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mu\OneDrive\デスクトップ\デスクトップアイコン（仮収納）\"/>
    </mc:Choice>
  </mc:AlternateContent>
  <xr:revisionPtr revIDLastSave="0" documentId="13_ncr:1_{E0B8A7B6-D4FD-49FD-BC18-FBE1D24E4C88}" xr6:coauthVersionLast="47" xr6:coauthVersionMax="47" xr10:uidLastSave="{00000000-0000-0000-0000-000000000000}"/>
  <bookViews>
    <workbookView xWindow="33720" yWindow="-120" windowWidth="29040" windowHeight="15840" xr2:uid="{1478AE20-63A0-44E3-AFFB-189AF9D66065}"/>
  </bookViews>
  <sheets>
    <sheet name="売上急落の再現" sheetId="7" r:id="rId1"/>
    <sheet name="誤差項なし" sheetId="13" r:id="rId2"/>
    <sheet name="0&lt;α&lt;1で収束する理由 " sheetId="8" r:id="rId3"/>
    <sheet name="AR(p)" sheetId="1" r:id="rId4"/>
    <sheet name="MA(q) " sheetId="2" r:id="rId5"/>
    <sheet name="ARMA(p,q)  " sheetId="3" r:id="rId6"/>
    <sheet name="一覧" sheetId="6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7" l="1"/>
  <c r="D16" i="7"/>
  <c r="D67" i="8"/>
  <c r="E67" i="8"/>
  <c r="F67" i="8"/>
  <c r="G67" i="8"/>
  <c r="H67" i="8"/>
  <c r="I67" i="8"/>
  <c r="J67" i="8"/>
  <c r="K67" i="8"/>
  <c r="D68" i="8"/>
  <c r="E68" i="8"/>
  <c r="F68" i="8"/>
  <c r="G68" i="8"/>
  <c r="H68" i="8"/>
  <c r="I68" i="8"/>
  <c r="J68" i="8"/>
  <c r="K68" i="8"/>
  <c r="D69" i="8"/>
  <c r="E69" i="8"/>
  <c r="F69" i="8"/>
  <c r="G69" i="8"/>
  <c r="H69" i="8"/>
  <c r="I69" i="8"/>
  <c r="J69" i="8"/>
  <c r="K69" i="8"/>
  <c r="D70" i="8"/>
  <c r="E70" i="8"/>
  <c r="F70" i="8"/>
  <c r="G70" i="8"/>
  <c r="H70" i="8"/>
  <c r="I70" i="8"/>
  <c r="J70" i="8"/>
  <c r="K70" i="8"/>
  <c r="D71" i="8"/>
  <c r="E71" i="8"/>
  <c r="F71" i="8"/>
  <c r="G71" i="8"/>
  <c r="H71" i="8"/>
  <c r="I71" i="8"/>
  <c r="J71" i="8"/>
  <c r="K71" i="8"/>
  <c r="D72" i="8"/>
  <c r="E72" i="8"/>
  <c r="F72" i="8"/>
  <c r="G72" i="8"/>
  <c r="H72" i="8"/>
  <c r="I72" i="8"/>
  <c r="J72" i="8"/>
  <c r="K72" i="8"/>
  <c r="D73" i="8"/>
  <c r="E73" i="8"/>
  <c r="F73" i="8"/>
  <c r="G73" i="8"/>
  <c r="H73" i="8"/>
  <c r="I73" i="8"/>
  <c r="J73" i="8"/>
  <c r="K73" i="8"/>
  <c r="D74" i="8"/>
  <c r="E74" i="8"/>
  <c r="F74" i="8"/>
  <c r="G74" i="8"/>
  <c r="H74" i="8"/>
  <c r="I74" i="8"/>
  <c r="J74" i="8"/>
  <c r="K74" i="8"/>
  <c r="D75" i="8"/>
  <c r="E75" i="8"/>
  <c r="F75" i="8"/>
  <c r="G75" i="8"/>
  <c r="H75" i="8"/>
  <c r="I75" i="8"/>
  <c r="J75" i="8"/>
  <c r="K75" i="8"/>
  <c r="D76" i="8"/>
  <c r="E76" i="8"/>
  <c r="F76" i="8"/>
  <c r="G76" i="8"/>
  <c r="H76" i="8"/>
  <c r="I76" i="8"/>
  <c r="J76" i="8"/>
  <c r="K76" i="8"/>
  <c r="D77" i="8"/>
  <c r="E77" i="8"/>
  <c r="F77" i="8"/>
  <c r="G77" i="8"/>
  <c r="H77" i="8"/>
  <c r="I77" i="8"/>
  <c r="J77" i="8"/>
  <c r="K77" i="8"/>
  <c r="D78" i="8"/>
  <c r="E78" i="8"/>
  <c r="F78" i="8"/>
  <c r="G78" i="8"/>
  <c r="H78" i="8"/>
  <c r="I78" i="8"/>
  <c r="J78" i="8"/>
  <c r="K78" i="8"/>
  <c r="D79" i="8"/>
  <c r="E79" i="8"/>
  <c r="F79" i="8"/>
  <c r="G79" i="8"/>
  <c r="H79" i="8"/>
  <c r="I79" i="8"/>
  <c r="J79" i="8"/>
  <c r="K79" i="8"/>
  <c r="D80" i="8"/>
  <c r="E80" i="8"/>
  <c r="F80" i="8"/>
  <c r="G80" i="8"/>
  <c r="H80" i="8"/>
  <c r="I80" i="8"/>
  <c r="J80" i="8"/>
  <c r="K80" i="8"/>
  <c r="D81" i="8"/>
  <c r="E81" i="8"/>
  <c r="F81" i="8"/>
  <c r="G81" i="8"/>
  <c r="H81" i="8"/>
  <c r="I81" i="8"/>
  <c r="J81" i="8"/>
  <c r="K81" i="8"/>
  <c r="D82" i="8"/>
  <c r="E82" i="8"/>
  <c r="F82" i="8"/>
  <c r="G82" i="8"/>
  <c r="H82" i="8"/>
  <c r="I82" i="8"/>
  <c r="J82" i="8"/>
  <c r="K82" i="8"/>
  <c r="D83" i="8"/>
  <c r="E83" i="8"/>
  <c r="F83" i="8"/>
  <c r="G83" i="8"/>
  <c r="H83" i="8"/>
  <c r="I83" i="8"/>
  <c r="J83" i="8"/>
  <c r="K83" i="8"/>
  <c r="D84" i="8"/>
  <c r="E84" i="8"/>
  <c r="F84" i="8"/>
  <c r="G84" i="8"/>
  <c r="H84" i="8"/>
  <c r="I84" i="8"/>
  <c r="J84" i="8"/>
  <c r="K84" i="8"/>
  <c r="D85" i="8"/>
  <c r="E85" i="8"/>
  <c r="F85" i="8"/>
  <c r="G85" i="8"/>
  <c r="H85" i="8"/>
  <c r="I85" i="8"/>
  <c r="J85" i="8"/>
  <c r="K85" i="8"/>
  <c r="D86" i="8"/>
  <c r="E86" i="8"/>
  <c r="F86" i="8"/>
  <c r="G86" i="8"/>
  <c r="H86" i="8"/>
  <c r="I86" i="8"/>
  <c r="J86" i="8"/>
  <c r="K86" i="8"/>
  <c r="D87" i="8"/>
  <c r="E87" i="8"/>
  <c r="F87" i="8"/>
  <c r="G87" i="8"/>
  <c r="H87" i="8"/>
  <c r="I87" i="8"/>
  <c r="J87" i="8"/>
  <c r="K87" i="8"/>
  <c r="D88" i="8"/>
  <c r="E88" i="8"/>
  <c r="F88" i="8"/>
  <c r="G88" i="8"/>
  <c r="H88" i="8"/>
  <c r="I88" i="8"/>
  <c r="J88" i="8"/>
  <c r="K88" i="8"/>
  <c r="D89" i="8"/>
  <c r="E89" i="8"/>
  <c r="F89" i="8"/>
  <c r="G89" i="8"/>
  <c r="H89" i="8"/>
  <c r="I89" i="8"/>
  <c r="J89" i="8"/>
  <c r="K89" i="8"/>
  <c r="D90" i="8"/>
  <c r="E90" i="8"/>
  <c r="F90" i="8"/>
  <c r="G90" i="8"/>
  <c r="H90" i="8"/>
  <c r="I90" i="8"/>
  <c r="J90" i="8"/>
  <c r="K90" i="8"/>
  <c r="D91" i="8"/>
  <c r="E91" i="8"/>
  <c r="F91" i="8"/>
  <c r="G91" i="8"/>
  <c r="H91" i="8"/>
  <c r="I91" i="8"/>
  <c r="J91" i="8"/>
  <c r="K91" i="8"/>
  <c r="D92" i="8"/>
  <c r="E92" i="8"/>
  <c r="F92" i="8"/>
  <c r="G92" i="8"/>
  <c r="H92" i="8"/>
  <c r="I92" i="8"/>
  <c r="J92" i="8"/>
  <c r="K92" i="8"/>
  <c r="D93" i="8"/>
  <c r="E93" i="8"/>
  <c r="F93" i="8"/>
  <c r="G93" i="8"/>
  <c r="H93" i="8"/>
  <c r="I93" i="8"/>
  <c r="J93" i="8"/>
  <c r="K93" i="8"/>
  <c r="D94" i="8"/>
  <c r="E94" i="8"/>
  <c r="F94" i="8"/>
  <c r="G94" i="8"/>
  <c r="H94" i="8"/>
  <c r="I94" i="8"/>
  <c r="J94" i="8"/>
  <c r="K94" i="8"/>
  <c r="D95" i="8"/>
  <c r="E95" i="8"/>
  <c r="F95" i="8"/>
  <c r="G95" i="8"/>
  <c r="H95" i="8"/>
  <c r="I95" i="8"/>
  <c r="J95" i="8"/>
  <c r="K95" i="8"/>
  <c r="D96" i="8"/>
  <c r="E96" i="8"/>
  <c r="F96" i="8"/>
  <c r="G96" i="8"/>
  <c r="H96" i="8"/>
  <c r="I96" i="8"/>
  <c r="J96" i="8"/>
  <c r="K96" i="8"/>
  <c r="D97" i="8"/>
  <c r="E97" i="8"/>
  <c r="F97" i="8"/>
  <c r="G97" i="8"/>
  <c r="H97" i="8"/>
  <c r="I97" i="8"/>
  <c r="J97" i="8"/>
  <c r="K97" i="8"/>
  <c r="D98" i="8"/>
  <c r="E98" i="8"/>
  <c r="F98" i="8"/>
  <c r="G98" i="8"/>
  <c r="H98" i="8"/>
  <c r="I98" i="8"/>
  <c r="J98" i="8"/>
  <c r="K98" i="8"/>
  <c r="D99" i="8"/>
  <c r="E99" i="8"/>
  <c r="F99" i="8"/>
  <c r="G99" i="8"/>
  <c r="H99" i="8"/>
  <c r="I99" i="8"/>
  <c r="J99" i="8"/>
  <c r="K99" i="8"/>
  <c r="D100" i="8"/>
  <c r="E100" i="8"/>
  <c r="F100" i="8"/>
  <c r="G100" i="8"/>
  <c r="H100" i="8"/>
  <c r="I100" i="8"/>
  <c r="J100" i="8"/>
  <c r="K100" i="8"/>
  <c r="D101" i="8"/>
  <c r="E101" i="8"/>
  <c r="F101" i="8"/>
  <c r="G101" i="8"/>
  <c r="H101" i="8"/>
  <c r="I101" i="8"/>
  <c r="J101" i="8"/>
  <c r="K101" i="8"/>
  <c r="D102" i="8"/>
  <c r="E102" i="8"/>
  <c r="F102" i="8"/>
  <c r="G102" i="8"/>
  <c r="H102" i="8"/>
  <c r="I102" i="8"/>
  <c r="J102" i="8"/>
  <c r="K102" i="8"/>
  <c r="D103" i="8"/>
  <c r="E103" i="8"/>
  <c r="F103" i="8"/>
  <c r="G103" i="8"/>
  <c r="H103" i="8"/>
  <c r="I103" i="8"/>
  <c r="J103" i="8"/>
  <c r="K103" i="8"/>
  <c r="D104" i="8"/>
  <c r="E104" i="8"/>
  <c r="F104" i="8"/>
  <c r="G104" i="8"/>
  <c r="H104" i="8"/>
  <c r="I104" i="8"/>
  <c r="J104" i="8"/>
  <c r="K104" i="8"/>
  <c r="D105" i="8"/>
  <c r="E105" i="8"/>
  <c r="F105" i="8"/>
  <c r="G105" i="8"/>
  <c r="H105" i="8"/>
  <c r="I105" i="8"/>
  <c r="J105" i="8"/>
  <c r="K105" i="8"/>
  <c r="D106" i="8"/>
  <c r="E106" i="8"/>
  <c r="F106" i="8"/>
  <c r="G106" i="8"/>
  <c r="H106" i="8"/>
  <c r="I106" i="8"/>
  <c r="J106" i="8"/>
  <c r="K106" i="8"/>
  <c r="D107" i="8"/>
  <c r="E107" i="8"/>
  <c r="F107" i="8"/>
  <c r="G107" i="8"/>
  <c r="H107" i="8"/>
  <c r="I107" i="8"/>
  <c r="J107" i="8"/>
  <c r="K107" i="8"/>
  <c r="D108" i="8"/>
  <c r="E108" i="8"/>
  <c r="F108" i="8"/>
  <c r="G108" i="8"/>
  <c r="H108" i="8"/>
  <c r="I108" i="8"/>
  <c r="J108" i="8"/>
  <c r="K108" i="8"/>
  <c r="D109" i="8"/>
  <c r="E109" i="8"/>
  <c r="F109" i="8"/>
  <c r="G109" i="8"/>
  <c r="H109" i="8"/>
  <c r="I109" i="8"/>
  <c r="J109" i="8"/>
  <c r="K109" i="8"/>
  <c r="D110" i="8"/>
  <c r="E110" i="8"/>
  <c r="F110" i="8"/>
  <c r="G110" i="8"/>
  <c r="H110" i="8"/>
  <c r="I110" i="8"/>
  <c r="J110" i="8"/>
  <c r="K110" i="8"/>
  <c r="D111" i="8"/>
  <c r="E111" i="8"/>
  <c r="F111" i="8"/>
  <c r="G111" i="8"/>
  <c r="H111" i="8"/>
  <c r="I111" i="8"/>
  <c r="J111" i="8"/>
  <c r="K111" i="8"/>
  <c r="D112" i="8"/>
  <c r="E112" i="8"/>
  <c r="F112" i="8"/>
  <c r="G112" i="8"/>
  <c r="H112" i="8"/>
  <c r="I112" i="8"/>
  <c r="J112" i="8"/>
  <c r="K112" i="8"/>
  <c r="D113" i="8"/>
  <c r="E113" i="8"/>
  <c r="F113" i="8"/>
  <c r="G113" i="8"/>
  <c r="H113" i="8"/>
  <c r="I113" i="8"/>
  <c r="J113" i="8"/>
  <c r="K113" i="8"/>
  <c r="D114" i="8"/>
  <c r="E114" i="8"/>
  <c r="F114" i="8"/>
  <c r="G114" i="8"/>
  <c r="H114" i="8"/>
  <c r="I114" i="8"/>
  <c r="J114" i="8"/>
  <c r="K114" i="8"/>
  <c r="D115" i="8"/>
  <c r="E115" i="8"/>
  <c r="F115" i="8"/>
  <c r="G115" i="8"/>
  <c r="H115" i="8"/>
  <c r="I115" i="8"/>
  <c r="J115" i="8"/>
  <c r="K115" i="8"/>
  <c r="D116" i="8"/>
  <c r="E116" i="8"/>
  <c r="F116" i="8"/>
  <c r="G116" i="8"/>
  <c r="H116" i="8"/>
  <c r="I116" i="8"/>
  <c r="J116" i="8"/>
  <c r="K116" i="8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7" i="6"/>
  <c r="Q13" i="13"/>
  <c r="Q14" i="13" s="1"/>
  <c r="P13" i="13"/>
  <c r="P14" i="13" s="1"/>
  <c r="P15" i="13" s="1"/>
  <c r="O13" i="13"/>
  <c r="O14" i="13" s="1"/>
  <c r="O15" i="13" s="1"/>
  <c r="O16" i="13" s="1"/>
  <c r="O17" i="13" s="1"/>
  <c r="O18" i="13" s="1"/>
  <c r="O19" i="13" s="1"/>
  <c r="O20" i="13" s="1"/>
  <c r="O21" i="13" s="1"/>
  <c r="O22" i="13" s="1"/>
  <c r="O23" i="13" s="1"/>
  <c r="O24" i="13" s="1"/>
  <c r="O25" i="13" s="1"/>
  <c r="O26" i="13" s="1"/>
  <c r="O27" i="13" s="1"/>
  <c r="O28" i="13" s="1"/>
  <c r="O29" i="13" s="1"/>
  <c r="O30" i="13" s="1"/>
  <c r="O31" i="13" s="1"/>
  <c r="O32" i="13" s="1"/>
  <c r="O33" i="13" s="1"/>
  <c r="O34" i="13" s="1"/>
  <c r="O35" i="13" s="1"/>
  <c r="O36" i="13" s="1"/>
  <c r="O37" i="13" s="1"/>
  <c r="O38" i="13" s="1"/>
  <c r="O39" i="13" s="1"/>
  <c r="O40" i="13" s="1"/>
  <c r="O41" i="13" s="1"/>
  <c r="O42" i="13" s="1"/>
  <c r="O43" i="13" s="1"/>
  <c r="O44" i="13" s="1"/>
  <c r="O45" i="13" s="1"/>
  <c r="O46" i="13" s="1"/>
  <c r="O47" i="13" s="1"/>
  <c r="O48" i="13" s="1"/>
  <c r="O49" i="13" s="1"/>
  <c r="O50" i="13" s="1"/>
  <c r="O51" i="13" s="1"/>
  <c r="O52" i="13" s="1"/>
  <c r="O53" i="13" s="1"/>
  <c r="O54" i="13" s="1"/>
  <c r="O55" i="13" s="1"/>
  <c r="O56" i="13" s="1"/>
  <c r="O57" i="13" s="1"/>
  <c r="O58" i="13" s="1"/>
  <c r="O59" i="13" s="1"/>
  <c r="O60" i="13" s="1"/>
  <c r="O61" i="13" s="1"/>
  <c r="O62" i="13" s="1"/>
  <c r="O63" i="13" s="1"/>
  <c r="O64" i="13" s="1"/>
  <c r="O65" i="13" s="1"/>
  <c r="O66" i="13" s="1"/>
  <c r="O67" i="13" s="1"/>
  <c r="O68" i="13" s="1"/>
  <c r="O69" i="13" s="1"/>
  <c r="O70" i="13" s="1"/>
  <c r="O71" i="13" s="1"/>
  <c r="O72" i="13" s="1"/>
  <c r="O73" i="13" s="1"/>
  <c r="O74" i="13" s="1"/>
  <c r="O75" i="13" s="1"/>
  <c r="O76" i="13" s="1"/>
  <c r="O77" i="13" s="1"/>
  <c r="O78" i="13" s="1"/>
  <c r="O79" i="13" s="1"/>
  <c r="O80" i="13" s="1"/>
  <c r="O81" i="13" s="1"/>
  <c r="O82" i="13" s="1"/>
  <c r="O83" i="13" s="1"/>
  <c r="O84" i="13" s="1"/>
  <c r="O85" i="13" s="1"/>
  <c r="O86" i="13" s="1"/>
  <c r="O87" i="13" s="1"/>
  <c r="O88" i="13" s="1"/>
  <c r="O89" i="13" s="1"/>
  <c r="O90" i="13" s="1"/>
  <c r="O91" i="13" s="1"/>
  <c r="O92" i="13" s="1"/>
  <c r="O93" i="13" s="1"/>
  <c r="O94" i="13" s="1"/>
  <c r="O95" i="13" s="1"/>
  <c r="O96" i="13" s="1"/>
  <c r="O97" i="13" s="1"/>
  <c r="O98" i="13" s="1"/>
  <c r="O99" i="13" s="1"/>
  <c r="O100" i="13" s="1"/>
  <c r="O101" i="13" s="1"/>
  <c r="O102" i="13" s="1"/>
  <c r="O103" i="13" s="1"/>
  <c r="O104" i="13" s="1"/>
  <c r="O105" i="13" s="1"/>
  <c r="O106" i="13" s="1"/>
  <c r="O107" i="13" s="1"/>
  <c r="O108" i="13" s="1"/>
  <c r="O109" i="13" s="1"/>
  <c r="O110" i="13" s="1"/>
  <c r="O111" i="13" s="1"/>
  <c r="O112" i="13" s="1"/>
  <c r="N13" i="13"/>
  <c r="N14" i="13" s="1"/>
  <c r="M13" i="13"/>
  <c r="M14" i="13" s="1"/>
  <c r="J13" i="13"/>
  <c r="J14" i="13" s="1"/>
  <c r="J15" i="13" s="1"/>
  <c r="I13" i="13"/>
  <c r="I14" i="13" s="1"/>
  <c r="I15" i="13" s="1"/>
  <c r="I16" i="13" s="1"/>
  <c r="I17" i="13" s="1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2" i="13" s="1"/>
  <c r="I53" i="13" s="1"/>
  <c r="I54" i="13" s="1"/>
  <c r="I55" i="13" s="1"/>
  <c r="I56" i="13" s="1"/>
  <c r="I57" i="13" s="1"/>
  <c r="I58" i="13" s="1"/>
  <c r="I59" i="13" s="1"/>
  <c r="I60" i="13" s="1"/>
  <c r="I61" i="13" s="1"/>
  <c r="I62" i="13" s="1"/>
  <c r="I63" i="13" s="1"/>
  <c r="I64" i="13" s="1"/>
  <c r="I65" i="13" s="1"/>
  <c r="I66" i="13" s="1"/>
  <c r="I67" i="13" s="1"/>
  <c r="I68" i="13" s="1"/>
  <c r="I69" i="13" s="1"/>
  <c r="I70" i="13" s="1"/>
  <c r="I71" i="13" s="1"/>
  <c r="I72" i="13" s="1"/>
  <c r="I73" i="13" s="1"/>
  <c r="I74" i="13" s="1"/>
  <c r="I75" i="13" s="1"/>
  <c r="I76" i="13" s="1"/>
  <c r="I77" i="13" s="1"/>
  <c r="I78" i="13" s="1"/>
  <c r="I79" i="13" s="1"/>
  <c r="I80" i="13" s="1"/>
  <c r="I81" i="13" s="1"/>
  <c r="I82" i="13" s="1"/>
  <c r="I83" i="13" s="1"/>
  <c r="I84" i="13" s="1"/>
  <c r="I85" i="13" s="1"/>
  <c r="I86" i="13" s="1"/>
  <c r="I87" i="13" s="1"/>
  <c r="I88" i="13" s="1"/>
  <c r="I89" i="13" s="1"/>
  <c r="I90" i="13" s="1"/>
  <c r="I91" i="13" s="1"/>
  <c r="I92" i="13" s="1"/>
  <c r="I93" i="13" s="1"/>
  <c r="I94" i="13" s="1"/>
  <c r="I95" i="13" s="1"/>
  <c r="I96" i="13" s="1"/>
  <c r="I97" i="13" s="1"/>
  <c r="I98" i="13" s="1"/>
  <c r="I99" i="13" s="1"/>
  <c r="I100" i="13" s="1"/>
  <c r="I101" i="13" s="1"/>
  <c r="I102" i="13" s="1"/>
  <c r="I103" i="13" s="1"/>
  <c r="I104" i="13" s="1"/>
  <c r="I105" i="13" s="1"/>
  <c r="I106" i="13" s="1"/>
  <c r="I107" i="13" s="1"/>
  <c r="I108" i="13" s="1"/>
  <c r="I109" i="13" s="1"/>
  <c r="I110" i="13" s="1"/>
  <c r="I111" i="13" s="1"/>
  <c r="I112" i="13" s="1"/>
  <c r="H13" i="13"/>
  <c r="H14" i="13" s="1"/>
  <c r="E13" i="13"/>
  <c r="E14" i="13" s="1"/>
  <c r="D13" i="13"/>
  <c r="D14" i="13" s="1"/>
  <c r="D15" i="13" s="1"/>
  <c r="C13" i="13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64" i="13" s="1"/>
  <c r="C65" i="13" s="1"/>
  <c r="C66" i="13" s="1"/>
  <c r="C67" i="13" s="1"/>
  <c r="C68" i="13" s="1"/>
  <c r="C69" i="13" s="1"/>
  <c r="C70" i="13" s="1"/>
  <c r="C71" i="13" s="1"/>
  <c r="C72" i="13" s="1"/>
  <c r="C73" i="13" s="1"/>
  <c r="C74" i="13" s="1"/>
  <c r="C75" i="13" s="1"/>
  <c r="C76" i="13" s="1"/>
  <c r="C77" i="13" s="1"/>
  <c r="C78" i="13" s="1"/>
  <c r="C79" i="13" s="1"/>
  <c r="C80" i="13" s="1"/>
  <c r="C81" i="13" s="1"/>
  <c r="C82" i="13" s="1"/>
  <c r="C83" i="13" s="1"/>
  <c r="C84" i="13" s="1"/>
  <c r="C85" i="13" s="1"/>
  <c r="C86" i="13" s="1"/>
  <c r="C87" i="13" s="1"/>
  <c r="C88" i="13" s="1"/>
  <c r="C89" i="13" s="1"/>
  <c r="C90" i="13" s="1"/>
  <c r="C91" i="13" s="1"/>
  <c r="C92" i="13" s="1"/>
  <c r="C93" i="13" s="1"/>
  <c r="C94" i="13" s="1"/>
  <c r="C95" i="13" s="1"/>
  <c r="C96" i="13" s="1"/>
  <c r="C97" i="13" s="1"/>
  <c r="C98" i="13" s="1"/>
  <c r="C99" i="13" s="1"/>
  <c r="C100" i="13" s="1"/>
  <c r="C101" i="13" s="1"/>
  <c r="C102" i="13" s="1"/>
  <c r="C103" i="13" s="1"/>
  <c r="C104" i="13" s="1"/>
  <c r="C105" i="13" s="1"/>
  <c r="C106" i="13" s="1"/>
  <c r="C107" i="13" s="1"/>
  <c r="C108" i="13" s="1"/>
  <c r="C109" i="13" s="1"/>
  <c r="C110" i="13" s="1"/>
  <c r="C111" i="13" s="1"/>
  <c r="C112" i="13" s="1"/>
  <c r="E15" i="13" l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E77" i="13" s="1"/>
  <c r="E78" i="13" s="1"/>
  <c r="E79" i="13" s="1"/>
  <c r="E80" i="13" s="1"/>
  <c r="E81" i="13" s="1"/>
  <c r="E82" i="13" s="1"/>
  <c r="E83" i="13" s="1"/>
  <c r="E84" i="13" s="1"/>
  <c r="E85" i="13" s="1"/>
  <c r="E86" i="13" s="1"/>
  <c r="E87" i="13" s="1"/>
  <c r="E88" i="13" s="1"/>
  <c r="E89" i="13" s="1"/>
  <c r="E90" i="13" s="1"/>
  <c r="E91" i="13" s="1"/>
  <c r="E92" i="13" s="1"/>
  <c r="E93" i="13" s="1"/>
  <c r="E94" i="13" s="1"/>
  <c r="E95" i="13" s="1"/>
  <c r="E96" i="13" s="1"/>
  <c r="E97" i="13" s="1"/>
  <c r="E98" i="13" s="1"/>
  <c r="E99" i="13" s="1"/>
  <c r="E100" i="13" s="1"/>
  <c r="E101" i="13" s="1"/>
  <c r="E102" i="13" s="1"/>
  <c r="E103" i="13" s="1"/>
  <c r="E104" i="13" s="1"/>
  <c r="E105" i="13" s="1"/>
  <c r="E106" i="13" s="1"/>
  <c r="E107" i="13" s="1"/>
  <c r="E108" i="13" s="1"/>
  <c r="E109" i="13" s="1"/>
  <c r="E110" i="13" s="1"/>
  <c r="E111" i="13" s="1"/>
  <c r="E112" i="13" s="1"/>
  <c r="Q15" i="13"/>
  <c r="Q16" i="13" s="1"/>
  <c r="Q17" i="13" s="1"/>
  <c r="Q18" i="13" s="1"/>
  <c r="Q19" i="13" s="1"/>
  <c r="Q20" i="13" s="1"/>
  <c r="Q21" i="13" s="1"/>
  <c r="Q22" i="13" s="1"/>
  <c r="Q23" i="13" s="1"/>
  <c r="Q24" i="13" s="1"/>
  <c r="Q25" i="13" s="1"/>
  <c r="Q26" i="13" s="1"/>
  <c r="Q27" i="13" s="1"/>
  <c r="Q28" i="13" s="1"/>
  <c r="Q29" i="13" s="1"/>
  <c r="Q30" i="13" s="1"/>
  <c r="Q31" i="13" s="1"/>
  <c r="Q32" i="13" s="1"/>
  <c r="Q33" i="13" s="1"/>
  <c r="Q34" i="13" s="1"/>
  <c r="Q35" i="13" s="1"/>
  <c r="Q36" i="13" s="1"/>
  <c r="Q37" i="13" s="1"/>
  <c r="Q38" i="13" s="1"/>
  <c r="Q39" i="13" s="1"/>
  <c r="Q40" i="13" s="1"/>
  <c r="Q41" i="13" s="1"/>
  <c r="Q42" i="13" s="1"/>
  <c r="Q43" i="13" s="1"/>
  <c r="Q44" i="13" s="1"/>
  <c r="Q45" i="13" s="1"/>
  <c r="Q46" i="13" s="1"/>
  <c r="Q47" i="13" s="1"/>
  <c r="Q48" i="13" s="1"/>
  <c r="Q49" i="13" s="1"/>
  <c r="Q50" i="13" s="1"/>
  <c r="Q51" i="13" s="1"/>
  <c r="Q52" i="13" s="1"/>
  <c r="Q53" i="13" s="1"/>
  <c r="Q54" i="13" s="1"/>
  <c r="Q55" i="13" s="1"/>
  <c r="Q56" i="13" s="1"/>
  <c r="Q57" i="13" s="1"/>
  <c r="Q58" i="13" s="1"/>
  <c r="Q59" i="13" s="1"/>
  <c r="Q60" i="13" s="1"/>
  <c r="Q61" i="13" s="1"/>
  <c r="Q62" i="13" s="1"/>
  <c r="Q63" i="13" s="1"/>
  <c r="Q64" i="13" s="1"/>
  <c r="Q65" i="13" s="1"/>
  <c r="Q66" i="13" s="1"/>
  <c r="Q67" i="13" s="1"/>
  <c r="Q68" i="13" s="1"/>
  <c r="Q69" i="13" s="1"/>
  <c r="Q70" i="13" s="1"/>
  <c r="Q71" i="13" s="1"/>
  <c r="Q72" i="13" s="1"/>
  <c r="Q73" i="13" s="1"/>
  <c r="Q74" i="13" s="1"/>
  <c r="Q75" i="13" s="1"/>
  <c r="Q76" i="13" s="1"/>
  <c r="Q77" i="13" s="1"/>
  <c r="Q78" i="13" s="1"/>
  <c r="Q79" i="13" s="1"/>
  <c r="Q80" i="13" s="1"/>
  <c r="Q81" i="13" s="1"/>
  <c r="Q82" i="13" s="1"/>
  <c r="Q83" i="13" s="1"/>
  <c r="Q84" i="13" s="1"/>
  <c r="Q85" i="13" s="1"/>
  <c r="Q86" i="13" s="1"/>
  <c r="Q87" i="13" s="1"/>
  <c r="Q88" i="13" s="1"/>
  <c r="Q89" i="13" s="1"/>
  <c r="Q90" i="13" s="1"/>
  <c r="Q91" i="13" s="1"/>
  <c r="Q92" i="13" s="1"/>
  <c r="Q93" i="13" s="1"/>
  <c r="Q94" i="13" s="1"/>
  <c r="Q95" i="13" s="1"/>
  <c r="Q96" i="13" s="1"/>
  <c r="Q97" i="13" s="1"/>
  <c r="Q98" i="13" s="1"/>
  <c r="Q99" i="13" s="1"/>
  <c r="Q100" i="13" s="1"/>
  <c r="Q101" i="13" s="1"/>
  <c r="Q102" i="13" s="1"/>
  <c r="Q103" i="13" s="1"/>
  <c r="Q104" i="13" s="1"/>
  <c r="Q105" i="13" s="1"/>
  <c r="Q106" i="13" s="1"/>
  <c r="Q107" i="13" s="1"/>
  <c r="Q108" i="13" s="1"/>
  <c r="Q109" i="13" s="1"/>
  <c r="Q110" i="13" s="1"/>
  <c r="Q111" i="13" s="1"/>
  <c r="Q112" i="13" s="1"/>
  <c r="H15" i="13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H102" i="13" s="1"/>
  <c r="H103" i="13" s="1"/>
  <c r="H104" i="13" s="1"/>
  <c r="H105" i="13" s="1"/>
  <c r="H106" i="13" s="1"/>
  <c r="H107" i="13" s="1"/>
  <c r="H108" i="13" s="1"/>
  <c r="H109" i="13" s="1"/>
  <c r="H110" i="13" s="1"/>
  <c r="H111" i="13" s="1"/>
  <c r="H112" i="13" s="1"/>
  <c r="N15" i="13"/>
  <c r="N16" i="13" s="1"/>
  <c r="N17" i="13" s="1"/>
  <c r="N18" i="13" s="1"/>
  <c r="N19" i="13" s="1"/>
  <c r="N20" i="13" s="1"/>
  <c r="N21" i="13" s="1"/>
  <c r="N22" i="13" s="1"/>
  <c r="N23" i="13" s="1"/>
  <c r="N24" i="13" s="1"/>
  <c r="N25" i="13" s="1"/>
  <c r="N26" i="13" s="1"/>
  <c r="N27" i="13" s="1"/>
  <c r="N28" i="13" s="1"/>
  <c r="N29" i="13" s="1"/>
  <c r="N30" i="13" s="1"/>
  <c r="N31" i="13" s="1"/>
  <c r="N32" i="13" s="1"/>
  <c r="N33" i="13" s="1"/>
  <c r="N34" i="13" s="1"/>
  <c r="N35" i="13" s="1"/>
  <c r="N36" i="13" s="1"/>
  <c r="N37" i="13" s="1"/>
  <c r="N38" i="13" s="1"/>
  <c r="N39" i="13" s="1"/>
  <c r="N40" i="13" s="1"/>
  <c r="N41" i="13" s="1"/>
  <c r="N42" i="13" s="1"/>
  <c r="N43" i="13" s="1"/>
  <c r="N44" i="13" s="1"/>
  <c r="N45" i="13" s="1"/>
  <c r="N46" i="13" s="1"/>
  <c r="N47" i="13" s="1"/>
  <c r="N48" i="13" s="1"/>
  <c r="N49" i="13" s="1"/>
  <c r="N50" i="13" s="1"/>
  <c r="N51" i="13" s="1"/>
  <c r="N52" i="13" s="1"/>
  <c r="N53" i="13" s="1"/>
  <c r="N54" i="13" s="1"/>
  <c r="N55" i="13" s="1"/>
  <c r="N56" i="13" s="1"/>
  <c r="N57" i="13" s="1"/>
  <c r="N58" i="13" s="1"/>
  <c r="N59" i="13" s="1"/>
  <c r="N60" i="13" s="1"/>
  <c r="N61" i="13" s="1"/>
  <c r="N62" i="13" s="1"/>
  <c r="N63" i="13" s="1"/>
  <c r="N64" i="13" s="1"/>
  <c r="N65" i="13" s="1"/>
  <c r="N66" i="13" s="1"/>
  <c r="N67" i="13" s="1"/>
  <c r="N68" i="13" s="1"/>
  <c r="N69" i="13" s="1"/>
  <c r="N70" i="13" s="1"/>
  <c r="N71" i="13" s="1"/>
  <c r="N72" i="13" s="1"/>
  <c r="N73" i="13" s="1"/>
  <c r="N74" i="13" s="1"/>
  <c r="N75" i="13" s="1"/>
  <c r="N76" i="13" s="1"/>
  <c r="N77" i="13" s="1"/>
  <c r="N78" i="13" s="1"/>
  <c r="N79" i="13" s="1"/>
  <c r="N80" i="13" s="1"/>
  <c r="N81" i="13" s="1"/>
  <c r="N82" i="13" s="1"/>
  <c r="N83" i="13" s="1"/>
  <c r="N84" i="13" s="1"/>
  <c r="N85" i="13" s="1"/>
  <c r="N86" i="13" s="1"/>
  <c r="N87" i="13" s="1"/>
  <c r="N88" i="13" s="1"/>
  <c r="N89" i="13" s="1"/>
  <c r="N90" i="13" s="1"/>
  <c r="N91" i="13" s="1"/>
  <c r="N92" i="13" s="1"/>
  <c r="N93" i="13" s="1"/>
  <c r="N94" i="13" s="1"/>
  <c r="N95" i="13" s="1"/>
  <c r="N96" i="13" s="1"/>
  <c r="N97" i="13" s="1"/>
  <c r="N98" i="13" s="1"/>
  <c r="N99" i="13" s="1"/>
  <c r="N100" i="13" s="1"/>
  <c r="N101" i="13" s="1"/>
  <c r="N102" i="13" s="1"/>
  <c r="N103" i="13" s="1"/>
  <c r="N104" i="13" s="1"/>
  <c r="N105" i="13" s="1"/>
  <c r="N106" i="13" s="1"/>
  <c r="N107" i="13" s="1"/>
  <c r="N108" i="13" s="1"/>
  <c r="N109" i="13" s="1"/>
  <c r="N110" i="13" s="1"/>
  <c r="N111" i="13" s="1"/>
  <c r="N112" i="13" s="1"/>
  <c r="M15" i="13"/>
  <c r="M16" i="13" s="1"/>
  <c r="M17" i="13" s="1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M32" i="13" s="1"/>
  <c r="M33" i="13" s="1"/>
  <c r="M34" i="13" s="1"/>
  <c r="M35" i="13" s="1"/>
  <c r="M36" i="13" s="1"/>
  <c r="M37" i="13" s="1"/>
  <c r="M38" i="13" s="1"/>
  <c r="M39" i="13" s="1"/>
  <c r="M40" i="13" s="1"/>
  <c r="M41" i="13" s="1"/>
  <c r="M42" i="13" s="1"/>
  <c r="M43" i="13" s="1"/>
  <c r="M44" i="13" s="1"/>
  <c r="M45" i="13" s="1"/>
  <c r="M46" i="13" s="1"/>
  <c r="M47" i="13" s="1"/>
  <c r="M48" i="13" s="1"/>
  <c r="M49" i="13" s="1"/>
  <c r="M50" i="13" s="1"/>
  <c r="M51" i="13" s="1"/>
  <c r="M52" i="13" s="1"/>
  <c r="M53" i="13" s="1"/>
  <c r="M54" i="13" s="1"/>
  <c r="M55" i="13" s="1"/>
  <c r="M56" i="13" s="1"/>
  <c r="M57" i="13" s="1"/>
  <c r="M58" i="13" s="1"/>
  <c r="M59" i="13" s="1"/>
  <c r="M60" i="13" s="1"/>
  <c r="M61" i="13" s="1"/>
  <c r="M62" i="13" s="1"/>
  <c r="M63" i="13" s="1"/>
  <c r="M64" i="13" s="1"/>
  <c r="M65" i="13" s="1"/>
  <c r="M66" i="13" s="1"/>
  <c r="M67" i="13" s="1"/>
  <c r="M68" i="13" s="1"/>
  <c r="M69" i="13" s="1"/>
  <c r="M70" i="13" s="1"/>
  <c r="M71" i="13" s="1"/>
  <c r="M72" i="13" s="1"/>
  <c r="M73" i="13" s="1"/>
  <c r="M74" i="13" s="1"/>
  <c r="M75" i="13" s="1"/>
  <c r="M76" i="13" s="1"/>
  <c r="M77" i="13" s="1"/>
  <c r="M78" i="13" s="1"/>
  <c r="M79" i="13" s="1"/>
  <c r="M80" i="13" s="1"/>
  <c r="M81" i="13" s="1"/>
  <c r="M82" i="13" s="1"/>
  <c r="M83" i="13" s="1"/>
  <c r="M84" i="13" s="1"/>
  <c r="M85" i="13" s="1"/>
  <c r="M86" i="13" s="1"/>
  <c r="M87" i="13" s="1"/>
  <c r="M88" i="13" s="1"/>
  <c r="M89" i="13" s="1"/>
  <c r="M90" i="13" s="1"/>
  <c r="M91" i="13" s="1"/>
  <c r="M92" i="13" s="1"/>
  <c r="M93" i="13" s="1"/>
  <c r="M94" i="13" s="1"/>
  <c r="M95" i="13" s="1"/>
  <c r="M96" i="13" s="1"/>
  <c r="M97" i="13" s="1"/>
  <c r="M98" i="13" s="1"/>
  <c r="M99" i="13" s="1"/>
  <c r="M100" i="13" s="1"/>
  <c r="M101" i="13" s="1"/>
  <c r="M102" i="13" s="1"/>
  <c r="M103" i="13" s="1"/>
  <c r="M104" i="13" s="1"/>
  <c r="M105" i="13" s="1"/>
  <c r="M106" i="13" s="1"/>
  <c r="M107" i="13" s="1"/>
  <c r="M108" i="13" s="1"/>
  <c r="M109" i="13" s="1"/>
  <c r="M110" i="13" s="1"/>
  <c r="M111" i="13" s="1"/>
  <c r="M112" i="13" s="1"/>
  <c r="P16" i="13"/>
  <c r="P17" i="13" s="1"/>
  <c r="P18" i="13" s="1"/>
  <c r="P19" i="13" s="1"/>
  <c r="P20" i="13" s="1"/>
  <c r="P21" i="13" s="1"/>
  <c r="P22" i="13" s="1"/>
  <c r="P23" i="13" s="1"/>
  <c r="P24" i="13" s="1"/>
  <c r="P25" i="13" s="1"/>
  <c r="P26" i="13" s="1"/>
  <c r="P27" i="13" s="1"/>
  <c r="P28" i="13" s="1"/>
  <c r="P29" i="13" s="1"/>
  <c r="P30" i="13" s="1"/>
  <c r="P31" i="13" s="1"/>
  <c r="P32" i="13" s="1"/>
  <c r="P33" i="13" s="1"/>
  <c r="P34" i="13" s="1"/>
  <c r="P35" i="13" s="1"/>
  <c r="P36" i="13" s="1"/>
  <c r="P37" i="13" s="1"/>
  <c r="P38" i="13" s="1"/>
  <c r="P39" i="13" s="1"/>
  <c r="P40" i="13" s="1"/>
  <c r="P41" i="13" s="1"/>
  <c r="P42" i="13" s="1"/>
  <c r="P43" i="13" s="1"/>
  <c r="P44" i="13" s="1"/>
  <c r="P45" i="13" s="1"/>
  <c r="P46" i="13" s="1"/>
  <c r="P47" i="13" s="1"/>
  <c r="P48" i="13" s="1"/>
  <c r="P49" i="13" s="1"/>
  <c r="P50" i="13" s="1"/>
  <c r="P51" i="13" s="1"/>
  <c r="P52" i="13" s="1"/>
  <c r="P53" i="13" s="1"/>
  <c r="P54" i="13" s="1"/>
  <c r="P55" i="13" s="1"/>
  <c r="P56" i="13" s="1"/>
  <c r="P57" i="13" s="1"/>
  <c r="P58" i="13" s="1"/>
  <c r="P59" i="13" s="1"/>
  <c r="P60" i="13" s="1"/>
  <c r="P61" i="13" s="1"/>
  <c r="P62" i="13" s="1"/>
  <c r="P63" i="13" s="1"/>
  <c r="P64" i="13" s="1"/>
  <c r="P65" i="13" s="1"/>
  <c r="P66" i="13" s="1"/>
  <c r="P67" i="13" s="1"/>
  <c r="P68" i="13" s="1"/>
  <c r="P69" i="13" s="1"/>
  <c r="P70" i="13" s="1"/>
  <c r="P71" i="13" s="1"/>
  <c r="P72" i="13" s="1"/>
  <c r="P73" i="13" s="1"/>
  <c r="P74" i="13" s="1"/>
  <c r="P75" i="13" s="1"/>
  <c r="P76" i="13" s="1"/>
  <c r="P77" i="13" s="1"/>
  <c r="P78" i="13" s="1"/>
  <c r="P79" i="13" s="1"/>
  <c r="P80" i="13" s="1"/>
  <c r="P81" i="13" s="1"/>
  <c r="P82" i="13" s="1"/>
  <c r="P83" i="13" s="1"/>
  <c r="P84" i="13" s="1"/>
  <c r="P85" i="13" s="1"/>
  <c r="P86" i="13" s="1"/>
  <c r="P87" i="13" s="1"/>
  <c r="P88" i="13" s="1"/>
  <c r="P89" i="13" s="1"/>
  <c r="P90" i="13" s="1"/>
  <c r="P91" i="13" s="1"/>
  <c r="P92" i="13" s="1"/>
  <c r="P93" i="13" s="1"/>
  <c r="P94" i="13" s="1"/>
  <c r="P95" i="13" s="1"/>
  <c r="P96" i="13" s="1"/>
  <c r="P97" i="13" s="1"/>
  <c r="P98" i="13" s="1"/>
  <c r="P99" i="13" s="1"/>
  <c r="P100" i="13" s="1"/>
  <c r="P101" i="13" s="1"/>
  <c r="P102" i="13" s="1"/>
  <c r="P103" i="13" s="1"/>
  <c r="P104" i="13" s="1"/>
  <c r="P105" i="13" s="1"/>
  <c r="P106" i="13" s="1"/>
  <c r="P107" i="13" s="1"/>
  <c r="P108" i="13" s="1"/>
  <c r="P109" i="13" s="1"/>
  <c r="P110" i="13" s="1"/>
  <c r="P111" i="13" s="1"/>
  <c r="P112" i="13" s="1"/>
  <c r="D16" i="13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D70" i="13" s="1"/>
  <c r="D71" i="13" s="1"/>
  <c r="D72" i="13" s="1"/>
  <c r="D73" i="13" s="1"/>
  <c r="D74" i="13" s="1"/>
  <c r="D75" i="13" s="1"/>
  <c r="D76" i="13" s="1"/>
  <c r="D77" i="13" s="1"/>
  <c r="D78" i="13" s="1"/>
  <c r="D79" i="13" s="1"/>
  <c r="D80" i="13" s="1"/>
  <c r="D81" i="13" s="1"/>
  <c r="D82" i="13" s="1"/>
  <c r="D83" i="13" s="1"/>
  <c r="D84" i="13" s="1"/>
  <c r="D85" i="13" s="1"/>
  <c r="D86" i="13" s="1"/>
  <c r="D87" i="13" s="1"/>
  <c r="D88" i="13" s="1"/>
  <c r="D89" i="13" s="1"/>
  <c r="D90" i="13" s="1"/>
  <c r="D91" i="13" s="1"/>
  <c r="D92" i="13" s="1"/>
  <c r="D93" i="13" s="1"/>
  <c r="D94" i="13" s="1"/>
  <c r="D95" i="13" s="1"/>
  <c r="D96" i="13" s="1"/>
  <c r="D97" i="13" s="1"/>
  <c r="D98" i="13" s="1"/>
  <c r="D99" i="13" s="1"/>
  <c r="D100" i="13" s="1"/>
  <c r="D101" i="13" s="1"/>
  <c r="D102" i="13" s="1"/>
  <c r="D103" i="13" s="1"/>
  <c r="D104" i="13" s="1"/>
  <c r="D105" i="13" s="1"/>
  <c r="D106" i="13" s="1"/>
  <c r="D107" i="13" s="1"/>
  <c r="D108" i="13" s="1"/>
  <c r="D109" i="13" s="1"/>
  <c r="D110" i="13" s="1"/>
  <c r="D111" i="13" s="1"/>
  <c r="D112" i="13" s="1"/>
  <c r="J16" i="13"/>
  <c r="J17" i="13" s="1"/>
  <c r="J18" i="13" s="1"/>
  <c r="J19" i="13" s="1"/>
  <c r="J20" i="13" s="1"/>
  <c r="J21" i="13" s="1"/>
  <c r="J22" i="13" s="1"/>
  <c r="J23" i="13" s="1"/>
  <c r="J24" i="13" s="1"/>
  <c r="J25" i="13" s="1"/>
  <c r="J26" i="13" s="1"/>
  <c r="J27" i="13" s="1"/>
  <c r="J28" i="13" s="1"/>
  <c r="J29" i="13" s="1"/>
  <c r="J30" i="13" s="1"/>
  <c r="J31" i="13" s="1"/>
  <c r="J32" i="13" s="1"/>
  <c r="J33" i="13" s="1"/>
  <c r="J34" i="13" s="1"/>
  <c r="J35" i="13" s="1"/>
  <c r="J36" i="13" s="1"/>
  <c r="J37" i="13" s="1"/>
  <c r="J38" i="13" s="1"/>
  <c r="J39" i="13" s="1"/>
  <c r="J40" i="13" s="1"/>
  <c r="J41" i="13" s="1"/>
  <c r="J42" i="13" s="1"/>
  <c r="J43" i="13" s="1"/>
  <c r="J44" i="13" s="1"/>
  <c r="J45" i="13" s="1"/>
  <c r="J46" i="13" s="1"/>
  <c r="J47" i="13" s="1"/>
  <c r="J48" i="13" s="1"/>
  <c r="J49" i="13" s="1"/>
  <c r="J50" i="13" s="1"/>
  <c r="J51" i="13" s="1"/>
  <c r="J52" i="13" s="1"/>
  <c r="J53" i="13" s="1"/>
  <c r="J54" i="13" s="1"/>
  <c r="J55" i="13" s="1"/>
  <c r="J56" i="13" s="1"/>
  <c r="J57" i="13" s="1"/>
  <c r="J58" i="13" s="1"/>
  <c r="J59" i="13" s="1"/>
  <c r="J60" i="13" s="1"/>
  <c r="J61" i="13" s="1"/>
  <c r="J62" i="13" s="1"/>
  <c r="J63" i="13" s="1"/>
  <c r="J64" i="13" s="1"/>
  <c r="J65" i="13" s="1"/>
  <c r="J66" i="13" s="1"/>
  <c r="J67" i="13" s="1"/>
  <c r="J68" i="13" s="1"/>
  <c r="J69" i="13" s="1"/>
  <c r="J70" i="13" s="1"/>
  <c r="J71" i="13" s="1"/>
  <c r="J72" i="13" s="1"/>
  <c r="J73" i="13" s="1"/>
  <c r="J74" i="13" s="1"/>
  <c r="J75" i="13" s="1"/>
  <c r="J76" i="13" s="1"/>
  <c r="J77" i="13" s="1"/>
  <c r="J78" i="13" s="1"/>
  <c r="J79" i="13" s="1"/>
  <c r="J80" i="13" s="1"/>
  <c r="J81" i="13" s="1"/>
  <c r="J82" i="13" s="1"/>
  <c r="J83" i="13" s="1"/>
  <c r="J84" i="13" s="1"/>
  <c r="J85" i="13" s="1"/>
  <c r="J86" i="13" s="1"/>
  <c r="J87" i="13" s="1"/>
  <c r="J88" i="13" s="1"/>
  <c r="J89" i="13" s="1"/>
  <c r="J90" i="13" s="1"/>
  <c r="J91" i="13" s="1"/>
  <c r="J92" i="13" s="1"/>
  <c r="J93" i="13" s="1"/>
  <c r="J94" i="13" s="1"/>
  <c r="J95" i="13" s="1"/>
  <c r="J96" i="13" s="1"/>
  <c r="J97" i="13" s="1"/>
  <c r="J98" i="13" s="1"/>
  <c r="J99" i="13" s="1"/>
  <c r="J100" i="13" s="1"/>
  <c r="J101" i="13" s="1"/>
  <c r="J102" i="13" s="1"/>
  <c r="J103" i="13" s="1"/>
  <c r="J104" i="13" s="1"/>
  <c r="J105" i="13" s="1"/>
  <c r="J106" i="13" s="1"/>
  <c r="J107" i="13" s="1"/>
  <c r="J108" i="13" s="1"/>
  <c r="J109" i="13" s="1"/>
  <c r="J110" i="13" s="1"/>
  <c r="J111" i="13" s="1"/>
  <c r="J112" i="13" s="1"/>
  <c r="C8" i="13"/>
  <c r="O8" i="13"/>
  <c r="I8" i="13"/>
  <c r="P8" i="13"/>
  <c r="C9" i="13"/>
  <c r="I9" i="13"/>
  <c r="O9" i="13"/>
  <c r="F16" i="8"/>
  <c r="G16" i="8"/>
  <c r="H16" i="8"/>
  <c r="K16" i="8" s="1"/>
  <c r="I16" i="8"/>
  <c r="J16" i="8"/>
  <c r="N9" i="13" l="1"/>
  <c r="P9" i="13"/>
  <c r="J8" i="13"/>
  <c r="D8" i="13"/>
  <c r="N8" i="13"/>
  <c r="H9" i="13"/>
  <c r="E9" i="13"/>
  <c r="J9" i="13"/>
  <c r="D9" i="13"/>
  <c r="M9" i="13"/>
  <c r="Q8" i="13"/>
  <c r="E8" i="13"/>
  <c r="M8" i="13"/>
  <c r="H8" i="13"/>
  <c r="Q9" i="13"/>
  <c r="E17" i="7"/>
  <c r="K17" i="7" s="1"/>
  <c r="E18" i="7"/>
  <c r="K18" i="7" s="1"/>
  <c r="E19" i="7"/>
  <c r="K19" i="7" s="1"/>
  <c r="E20" i="7"/>
  <c r="K20" i="7" s="1"/>
  <c r="E21" i="7"/>
  <c r="K21" i="7" s="1"/>
  <c r="E22" i="7"/>
  <c r="K22" i="7" s="1"/>
  <c r="E23" i="7"/>
  <c r="K23" i="7" s="1"/>
  <c r="E24" i="7"/>
  <c r="K24" i="7" s="1"/>
  <c r="E25" i="7"/>
  <c r="K25" i="7" s="1"/>
  <c r="E26" i="7"/>
  <c r="E27" i="7"/>
  <c r="E28" i="7"/>
  <c r="E29" i="7"/>
  <c r="E30" i="7"/>
  <c r="K30" i="7" s="1"/>
  <c r="E31" i="7"/>
  <c r="K31" i="7" s="1"/>
  <c r="E32" i="7"/>
  <c r="K32" i="7" s="1"/>
  <c r="E33" i="7"/>
  <c r="K33" i="7" s="1"/>
  <c r="E34" i="7"/>
  <c r="K34" i="7" s="1"/>
  <c r="E35" i="7"/>
  <c r="K35" i="7" s="1"/>
  <c r="E36" i="7"/>
  <c r="K36" i="7" s="1"/>
  <c r="E37" i="7"/>
  <c r="K37" i="7" s="1"/>
  <c r="E38" i="7"/>
  <c r="K38" i="7" s="1"/>
  <c r="E39" i="7"/>
  <c r="K39" i="7" s="1"/>
  <c r="E40" i="7"/>
  <c r="K40" i="7" s="1"/>
  <c r="E41" i="7"/>
  <c r="K41" i="7" s="1"/>
  <c r="E42" i="7"/>
  <c r="K42" i="7" s="1"/>
  <c r="E43" i="7"/>
  <c r="K43" i="7" s="1"/>
  <c r="E44" i="7"/>
  <c r="K44" i="7" s="1"/>
  <c r="E45" i="7"/>
  <c r="K45" i="7" s="1"/>
  <c r="E46" i="7"/>
  <c r="K46" i="7" s="1"/>
  <c r="E47" i="7"/>
  <c r="K47" i="7" s="1"/>
  <c r="E48" i="7"/>
  <c r="K48" i="7" s="1"/>
  <c r="E49" i="7"/>
  <c r="K49" i="7" s="1"/>
  <c r="E50" i="7"/>
  <c r="K50" i="7" s="1"/>
  <c r="E51" i="7"/>
  <c r="K51" i="7" s="1"/>
  <c r="E52" i="7"/>
  <c r="K52" i="7" s="1"/>
  <c r="E53" i="7"/>
  <c r="K53" i="7" s="1"/>
  <c r="E54" i="7"/>
  <c r="K54" i="7" s="1"/>
  <c r="E55" i="7"/>
  <c r="K55" i="7" s="1"/>
  <c r="E56" i="7"/>
  <c r="K56" i="7" s="1"/>
  <c r="E57" i="7"/>
  <c r="K57" i="7" s="1"/>
  <c r="E58" i="7"/>
  <c r="K58" i="7" s="1"/>
  <c r="E59" i="7"/>
  <c r="K59" i="7" s="1"/>
  <c r="E60" i="7"/>
  <c r="K60" i="7" s="1"/>
  <c r="E61" i="7"/>
  <c r="K61" i="7" s="1"/>
  <c r="E62" i="7"/>
  <c r="K62" i="7" s="1"/>
  <c r="E63" i="7"/>
  <c r="K63" i="7" s="1"/>
  <c r="E64" i="7"/>
  <c r="K64" i="7" s="1"/>
  <c r="E65" i="7"/>
  <c r="K65" i="7" s="1"/>
  <c r="E66" i="7"/>
  <c r="K66" i="7" s="1"/>
  <c r="E67" i="7"/>
  <c r="K67" i="7" s="1"/>
  <c r="E68" i="7"/>
  <c r="K68" i="7" s="1"/>
  <c r="E69" i="7"/>
  <c r="K69" i="7" s="1"/>
  <c r="E70" i="7"/>
  <c r="K70" i="7" s="1"/>
  <c r="E71" i="7"/>
  <c r="K71" i="7" s="1"/>
  <c r="E72" i="7"/>
  <c r="K72" i="7" s="1"/>
  <c r="E73" i="7"/>
  <c r="K73" i="7" s="1"/>
  <c r="E74" i="7"/>
  <c r="K74" i="7" s="1"/>
  <c r="E75" i="7"/>
  <c r="K75" i="7" s="1"/>
  <c r="E76" i="7"/>
  <c r="K76" i="7" s="1"/>
  <c r="E77" i="7"/>
  <c r="K77" i="7" s="1"/>
  <c r="E78" i="7"/>
  <c r="K78" i="7" s="1"/>
  <c r="E79" i="7"/>
  <c r="K79" i="7" s="1"/>
  <c r="E80" i="7"/>
  <c r="K80" i="7" s="1"/>
  <c r="E81" i="7"/>
  <c r="K81" i="7" s="1"/>
  <c r="E82" i="7"/>
  <c r="K82" i="7" s="1"/>
  <c r="E83" i="7"/>
  <c r="K83" i="7" s="1"/>
  <c r="E84" i="7"/>
  <c r="K84" i="7" s="1"/>
  <c r="E85" i="7"/>
  <c r="K85" i="7" s="1"/>
  <c r="E86" i="7"/>
  <c r="K86" i="7" s="1"/>
  <c r="E87" i="7"/>
  <c r="K87" i="7" s="1"/>
  <c r="E88" i="7"/>
  <c r="K88" i="7" s="1"/>
  <c r="E89" i="7"/>
  <c r="K89" i="7" s="1"/>
  <c r="E90" i="7"/>
  <c r="K90" i="7" s="1"/>
  <c r="E91" i="7"/>
  <c r="K91" i="7" s="1"/>
  <c r="E92" i="7"/>
  <c r="K92" i="7" s="1"/>
  <c r="E93" i="7"/>
  <c r="K93" i="7" s="1"/>
  <c r="E94" i="7"/>
  <c r="K94" i="7" s="1"/>
  <c r="E95" i="7"/>
  <c r="K95" i="7" s="1"/>
  <c r="E96" i="7"/>
  <c r="K96" i="7" s="1"/>
  <c r="E97" i="7"/>
  <c r="K97" i="7" s="1"/>
  <c r="E98" i="7"/>
  <c r="K98" i="7" s="1"/>
  <c r="E99" i="7"/>
  <c r="K99" i="7" s="1"/>
  <c r="E100" i="7"/>
  <c r="K100" i="7" s="1"/>
  <c r="E101" i="7"/>
  <c r="K101" i="7" s="1"/>
  <c r="E102" i="7"/>
  <c r="K102" i="7" s="1"/>
  <c r="E103" i="7"/>
  <c r="K103" i="7" s="1"/>
  <c r="E104" i="7"/>
  <c r="K104" i="7" s="1"/>
  <c r="E105" i="7"/>
  <c r="K105" i="7" s="1"/>
  <c r="E106" i="7"/>
  <c r="K106" i="7" s="1"/>
  <c r="E107" i="7"/>
  <c r="K107" i="7" s="1"/>
  <c r="E108" i="7"/>
  <c r="K108" i="7" s="1"/>
  <c r="E109" i="7"/>
  <c r="K109" i="7" s="1"/>
  <c r="E110" i="7"/>
  <c r="K110" i="7" s="1"/>
  <c r="E111" i="7"/>
  <c r="K111" i="7" s="1"/>
  <c r="E112" i="7"/>
  <c r="K112" i="7" s="1"/>
  <c r="E113" i="7"/>
  <c r="K113" i="7" s="1"/>
  <c r="E114" i="7"/>
  <c r="K114" i="7" s="1"/>
  <c r="E115" i="7"/>
  <c r="K115" i="7" s="1"/>
  <c r="E116" i="7"/>
  <c r="K116" i="7" s="1"/>
  <c r="E16" i="7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18" i="8"/>
  <c r="K17" i="8"/>
  <c r="K16" i="7" l="1"/>
  <c r="D17" i="8"/>
  <c r="E17" i="8"/>
  <c r="D18" i="8"/>
  <c r="E18" i="8"/>
  <c r="D19" i="8"/>
  <c r="E19" i="8"/>
  <c r="D20" i="8"/>
  <c r="E20" i="8"/>
  <c r="D21" i="8"/>
  <c r="E21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D31" i="8"/>
  <c r="E31" i="8"/>
  <c r="D32" i="8"/>
  <c r="E32" i="8"/>
  <c r="D33" i="8"/>
  <c r="E33" i="8"/>
  <c r="D34" i="8"/>
  <c r="E34" i="8"/>
  <c r="D35" i="8"/>
  <c r="E35" i="8"/>
  <c r="D36" i="8"/>
  <c r="E36" i="8"/>
  <c r="D37" i="8"/>
  <c r="E37" i="8"/>
  <c r="D38" i="8"/>
  <c r="E38" i="8"/>
  <c r="D39" i="8"/>
  <c r="E39" i="8"/>
  <c r="D40" i="8"/>
  <c r="E40" i="8"/>
  <c r="D41" i="8"/>
  <c r="E41" i="8"/>
  <c r="D42" i="8"/>
  <c r="E42" i="8"/>
  <c r="D43" i="8"/>
  <c r="E43" i="8"/>
  <c r="D44" i="8"/>
  <c r="E44" i="8"/>
  <c r="D45" i="8"/>
  <c r="E45" i="8"/>
  <c r="D46" i="8"/>
  <c r="E46" i="8"/>
  <c r="D47" i="8"/>
  <c r="E47" i="8"/>
  <c r="D48" i="8"/>
  <c r="E48" i="8"/>
  <c r="D49" i="8"/>
  <c r="E49" i="8"/>
  <c r="D50" i="8"/>
  <c r="E50" i="8"/>
  <c r="D51" i="8"/>
  <c r="E51" i="8"/>
  <c r="D52" i="8"/>
  <c r="E52" i="8"/>
  <c r="D53" i="8"/>
  <c r="E53" i="8"/>
  <c r="D54" i="8"/>
  <c r="E54" i="8"/>
  <c r="D55" i="8"/>
  <c r="E55" i="8"/>
  <c r="D56" i="8"/>
  <c r="E56" i="8"/>
  <c r="D57" i="8"/>
  <c r="E57" i="8"/>
  <c r="D58" i="8"/>
  <c r="E58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16" i="8"/>
  <c r="E16" i="8"/>
  <c r="F17" i="8"/>
  <c r="G17" i="8"/>
  <c r="H17" i="8"/>
  <c r="I17" i="8"/>
  <c r="J17" i="8"/>
  <c r="F18" i="8"/>
  <c r="G18" i="8"/>
  <c r="H18" i="8"/>
  <c r="I18" i="8"/>
  <c r="J18" i="8"/>
  <c r="F19" i="8"/>
  <c r="G19" i="8"/>
  <c r="H19" i="8"/>
  <c r="I19" i="8"/>
  <c r="J19" i="8"/>
  <c r="F20" i="8"/>
  <c r="G20" i="8"/>
  <c r="H20" i="8"/>
  <c r="I20" i="8"/>
  <c r="J20" i="8"/>
  <c r="F21" i="8"/>
  <c r="G21" i="8"/>
  <c r="H21" i="8"/>
  <c r="I21" i="8"/>
  <c r="J21" i="8"/>
  <c r="F22" i="8"/>
  <c r="G22" i="8"/>
  <c r="H22" i="8"/>
  <c r="I22" i="8"/>
  <c r="J22" i="8"/>
  <c r="F23" i="8"/>
  <c r="G23" i="8"/>
  <c r="H23" i="8"/>
  <c r="I23" i="8"/>
  <c r="J23" i="8"/>
  <c r="F24" i="8"/>
  <c r="G24" i="8"/>
  <c r="H24" i="8"/>
  <c r="I24" i="8"/>
  <c r="J24" i="8"/>
  <c r="F25" i="8"/>
  <c r="G25" i="8"/>
  <c r="H25" i="8"/>
  <c r="I25" i="8"/>
  <c r="J25" i="8"/>
  <c r="F26" i="8"/>
  <c r="G26" i="8"/>
  <c r="H26" i="8"/>
  <c r="I26" i="8"/>
  <c r="J26" i="8"/>
  <c r="F27" i="8"/>
  <c r="G27" i="8"/>
  <c r="H27" i="8"/>
  <c r="I27" i="8"/>
  <c r="J27" i="8"/>
  <c r="F28" i="8"/>
  <c r="G28" i="8"/>
  <c r="H28" i="8"/>
  <c r="I28" i="8"/>
  <c r="J28" i="8"/>
  <c r="F29" i="8"/>
  <c r="G29" i="8"/>
  <c r="H29" i="8"/>
  <c r="I29" i="8"/>
  <c r="J29" i="8"/>
  <c r="F30" i="8"/>
  <c r="G30" i="8"/>
  <c r="H30" i="8"/>
  <c r="I30" i="8"/>
  <c r="J30" i="8"/>
  <c r="F31" i="8"/>
  <c r="G31" i="8"/>
  <c r="H31" i="8"/>
  <c r="I31" i="8"/>
  <c r="J31" i="8"/>
  <c r="F32" i="8"/>
  <c r="G32" i="8"/>
  <c r="H32" i="8"/>
  <c r="I32" i="8"/>
  <c r="J32" i="8"/>
  <c r="F33" i="8"/>
  <c r="G33" i="8"/>
  <c r="H33" i="8"/>
  <c r="I33" i="8"/>
  <c r="J33" i="8"/>
  <c r="F34" i="8"/>
  <c r="G34" i="8"/>
  <c r="H34" i="8"/>
  <c r="I34" i="8"/>
  <c r="J34" i="8"/>
  <c r="F35" i="8"/>
  <c r="G35" i="8"/>
  <c r="H35" i="8"/>
  <c r="I35" i="8"/>
  <c r="J35" i="8"/>
  <c r="F36" i="8"/>
  <c r="G36" i="8"/>
  <c r="H36" i="8"/>
  <c r="I36" i="8"/>
  <c r="J36" i="8"/>
  <c r="F37" i="8"/>
  <c r="G37" i="8"/>
  <c r="H37" i="8"/>
  <c r="I37" i="8"/>
  <c r="J37" i="8"/>
  <c r="F38" i="8"/>
  <c r="G38" i="8"/>
  <c r="H38" i="8"/>
  <c r="I38" i="8"/>
  <c r="J38" i="8"/>
  <c r="F39" i="8"/>
  <c r="G39" i="8"/>
  <c r="H39" i="8"/>
  <c r="I39" i="8"/>
  <c r="J39" i="8"/>
  <c r="F40" i="8"/>
  <c r="G40" i="8"/>
  <c r="H40" i="8"/>
  <c r="I40" i="8"/>
  <c r="J40" i="8"/>
  <c r="F41" i="8"/>
  <c r="G41" i="8"/>
  <c r="H41" i="8"/>
  <c r="I41" i="8"/>
  <c r="J41" i="8"/>
  <c r="F42" i="8"/>
  <c r="G42" i="8"/>
  <c r="H42" i="8"/>
  <c r="I42" i="8"/>
  <c r="J42" i="8"/>
  <c r="F43" i="8"/>
  <c r="G43" i="8"/>
  <c r="H43" i="8"/>
  <c r="I43" i="8"/>
  <c r="J43" i="8"/>
  <c r="F44" i="8"/>
  <c r="G44" i="8"/>
  <c r="H44" i="8"/>
  <c r="I44" i="8"/>
  <c r="J44" i="8"/>
  <c r="F45" i="8"/>
  <c r="G45" i="8"/>
  <c r="H45" i="8"/>
  <c r="I45" i="8"/>
  <c r="J45" i="8"/>
  <c r="F46" i="8"/>
  <c r="G46" i="8"/>
  <c r="H46" i="8"/>
  <c r="I46" i="8"/>
  <c r="J46" i="8"/>
  <c r="F47" i="8"/>
  <c r="G47" i="8"/>
  <c r="H47" i="8"/>
  <c r="I47" i="8"/>
  <c r="J47" i="8"/>
  <c r="F48" i="8"/>
  <c r="G48" i="8"/>
  <c r="H48" i="8"/>
  <c r="I48" i="8"/>
  <c r="J48" i="8"/>
  <c r="F49" i="8"/>
  <c r="G49" i="8"/>
  <c r="H49" i="8"/>
  <c r="I49" i="8"/>
  <c r="J49" i="8"/>
  <c r="F50" i="8"/>
  <c r="G50" i="8"/>
  <c r="H50" i="8"/>
  <c r="I50" i="8"/>
  <c r="J50" i="8"/>
  <c r="F51" i="8"/>
  <c r="G51" i="8"/>
  <c r="H51" i="8"/>
  <c r="I51" i="8"/>
  <c r="J51" i="8"/>
  <c r="F52" i="8"/>
  <c r="G52" i="8"/>
  <c r="H52" i="8"/>
  <c r="I52" i="8"/>
  <c r="J52" i="8"/>
  <c r="F53" i="8"/>
  <c r="G53" i="8"/>
  <c r="H53" i="8"/>
  <c r="I53" i="8"/>
  <c r="J53" i="8"/>
  <c r="F54" i="8"/>
  <c r="G54" i="8"/>
  <c r="H54" i="8"/>
  <c r="I54" i="8"/>
  <c r="J54" i="8"/>
  <c r="F55" i="8"/>
  <c r="G55" i="8"/>
  <c r="H55" i="8"/>
  <c r="I55" i="8"/>
  <c r="J55" i="8"/>
  <c r="F56" i="8"/>
  <c r="G56" i="8"/>
  <c r="H56" i="8"/>
  <c r="I56" i="8"/>
  <c r="J56" i="8"/>
  <c r="F57" i="8"/>
  <c r="G57" i="8"/>
  <c r="H57" i="8"/>
  <c r="I57" i="8"/>
  <c r="J57" i="8"/>
  <c r="F58" i="8"/>
  <c r="G58" i="8"/>
  <c r="H58" i="8"/>
  <c r="I58" i="8"/>
  <c r="J58" i="8"/>
  <c r="F59" i="8"/>
  <c r="G59" i="8"/>
  <c r="H59" i="8"/>
  <c r="I59" i="8"/>
  <c r="J59" i="8"/>
  <c r="F60" i="8"/>
  <c r="G60" i="8"/>
  <c r="H60" i="8"/>
  <c r="I60" i="8"/>
  <c r="J60" i="8"/>
  <c r="F61" i="8"/>
  <c r="G61" i="8"/>
  <c r="H61" i="8"/>
  <c r="I61" i="8"/>
  <c r="J61" i="8"/>
  <c r="F62" i="8"/>
  <c r="G62" i="8"/>
  <c r="H62" i="8"/>
  <c r="I62" i="8"/>
  <c r="J62" i="8"/>
  <c r="F63" i="8"/>
  <c r="G63" i="8"/>
  <c r="H63" i="8"/>
  <c r="I63" i="8"/>
  <c r="J63" i="8"/>
  <c r="F64" i="8"/>
  <c r="G64" i="8"/>
  <c r="H64" i="8"/>
  <c r="I64" i="8"/>
  <c r="J64" i="8"/>
  <c r="F65" i="8"/>
  <c r="G65" i="8"/>
  <c r="H65" i="8"/>
  <c r="I65" i="8"/>
  <c r="J65" i="8"/>
  <c r="F66" i="8"/>
  <c r="G66" i="8"/>
  <c r="H66" i="8"/>
  <c r="I66" i="8"/>
  <c r="J66" i="8"/>
  <c r="K11" i="8"/>
  <c r="F11" i="8" l="1"/>
  <c r="F14" i="8" s="1"/>
  <c r="K12" i="8"/>
  <c r="K14" i="8"/>
  <c r="E11" i="8"/>
  <c r="D11" i="8"/>
  <c r="G11" i="8"/>
  <c r="H11" i="8"/>
  <c r="I11" i="8"/>
  <c r="J11" i="8"/>
  <c r="F12" i="8" l="1"/>
  <c r="E12" i="8"/>
  <c r="E14" i="8"/>
  <c r="G12" i="8"/>
  <c r="G14" i="8"/>
  <c r="J12" i="8"/>
  <c r="J14" i="8"/>
  <c r="H12" i="8"/>
  <c r="H14" i="8"/>
  <c r="I12" i="8"/>
  <c r="I14" i="8"/>
  <c r="D12" i="8"/>
  <c r="D14" i="8"/>
  <c r="F57" i="6" l="1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17" i="6"/>
  <c r="P19" i="6"/>
  <c r="U19" i="6" s="1"/>
  <c r="AA19" i="6" s="1"/>
  <c r="P20" i="6"/>
  <c r="U20" i="6" s="1"/>
  <c r="AA20" i="6" s="1"/>
  <c r="P21" i="6"/>
  <c r="U21" i="6" s="1"/>
  <c r="AA21" i="6" s="1"/>
  <c r="P22" i="6"/>
  <c r="U22" i="6" s="1"/>
  <c r="AA22" i="6" s="1"/>
  <c r="P23" i="6"/>
  <c r="U23" i="6" s="1"/>
  <c r="AA23" i="6" s="1"/>
  <c r="P24" i="6"/>
  <c r="U24" i="6" s="1"/>
  <c r="AA24" i="6" s="1"/>
  <c r="P25" i="6"/>
  <c r="U25" i="6" s="1"/>
  <c r="AA25" i="6" s="1"/>
  <c r="P26" i="6"/>
  <c r="U26" i="6" s="1"/>
  <c r="AA26" i="6" s="1"/>
  <c r="P27" i="6"/>
  <c r="U27" i="6" s="1"/>
  <c r="AA27" i="6" s="1"/>
  <c r="P28" i="6"/>
  <c r="U28" i="6" s="1"/>
  <c r="AA28" i="6" s="1"/>
  <c r="P29" i="6"/>
  <c r="U29" i="6" s="1"/>
  <c r="AA29" i="6" s="1"/>
  <c r="P30" i="6"/>
  <c r="U30" i="6" s="1"/>
  <c r="AA30" i="6" s="1"/>
  <c r="P31" i="6"/>
  <c r="U31" i="6" s="1"/>
  <c r="AA31" i="6" s="1"/>
  <c r="P32" i="6"/>
  <c r="U32" i="6" s="1"/>
  <c r="AA32" i="6" s="1"/>
  <c r="P33" i="6"/>
  <c r="U33" i="6" s="1"/>
  <c r="AA33" i="6" s="1"/>
  <c r="P34" i="6"/>
  <c r="U34" i="6" s="1"/>
  <c r="AA34" i="6" s="1"/>
  <c r="P35" i="6"/>
  <c r="U35" i="6" s="1"/>
  <c r="AA35" i="6" s="1"/>
  <c r="P36" i="6"/>
  <c r="U36" i="6" s="1"/>
  <c r="AA36" i="6" s="1"/>
  <c r="P37" i="6"/>
  <c r="U37" i="6" s="1"/>
  <c r="AA37" i="6" s="1"/>
  <c r="P38" i="6"/>
  <c r="U38" i="6" s="1"/>
  <c r="AA38" i="6" s="1"/>
  <c r="P39" i="6"/>
  <c r="U39" i="6" s="1"/>
  <c r="AA39" i="6" s="1"/>
  <c r="P40" i="6"/>
  <c r="U40" i="6" s="1"/>
  <c r="AA40" i="6" s="1"/>
  <c r="P41" i="6"/>
  <c r="U41" i="6" s="1"/>
  <c r="AA41" i="6" s="1"/>
  <c r="P42" i="6"/>
  <c r="U42" i="6" s="1"/>
  <c r="AA42" i="6" s="1"/>
  <c r="P43" i="6"/>
  <c r="U43" i="6" s="1"/>
  <c r="AA43" i="6" s="1"/>
  <c r="P44" i="6"/>
  <c r="U44" i="6" s="1"/>
  <c r="AA44" i="6" s="1"/>
  <c r="P45" i="6"/>
  <c r="U45" i="6" s="1"/>
  <c r="AA45" i="6" s="1"/>
  <c r="P46" i="6"/>
  <c r="U46" i="6" s="1"/>
  <c r="AA46" i="6" s="1"/>
  <c r="P47" i="6"/>
  <c r="U47" i="6" s="1"/>
  <c r="AA47" i="6" s="1"/>
  <c r="P48" i="6"/>
  <c r="U48" i="6" s="1"/>
  <c r="AA48" i="6" s="1"/>
  <c r="P49" i="6"/>
  <c r="U49" i="6" s="1"/>
  <c r="AA49" i="6" s="1"/>
  <c r="P50" i="6"/>
  <c r="U50" i="6" s="1"/>
  <c r="AA50" i="6" s="1"/>
  <c r="P51" i="6"/>
  <c r="U51" i="6" s="1"/>
  <c r="AA51" i="6" s="1"/>
  <c r="P52" i="6"/>
  <c r="U52" i="6" s="1"/>
  <c r="AA52" i="6" s="1"/>
  <c r="P53" i="6"/>
  <c r="U53" i="6" s="1"/>
  <c r="AA53" i="6" s="1"/>
  <c r="P54" i="6"/>
  <c r="U54" i="6" s="1"/>
  <c r="AA54" i="6" s="1"/>
  <c r="P55" i="6"/>
  <c r="U55" i="6" s="1"/>
  <c r="AA55" i="6" s="1"/>
  <c r="P56" i="6"/>
  <c r="U56" i="6" s="1"/>
  <c r="AA56" i="6" s="1"/>
  <c r="P57" i="6"/>
  <c r="U57" i="6" s="1"/>
  <c r="AA57" i="6" s="1"/>
  <c r="P58" i="6"/>
  <c r="U58" i="6" s="1"/>
  <c r="AA58" i="6" s="1"/>
  <c r="P59" i="6"/>
  <c r="U59" i="6" s="1"/>
  <c r="AA59" i="6" s="1"/>
  <c r="P60" i="6"/>
  <c r="U60" i="6" s="1"/>
  <c r="AA60" i="6" s="1"/>
  <c r="P61" i="6"/>
  <c r="U61" i="6" s="1"/>
  <c r="AA61" i="6" s="1"/>
  <c r="P62" i="6"/>
  <c r="U62" i="6" s="1"/>
  <c r="AA62" i="6" s="1"/>
  <c r="P63" i="6"/>
  <c r="U63" i="6" s="1"/>
  <c r="AA63" i="6" s="1"/>
  <c r="P64" i="6"/>
  <c r="U64" i="6" s="1"/>
  <c r="AA64" i="6" s="1"/>
  <c r="P65" i="6"/>
  <c r="U65" i="6" s="1"/>
  <c r="AA65" i="6" s="1"/>
  <c r="P66" i="6"/>
  <c r="U66" i="6" s="1"/>
  <c r="AA66" i="6" s="1"/>
  <c r="P67" i="6"/>
  <c r="U67" i="6" s="1"/>
  <c r="AA67" i="6" s="1"/>
  <c r="P68" i="6"/>
  <c r="U68" i="6" s="1"/>
  <c r="AA68" i="6" s="1"/>
  <c r="P69" i="6"/>
  <c r="U69" i="6" s="1"/>
  <c r="AA69" i="6" s="1"/>
  <c r="P70" i="6"/>
  <c r="U70" i="6" s="1"/>
  <c r="AA70" i="6" s="1"/>
  <c r="P71" i="6"/>
  <c r="U71" i="6" s="1"/>
  <c r="AA71" i="6" s="1"/>
  <c r="P72" i="6"/>
  <c r="U72" i="6" s="1"/>
  <c r="AA72" i="6" s="1"/>
  <c r="P73" i="6"/>
  <c r="U73" i="6" s="1"/>
  <c r="AA73" i="6" s="1"/>
  <c r="P74" i="6"/>
  <c r="U74" i="6" s="1"/>
  <c r="AA74" i="6" s="1"/>
  <c r="P75" i="6"/>
  <c r="U75" i="6" s="1"/>
  <c r="AA75" i="6" s="1"/>
  <c r="P76" i="6"/>
  <c r="U76" i="6" s="1"/>
  <c r="AA76" i="6" s="1"/>
  <c r="P77" i="6"/>
  <c r="U77" i="6" s="1"/>
  <c r="AA77" i="6" s="1"/>
  <c r="P78" i="6"/>
  <c r="U78" i="6" s="1"/>
  <c r="AA78" i="6" s="1"/>
  <c r="P79" i="6"/>
  <c r="U79" i="6" s="1"/>
  <c r="AA79" i="6" s="1"/>
  <c r="P80" i="6"/>
  <c r="U80" i="6" s="1"/>
  <c r="AA80" i="6" s="1"/>
  <c r="P81" i="6"/>
  <c r="U81" i="6" s="1"/>
  <c r="AA81" i="6" s="1"/>
  <c r="P82" i="6"/>
  <c r="U82" i="6" s="1"/>
  <c r="AA82" i="6" s="1"/>
  <c r="P83" i="6"/>
  <c r="U83" i="6" s="1"/>
  <c r="AA83" i="6" s="1"/>
  <c r="P84" i="6"/>
  <c r="U84" i="6" s="1"/>
  <c r="AA84" i="6" s="1"/>
  <c r="P85" i="6"/>
  <c r="U85" i="6" s="1"/>
  <c r="AA85" i="6" s="1"/>
  <c r="P86" i="6"/>
  <c r="U86" i="6" s="1"/>
  <c r="AA86" i="6" s="1"/>
  <c r="P87" i="6"/>
  <c r="U87" i="6" s="1"/>
  <c r="AA87" i="6" s="1"/>
  <c r="P88" i="6"/>
  <c r="U88" i="6" s="1"/>
  <c r="AA88" i="6" s="1"/>
  <c r="P89" i="6"/>
  <c r="U89" i="6" s="1"/>
  <c r="AA89" i="6" s="1"/>
  <c r="P90" i="6"/>
  <c r="U90" i="6" s="1"/>
  <c r="AA90" i="6" s="1"/>
  <c r="P91" i="6"/>
  <c r="U91" i="6" s="1"/>
  <c r="AA91" i="6" s="1"/>
  <c r="P92" i="6"/>
  <c r="U92" i="6" s="1"/>
  <c r="AA92" i="6" s="1"/>
  <c r="P93" i="6"/>
  <c r="U93" i="6" s="1"/>
  <c r="AA93" i="6" s="1"/>
  <c r="P94" i="6"/>
  <c r="U94" i="6" s="1"/>
  <c r="AA94" i="6" s="1"/>
  <c r="P95" i="6"/>
  <c r="U95" i="6" s="1"/>
  <c r="AA95" i="6" s="1"/>
  <c r="P96" i="6"/>
  <c r="U96" i="6" s="1"/>
  <c r="AA96" i="6" s="1"/>
  <c r="P97" i="6"/>
  <c r="U97" i="6" s="1"/>
  <c r="AA97" i="6" s="1"/>
  <c r="P98" i="6"/>
  <c r="U98" i="6" s="1"/>
  <c r="AA98" i="6" s="1"/>
  <c r="P99" i="6"/>
  <c r="U99" i="6" s="1"/>
  <c r="AA99" i="6" s="1"/>
  <c r="P100" i="6"/>
  <c r="U100" i="6" s="1"/>
  <c r="AA100" i="6" s="1"/>
  <c r="P101" i="6"/>
  <c r="U101" i="6" s="1"/>
  <c r="AA101" i="6" s="1"/>
  <c r="P102" i="6"/>
  <c r="U102" i="6" s="1"/>
  <c r="AA102" i="6" s="1"/>
  <c r="P103" i="6"/>
  <c r="U103" i="6" s="1"/>
  <c r="AA103" i="6" s="1"/>
  <c r="P104" i="6"/>
  <c r="U104" i="6" s="1"/>
  <c r="AA104" i="6" s="1"/>
  <c r="P105" i="6"/>
  <c r="U105" i="6" s="1"/>
  <c r="AA105" i="6" s="1"/>
  <c r="P106" i="6"/>
  <c r="U106" i="6" s="1"/>
  <c r="AA106" i="6" s="1"/>
  <c r="P107" i="6"/>
  <c r="U107" i="6" s="1"/>
  <c r="AA107" i="6" s="1"/>
  <c r="P108" i="6"/>
  <c r="U108" i="6" s="1"/>
  <c r="AA108" i="6" s="1"/>
  <c r="P109" i="6"/>
  <c r="U109" i="6" s="1"/>
  <c r="AA109" i="6" s="1"/>
  <c r="P110" i="6"/>
  <c r="U110" i="6" s="1"/>
  <c r="AA110" i="6" s="1"/>
  <c r="P111" i="6"/>
  <c r="U111" i="6" s="1"/>
  <c r="AA111" i="6" s="1"/>
  <c r="P112" i="6"/>
  <c r="U112" i="6" s="1"/>
  <c r="AA112" i="6" s="1"/>
  <c r="P113" i="6"/>
  <c r="U113" i="6" s="1"/>
  <c r="AA113" i="6" s="1"/>
  <c r="P114" i="6"/>
  <c r="U114" i="6" s="1"/>
  <c r="AA114" i="6" s="1"/>
  <c r="P115" i="6"/>
  <c r="U115" i="6" s="1"/>
  <c r="AA115" i="6" s="1"/>
  <c r="P116" i="6"/>
  <c r="U116" i="6" s="1"/>
  <c r="AA116" i="6" s="1"/>
  <c r="P18" i="6"/>
  <c r="U18" i="6" s="1"/>
  <c r="AA18" i="6" s="1"/>
  <c r="J17" i="6"/>
  <c r="K16" i="6"/>
  <c r="P16" i="6" s="1"/>
  <c r="U16" i="6" s="1"/>
  <c r="AA16" i="6" s="1"/>
  <c r="C13" i="6"/>
  <c r="D17" i="6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J17" i="7" l="1"/>
  <c r="J18" i="6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 s="1"/>
  <c r="J59" i="6" s="1"/>
  <c r="J60" i="6" s="1"/>
  <c r="J61" i="6" s="1"/>
  <c r="J62" i="6" s="1"/>
  <c r="J63" i="6" s="1"/>
  <c r="J64" i="6" s="1"/>
  <c r="J65" i="6" s="1"/>
  <c r="J66" i="6" s="1"/>
  <c r="J67" i="6" s="1"/>
  <c r="J68" i="6" s="1"/>
  <c r="J69" i="6" s="1"/>
  <c r="J70" i="6" s="1"/>
  <c r="J71" i="6" s="1"/>
  <c r="J72" i="6" s="1"/>
  <c r="J73" i="6" s="1"/>
  <c r="J74" i="6" s="1"/>
  <c r="J75" i="6" s="1"/>
  <c r="J76" i="6" s="1"/>
  <c r="J77" i="6" s="1"/>
  <c r="J78" i="6" s="1"/>
  <c r="J79" i="6" s="1"/>
  <c r="J80" i="6" s="1"/>
  <c r="J81" i="6" s="1"/>
  <c r="J82" i="6" s="1"/>
  <c r="J83" i="6" s="1"/>
  <c r="J84" i="6" s="1"/>
  <c r="J85" i="6" s="1"/>
  <c r="J86" i="6" s="1"/>
  <c r="J87" i="6" s="1"/>
  <c r="J88" i="6" s="1"/>
  <c r="J89" i="6" s="1"/>
  <c r="J90" i="6" s="1"/>
  <c r="J91" i="6" s="1"/>
  <c r="J92" i="6" s="1"/>
  <c r="J93" i="6" s="1"/>
  <c r="J94" i="6" s="1"/>
  <c r="J95" i="6" s="1"/>
  <c r="J96" i="6" s="1"/>
  <c r="J97" i="6" s="1"/>
  <c r="J98" i="6" s="1"/>
  <c r="J99" i="6" s="1"/>
  <c r="J100" i="6" s="1"/>
  <c r="J101" i="6" s="1"/>
  <c r="J102" i="6" s="1"/>
  <c r="J103" i="6" s="1"/>
  <c r="J104" i="6" s="1"/>
  <c r="J105" i="6" s="1"/>
  <c r="J106" i="6" s="1"/>
  <c r="J107" i="6" s="1"/>
  <c r="J108" i="6" s="1"/>
  <c r="J109" i="6" s="1"/>
  <c r="J110" i="6" s="1"/>
  <c r="J111" i="6" s="1"/>
  <c r="J112" i="6" s="1"/>
  <c r="J113" i="6" s="1"/>
  <c r="J114" i="6" s="1"/>
  <c r="J115" i="6" s="1"/>
  <c r="J116" i="6" s="1"/>
  <c r="I17" i="6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I101" i="6" s="1"/>
  <c r="I102" i="6" s="1"/>
  <c r="I103" i="6" s="1"/>
  <c r="I104" i="6" s="1"/>
  <c r="I105" i="6" s="1"/>
  <c r="I106" i="6" s="1"/>
  <c r="I107" i="6" s="1"/>
  <c r="I108" i="6" s="1"/>
  <c r="I109" i="6" s="1"/>
  <c r="I110" i="6" s="1"/>
  <c r="I111" i="6" s="1"/>
  <c r="I112" i="6" s="1"/>
  <c r="I113" i="6" s="1"/>
  <c r="I114" i="6" s="1"/>
  <c r="I115" i="6" s="1"/>
  <c r="I116" i="6" s="1"/>
  <c r="P17" i="6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O53" i="6" s="1"/>
  <c r="O54" i="6" s="1"/>
  <c r="O55" i="6" s="1"/>
  <c r="O56" i="6" s="1"/>
  <c r="O57" i="6" s="1"/>
  <c r="O58" i="6" s="1"/>
  <c r="O59" i="6" s="1"/>
  <c r="O60" i="6" s="1"/>
  <c r="O61" i="6" s="1"/>
  <c r="O62" i="6" s="1"/>
  <c r="O63" i="6" s="1"/>
  <c r="O64" i="6" s="1"/>
  <c r="O65" i="6" s="1"/>
  <c r="O66" i="6" s="1"/>
  <c r="O67" i="6" s="1"/>
  <c r="O68" i="6" s="1"/>
  <c r="O69" i="6" s="1"/>
  <c r="O70" i="6" s="1"/>
  <c r="O71" i="6" s="1"/>
  <c r="O72" i="6" s="1"/>
  <c r="O73" i="6" s="1"/>
  <c r="O74" i="6" s="1"/>
  <c r="O75" i="6" s="1"/>
  <c r="O76" i="6" s="1"/>
  <c r="O77" i="6" s="1"/>
  <c r="O78" i="6" s="1"/>
  <c r="O79" i="6" s="1"/>
  <c r="O80" i="6" s="1"/>
  <c r="O81" i="6" s="1"/>
  <c r="O82" i="6" s="1"/>
  <c r="O83" i="6" s="1"/>
  <c r="O84" i="6" s="1"/>
  <c r="O85" i="6" s="1"/>
  <c r="O86" i="6" s="1"/>
  <c r="O87" i="6" s="1"/>
  <c r="O88" i="6" s="1"/>
  <c r="O89" i="6" s="1"/>
  <c r="O90" i="6" s="1"/>
  <c r="O91" i="6" s="1"/>
  <c r="O92" i="6" s="1"/>
  <c r="O93" i="6" s="1"/>
  <c r="O94" i="6" s="1"/>
  <c r="O95" i="6" s="1"/>
  <c r="O96" i="6" s="1"/>
  <c r="O97" i="6" s="1"/>
  <c r="O98" i="6" s="1"/>
  <c r="O99" i="6" s="1"/>
  <c r="O100" i="6" s="1"/>
  <c r="O101" i="6" s="1"/>
  <c r="O102" i="6" s="1"/>
  <c r="O103" i="6" s="1"/>
  <c r="O104" i="6" s="1"/>
  <c r="O105" i="6" s="1"/>
  <c r="O106" i="6" s="1"/>
  <c r="O107" i="6" s="1"/>
  <c r="O108" i="6" s="1"/>
  <c r="O109" i="6" s="1"/>
  <c r="O110" i="6" s="1"/>
  <c r="O111" i="6" s="1"/>
  <c r="O112" i="6" s="1"/>
  <c r="O113" i="6" s="1"/>
  <c r="O114" i="6" s="1"/>
  <c r="O115" i="6" s="1"/>
  <c r="O116" i="6" s="1"/>
  <c r="J18" i="7" l="1"/>
  <c r="D17" i="7"/>
  <c r="U17" i="6"/>
  <c r="AA17" i="6" s="1"/>
  <c r="N17" i="6"/>
  <c r="J19" i="7" l="1"/>
  <c r="D18" i="7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D90" i="7" s="1"/>
  <c r="D91" i="7" s="1"/>
  <c r="D92" i="7" s="1"/>
  <c r="D93" i="7" s="1"/>
  <c r="D94" i="7" s="1"/>
  <c r="D95" i="7" s="1"/>
  <c r="D96" i="7" s="1"/>
  <c r="D97" i="7" s="1"/>
  <c r="D98" i="7" s="1"/>
  <c r="D99" i="7" s="1"/>
  <c r="D100" i="7" s="1"/>
  <c r="D101" i="7" s="1"/>
  <c r="D102" i="7" s="1"/>
  <c r="D103" i="7" s="1"/>
  <c r="D104" i="7" s="1"/>
  <c r="D105" i="7" s="1"/>
  <c r="D106" i="7" s="1"/>
  <c r="D107" i="7" s="1"/>
  <c r="D108" i="7" s="1"/>
  <c r="D109" i="7" s="1"/>
  <c r="D110" i="7" s="1"/>
  <c r="D111" i="7" s="1"/>
  <c r="D112" i="7" s="1"/>
  <c r="D113" i="7" s="1"/>
  <c r="D114" i="7" s="1"/>
  <c r="D115" i="7" s="1"/>
  <c r="D116" i="7" s="1"/>
  <c r="Y17" i="6"/>
  <c r="Y18" i="6" s="1"/>
  <c r="Y19" i="6" s="1"/>
  <c r="Y20" i="6" s="1"/>
  <c r="Y21" i="6" s="1"/>
  <c r="Y22" i="6" s="1"/>
  <c r="Y23" i="6" s="1"/>
  <c r="Y24" i="6" s="1"/>
  <c r="Y25" i="6" s="1"/>
  <c r="Y26" i="6" s="1"/>
  <c r="Y27" i="6" s="1"/>
  <c r="Y28" i="6" s="1"/>
  <c r="Y29" i="6" s="1"/>
  <c r="Y30" i="6" s="1"/>
  <c r="Y31" i="6" s="1"/>
  <c r="Y32" i="6" s="1"/>
  <c r="Y33" i="6" s="1"/>
  <c r="Y34" i="6" s="1"/>
  <c r="Y35" i="6" s="1"/>
  <c r="Y36" i="6" s="1"/>
  <c r="Y37" i="6" s="1"/>
  <c r="Y38" i="6" s="1"/>
  <c r="Y39" i="6" s="1"/>
  <c r="Y40" i="6" s="1"/>
  <c r="Y41" i="6" s="1"/>
  <c r="Y42" i="6" s="1"/>
  <c r="Y43" i="6" s="1"/>
  <c r="Y44" i="6" s="1"/>
  <c r="Y45" i="6" s="1"/>
  <c r="Y46" i="6" s="1"/>
  <c r="Y47" i="6" s="1"/>
  <c r="Y48" i="6" s="1"/>
  <c r="Y49" i="6" s="1"/>
  <c r="Y50" i="6" s="1"/>
  <c r="Y51" i="6" s="1"/>
  <c r="Y52" i="6" s="1"/>
  <c r="Y53" i="6" s="1"/>
  <c r="Y54" i="6" s="1"/>
  <c r="Y55" i="6" s="1"/>
  <c r="Y56" i="6" s="1"/>
  <c r="Y57" i="6" s="1"/>
  <c r="Y58" i="6" s="1"/>
  <c r="Y59" i="6" s="1"/>
  <c r="Y60" i="6" s="1"/>
  <c r="Y61" i="6" s="1"/>
  <c r="Y62" i="6" s="1"/>
  <c r="Y63" i="6" s="1"/>
  <c r="Y64" i="6" s="1"/>
  <c r="Y65" i="6" s="1"/>
  <c r="Y66" i="6" s="1"/>
  <c r="Y67" i="6" s="1"/>
  <c r="Y68" i="6" s="1"/>
  <c r="Y69" i="6" s="1"/>
  <c r="Y70" i="6" s="1"/>
  <c r="Y71" i="6" s="1"/>
  <c r="Y72" i="6" s="1"/>
  <c r="Y73" i="6" s="1"/>
  <c r="Y74" i="6" s="1"/>
  <c r="Y75" i="6" s="1"/>
  <c r="Y76" i="6" s="1"/>
  <c r="Y77" i="6" s="1"/>
  <c r="Y78" i="6" s="1"/>
  <c r="Y79" i="6" s="1"/>
  <c r="Y80" i="6" s="1"/>
  <c r="Y81" i="6" s="1"/>
  <c r="Y82" i="6" s="1"/>
  <c r="Y83" i="6" s="1"/>
  <c r="Y84" i="6" s="1"/>
  <c r="Y85" i="6" s="1"/>
  <c r="Y86" i="6" s="1"/>
  <c r="Y87" i="6" s="1"/>
  <c r="Y88" i="6" s="1"/>
  <c r="Y89" i="6" s="1"/>
  <c r="Y90" i="6" s="1"/>
  <c r="Y91" i="6" s="1"/>
  <c r="Y92" i="6" s="1"/>
  <c r="Y93" i="6" s="1"/>
  <c r="Y94" i="6" s="1"/>
  <c r="Y95" i="6" s="1"/>
  <c r="Y96" i="6" s="1"/>
  <c r="Y97" i="6" s="1"/>
  <c r="Y98" i="6" s="1"/>
  <c r="Y99" i="6" s="1"/>
  <c r="Y100" i="6" s="1"/>
  <c r="Y101" i="6" s="1"/>
  <c r="Y102" i="6" s="1"/>
  <c r="Y103" i="6" s="1"/>
  <c r="Y104" i="6" s="1"/>
  <c r="Y105" i="6" s="1"/>
  <c r="Y106" i="6" s="1"/>
  <c r="Y107" i="6" s="1"/>
  <c r="Y108" i="6" s="1"/>
  <c r="Y109" i="6" s="1"/>
  <c r="Y110" i="6" s="1"/>
  <c r="Y111" i="6" s="1"/>
  <c r="Y112" i="6" s="1"/>
  <c r="Y113" i="6" s="1"/>
  <c r="Y114" i="6" s="1"/>
  <c r="Y115" i="6" s="1"/>
  <c r="Y116" i="6" s="1"/>
  <c r="Z17" i="6"/>
  <c r="Z18" i="6" s="1"/>
  <c r="Z19" i="6" s="1"/>
  <c r="Z20" i="6" s="1"/>
  <c r="Z21" i="6" s="1"/>
  <c r="Z22" i="6" s="1"/>
  <c r="Z23" i="6" s="1"/>
  <c r="Z24" i="6" s="1"/>
  <c r="Z25" i="6" s="1"/>
  <c r="Z26" i="6" s="1"/>
  <c r="Z27" i="6" s="1"/>
  <c r="Z28" i="6" s="1"/>
  <c r="Z29" i="6" s="1"/>
  <c r="Z30" i="6" s="1"/>
  <c r="Z31" i="6" s="1"/>
  <c r="Z32" i="6" s="1"/>
  <c r="Z33" i="6" s="1"/>
  <c r="Z34" i="6" s="1"/>
  <c r="Z35" i="6" s="1"/>
  <c r="Z36" i="6" s="1"/>
  <c r="Z37" i="6" s="1"/>
  <c r="Z38" i="6" s="1"/>
  <c r="Z39" i="6" s="1"/>
  <c r="Z40" i="6" s="1"/>
  <c r="Z41" i="6" s="1"/>
  <c r="Z42" i="6" s="1"/>
  <c r="Z43" i="6" s="1"/>
  <c r="Z44" i="6" s="1"/>
  <c r="Z45" i="6" s="1"/>
  <c r="Z46" i="6" s="1"/>
  <c r="Z47" i="6" s="1"/>
  <c r="Z48" i="6" s="1"/>
  <c r="Z49" i="6" s="1"/>
  <c r="Z50" i="6" s="1"/>
  <c r="Z51" i="6" s="1"/>
  <c r="Z52" i="6" s="1"/>
  <c r="Z53" i="6" s="1"/>
  <c r="Z54" i="6" s="1"/>
  <c r="Z55" i="6" s="1"/>
  <c r="Z56" i="6" s="1"/>
  <c r="Z57" i="6" s="1"/>
  <c r="Z58" i="6" s="1"/>
  <c r="Z59" i="6" s="1"/>
  <c r="Z60" i="6" s="1"/>
  <c r="Z61" i="6" s="1"/>
  <c r="Z62" i="6" s="1"/>
  <c r="Z63" i="6" s="1"/>
  <c r="Z64" i="6" s="1"/>
  <c r="Z65" i="6" s="1"/>
  <c r="Z66" i="6" s="1"/>
  <c r="Z67" i="6" s="1"/>
  <c r="Z68" i="6" s="1"/>
  <c r="Z69" i="6" s="1"/>
  <c r="Z70" i="6" s="1"/>
  <c r="Z71" i="6" s="1"/>
  <c r="Z72" i="6" s="1"/>
  <c r="Z73" i="6" s="1"/>
  <c r="Z74" i="6" s="1"/>
  <c r="Z75" i="6" s="1"/>
  <c r="Z76" i="6" s="1"/>
  <c r="Z77" i="6" s="1"/>
  <c r="Z78" i="6" s="1"/>
  <c r="Z79" i="6" s="1"/>
  <c r="Z80" i="6" s="1"/>
  <c r="Z81" i="6" s="1"/>
  <c r="Z82" i="6" s="1"/>
  <c r="Z83" i="6" s="1"/>
  <c r="Z84" i="6" s="1"/>
  <c r="Z85" i="6" s="1"/>
  <c r="Z86" i="6" s="1"/>
  <c r="Z87" i="6" s="1"/>
  <c r="Z88" i="6" s="1"/>
  <c r="Z89" i="6" s="1"/>
  <c r="Z90" i="6" s="1"/>
  <c r="Z91" i="6" s="1"/>
  <c r="Z92" i="6" s="1"/>
  <c r="Z93" i="6" s="1"/>
  <c r="Z94" i="6" s="1"/>
  <c r="Z95" i="6" s="1"/>
  <c r="Z96" i="6" s="1"/>
  <c r="Z97" i="6" s="1"/>
  <c r="Z98" i="6" s="1"/>
  <c r="Z99" i="6" s="1"/>
  <c r="Z100" i="6" s="1"/>
  <c r="Z101" i="6" s="1"/>
  <c r="Z102" i="6" s="1"/>
  <c r="Z103" i="6" s="1"/>
  <c r="Z104" i="6" s="1"/>
  <c r="Z105" i="6" s="1"/>
  <c r="Z106" i="6" s="1"/>
  <c r="Z107" i="6" s="1"/>
  <c r="Z108" i="6" s="1"/>
  <c r="Z109" i="6" s="1"/>
  <c r="Z110" i="6" s="1"/>
  <c r="Z111" i="6" s="1"/>
  <c r="Z112" i="6" s="1"/>
  <c r="Z113" i="6" s="1"/>
  <c r="Z114" i="6" s="1"/>
  <c r="Z115" i="6" s="1"/>
  <c r="Z116" i="6" s="1"/>
  <c r="T17" i="6"/>
  <c r="T18" i="6" s="1"/>
  <c r="T19" i="6" s="1"/>
  <c r="T20" i="6" s="1"/>
  <c r="T21" i="6" s="1"/>
  <c r="T22" i="6" s="1"/>
  <c r="T23" i="6" s="1"/>
  <c r="T24" i="6" s="1"/>
  <c r="T25" i="6" s="1"/>
  <c r="T26" i="6" s="1"/>
  <c r="T27" i="6" s="1"/>
  <c r="T28" i="6" s="1"/>
  <c r="T29" i="6" s="1"/>
  <c r="T30" i="6" s="1"/>
  <c r="T31" i="6" s="1"/>
  <c r="T32" i="6" s="1"/>
  <c r="T33" i="6" s="1"/>
  <c r="T34" i="6" s="1"/>
  <c r="T35" i="6" s="1"/>
  <c r="T36" i="6" s="1"/>
  <c r="T37" i="6" s="1"/>
  <c r="T38" i="6" s="1"/>
  <c r="T39" i="6" s="1"/>
  <c r="T40" i="6" s="1"/>
  <c r="T41" i="6" s="1"/>
  <c r="T42" i="6" s="1"/>
  <c r="T43" i="6" s="1"/>
  <c r="T44" i="6" s="1"/>
  <c r="T45" i="6" s="1"/>
  <c r="T46" i="6" s="1"/>
  <c r="T47" i="6" s="1"/>
  <c r="T48" i="6" s="1"/>
  <c r="T49" i="6" s="1"/>
  <c r="T50" i="6" s="1"/>
  <c r="T51" i="6" s="1"/>
  <c r="T52" i="6" s="1"/>
  <c r="T53" i="6" s="1"/>
  <c r="T54" i="6" s="1"/>
  <c r="T55" i="6" s="1"/>
  <c r="T56" i="6" s="1"/>
  <c r="T57" i="6" s="1"/>
  <c r="T58" i="6" s="1"/>
  <c r="T59" i="6" s="1"/>
  <c r="T60" i="6" s="1"/>
  <c r="T61" i="6" s="1"/>
  <c r="T62" i="6" s="1"/>
  <c r="T63" i="6" s="1"/>
  <c r="T64" i="6" s="1"/>
  <c r="T65" i="6" s="1"/>
  <c r="T66" i="6" s="1"/>
  <c r="T67" i="6" s="1"/>
  <c r="T68" i="6" s="1"/>
  <c r="T69" i="6" s="1"/>
  <c r="T70" i="6" s="1"/>
  <c r="T71" i="6" s="1"/>
  <c r="T72" i="6" s="1"/>
  <c r="T73" i="6" s="1"/>
  <c r="T74" i="6" s="1"/>
  <c r="T75" i="6" s="1"/>
  <c r="T76" i="6" s="1"/>
  <c r="T77" i="6" s="1"/>
  <c r="T78" i="6" s="1"/>
  <c r="T79" i="6" s="1"/>
  <c r="T80" i="6" s="1"/>
  <c r="T81" i="6" s="1"/>
  <c r="T82" i="6" s="1"/>
  <c r="T83" i="6" s="1"/>
  <c r="T84" i="6" s="1"/>
  <c r="T85" i="6" s="1"/>
  <c r="T86" i="6" s="1"/>
  <c r="T87" i="6" s="1"/>
  <c r="T88" i="6" s="1"/>
  <c r="T89" i="6" s="1"/>
  <c r="T90" i="6" s="1"/>
  <c r="T91" i="6" s="1"/>
  <c r="T92" i="6" s="1"/>
  <c r="T93" i="6" s="1"/>
  <c r="T94" i="6" s="1"/>
  <c r="T95" i="6" s="1"/>
  <c r="T96" i="6" s="1"/>
  <c r="T97" i="6" s="1"/>
  <c r="T98" i="6" s="1"/>
  <c r="T99" i="6" s="1"/>
  <c r="T100" i="6" s="1"/>
  <c r="T101" i="6" s="1"/>
  <c r="T102" i="6" s="1"/>
  <c r="T103" i="6" s="1"/>
  <c r="T104" i="6" s="1"/>
  <c r="T105" i="6" s="1"/>
  <c r="T106" i="6" s="1"/>
  <c r="T107" i="6" s="1"/>
  <c r="T108" i="6" s="1"/>
  <c r="T109" i="6" s="1"/>
  <c r="T110" i="6" s="1"/>
  <c r="T111" i="6" s="1"/>
  <c r="T112" i="6" s="1"/>
  <c r="T113" i="6" s="1"/>
  <c r="T114" i="6" s="1"/>
  <c r="T115" i="6" s="1"/>
  <c r="T116" i="6" s="1"/>
  <c r="S17" i="6"/>
  <c r="S18" i="6" s="1"/>
  <c r="S19" i="6" s="1"/>
  <c r="S20" i="6" s="1"/>
  <c r="S21" i="6" s="1"/>
  <c r="S22" i="6" s="1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S38" i="6" s="1"/>
  <c r="S39" i="6" s="1"/>
  <c r="S40" i="6" s="1"/>
  <c r="S41" i="6" s="1"/>
  <c r="S42" i="6" s="1"/>
  <c r="S43" i="6" s="1"/>
  <c r="S44" i="6" s="1"/>
  <c r="S45" i="6" s="1"/>
  <c r="S46" i="6" s="1"/>
  <c r="S47" i="6" s="1"/>
  <c r="S48" i="6" s="1"/>
  <c r="S49" i="6" s="1"/>
  <c r="S50" i="6" s="1"/>
  <c r="S51" i="6" s="1"/>
  <c r="S52" i="6" s="1"/>
  <c r="S53" i="6" s="1"/>
  <c r="S54" i="6" s="1"/>
  <c r="S55" i="6" s="1"/>
  <c r="S56" i="6" s="1"/>
  <c r="S57" i="6" s="1"/>
  <c r="S58" i="6" s="1"/>
  <c r="S59" i="6" s="1"/>
  <c r="S60" i="6" s="1"/>
  <c r="S61" i="6" s="1"/>
  <c r="S62" i="6" s="1"/>
  <c r="S63" i="6" s="1"/>
  <c r="S64" i="6" s="1"/>
  <c r="S65" i="6" s="1"/>
  <c r="S66" i="6" s="1"/>
  <c r="S67" i="6" s="1"/>
  <c r="S68" i="6" s="1"/>
  <c r="S69" i="6" s="1"/>
  <c r="S70" i="6" s="1"/>
  <c r="S71" i="6" s="1"/>
  <c r="S72" i="6" s="1"/>
  <c r="S73" i="6" s="1"/>
  <c r="S74" i="6" s="1"/>
  <c r="S75" i="6" s="1"/>
  <c r="S76" i="6" s="1"/>
  <c r="S77" i="6" s="1"/>
  <c r="S78" i="6" s="1"/>
  <c r="S79" i="6" s="1"/>
  <c r="S80" i="6" s="1"/>
  <c r="S81" i="6" s="1"/>
  <c r="S82" i="6" s="1"/>
  <c r="S83" i="6" s="1"/>
  <c r="S84" i="6" s="1"/>
  <c r="S85" i="6" s="1"/>
  <c r="S86" i="6" s="1"/>
  <c r="S87" i="6" s="1"/>
  <c r="S88" i="6" s="1"/>
  <c r="S89" i="6" s="1"/>
  <c r="S90" i="6" s="1"/>
  <c r="S91" i="6" s="1"/>
  <c r="S92" i="6" s="1"/>
  <c r="S93" i="6" s="1"/>
  <c r="S94" i="6" s="1"/>
  <c r="S95" i="6" s="1"/>
  <c r="S96" i="6" s="1"/>
  <c r="S97" i="6" s="1"/>
  <c r="S98" i="6" s="1"/>
  <c r="S99" i="6" s="1"/>
  <c r="S100" i="6" s="1"/>
  <c r="S101" i="6" s="1"/>
  <c r="S102" i="6" s="1"/>
  <c r="S103" i="6" s="1"/>
  <c r="S104" i="6" s="1"/>
  <c r="S105" i="6" s="1"/>
  <c r="S106" i="6" s="1"/>
  <c r="S107" i="6" s="1"/>
  <c r="S108" i="6" s="1"/>
  <c r="S109" i="6" s="1"/>
  <c r="S110" i="6" s="1"/>
  <c r="S111" i="6" s="1"/>
  <c r="S112" i="6" s="1"/>
  <c r="S113" i="6" s="1"/>
  <c r="S114" i="6" s="1"/>
  <c r="S115" i="6" s="1"/>
  <c r="S116" i="6" s="1"/>
  <c r="N18" i="6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66" i="6" s="1"/>
  <c r="N67" i="6" s="1"/>
  <c r="N68" i="6" s="1"/>
  <c r="N69" i="6" s="1"/>
  <c r="N70" i="6" s="1"/>
  <c r="N71" i="6" s="1"/>
  <c r="N72" i="6" s="1"/>
  <c r="N73" i="6" s="1"/>
  <c r="N74" i="6" s="1"/>
  <c r="N75" i="6" s="1"/>
  <c r="N76" i="6" s="1"/>
  <c r="N77" i="6" s="1"/>
  <c r="N78" i="6" s="1"/>
  <c r="N79" i="6" s="1"/>
  <c r="N80" i="6" s="1"/>
  <c r="N81" i="6" s="1"/>
  <c r="N82" i="6" s="1"/>
  <c r="N83" i="6" s="1"/>
  <c r="N84" i="6" s="1"/>
  <c r="N85" i="6" s="1"/>
  <c r="N86" i="6" s="1"/>
  <c r="N87" i="6" s="1"/>
  <c r="N88" i="6" s="1"/>
  <c r="N89" i="6" s="1"/>
  <c r="N90" i="6" s="1"/>
  <c r="N91" i="6" s="1"/>
  <c r="N92" i="6" s="1"/>
  <c r="N93" i="6" s="1"/>
  <c r="N94" i="6" s="1"/>
  <c r="N95" i="6" s="1"/>
  <c r="N96" i="6" s="1"/>
  <c r="N97" i="6" s="1"/>
  <c r="N98" i="6" s="1"/>
  <c r="N99" i="6" s="1"/>
  <c r="N100" i="6" s="1"/>
  <c r="N101" i="6" s="1"/>
  <c r="N102" i="6" s="1"/>
  <c r="N103" i="6" s="1"/>
  <c r="N104" i="6" s="1"/>
  <c r="N105" i="6" s="1"/>
  <c r="N106" i="6" s="1"/>
  <c r="N107" i="6" s="1"/>
  <c r="N108" i="6" s="1"/>
  <c r="N109" i="6" s="1"/>
  <c r="N110" i="6" s="1"/>
  <c r="N111" i="6" s="1"/>
  <c r="N112" i="6" s="1"/>
  <c r="N113" i="6" s="1"/>
  <c r="N114" i="6" s="1"/>
  <c r="N115" i="6" s="1"/>
  <c r="N116" i="6" s="1"/>
  <c r="J20" i="7" l="1"/>
  <c r="C13" i="7"/>
  <c r="C12" i="7"/>
  <c r="C17" i="6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J21" i="7" l="1"/>
  <c r="J22" i="7" l="1"/>
  <c r="J23" i="7" l="1"/>
  <c r="J24" i="7" l="1"/>
  <c r="J25" i="7" s="1"/>
  <c r="J26" i="7" s="1"/>
  <c r="J27" i="7" s="1"/>
  <c r="J28" i="7" s="1"/>
  <c r="J29" i="7" s="1"/>
  <c r="J30" i="7" s="1"/>
  <c r="H626" i="3" l="1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G24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E27" i="3" l="1"/>
  <c r="E28" i="3" s="1"/>
  <c r="D27" i="3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C27" i="3"/>
  <c r="F27" i="3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F542" i="3" s="1"/>
  <c r="F543" i="3" s="1"/>
  <c r="F544" i="3" s="1"/>
  <c r="F545" i="3" s="1"/>
  <c r="F546" i="3" s="1"/>
  <c r="F547" i="3" s="1"/>
  <c r="F548" i="3" s="1"/>
  <c r="F549" i="3" s="1"/>
  <c r="F550" i="3" s="1"/>
  <c r="F551" i="3" s="1"/>
  <c r="F552" i="3" s="1"/>
  <c r="F553" i="3" s="1"/>
  <c r="F554" i="3" s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F566" i="3" s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F593" i="3" s="1"/>
  <c r="F594" i="3" s="1"/>
  <c r="F595" i="3" s="1"/>
  <c r="F596" i="3" s="1"/>
  <c r="F597" i="3" s="1"/>
  <c r="F598" i="3" s="1"/>
  <c r="F599" i="3" s="1"/>
  <c r="F600" i="3" s="1"/>
  <c r="F601" i="3" s="1"/>
  <c r="F602" i="3" s="1"/>
  <c r="F603" i="3" s="1"/>
  <c r="F604" i="3" s="1"/>
  <c r="F605" i="3" s="1"/>
  <c r="F606" i="3" s="1"/>
  <c r="F607" i="3" s="1"/>
  <c r="F608" i="3" s="1"/>
  <c r="F609" i="3" s="1"/>
  <c r="F610" i="3" s="1"/>
  <c r="F611" i="3" s="1"/>
  <c r="F612" i="3" s="1"/>
  <c r="F613" i="3" s="1"/>
  <c r="F614" i="3" s="1"/>
  <c r="F615" i="3" s="1"/>
  <c r="F616" i="3" s="1"/>
  <c r="F617" i="3" s="1"/>
  <c r="F618" i="3" s="1"/>
  <c r="F619" i="3" s="1"/>
  <c r="F620" i="3" s="1"/>
  <c r="F621" i="3" s="1"/>
  <c r="F622" i="3" s="1"/>
  <c r="F623" i="3" s="1"/>
  <c r="F624" i="3" s="1"/>
  <c r="F625" i="3" s="1"/>
  <c r="F626" i="3" s="1"/>
  <c r="D496" i="2"/>
  <c r="D504" i="2"/>
  <c r="D520" i="2"/>
  <c r="D528" i="2"/>
  <c r="D544" i="2"/>
  <c r="D548" i="2"/>
  <c r="D552" i="2"/>
  <c r="D560" i="2"/>
  <c r="D568" i="2"/>
  <c r="D576" i="2"/>
  <c r="D580" i="2"/>
  <c r="D584" i="2"/>
  <c r="D592" i="2"/>
  <c r="D600" i="2"/>
  <c r="D608" i="2"/>
  <c r="D612" i="2"/>
  <c r="D616" i="2"/>
  <c r="D624" i="2"/>
  <c r="D587" i="2"/>
  <c r="D591" i="2"/>
  <c r="D595" i="2"/>
  <c r="D599" i="2"/>
  <c r="D603" i="2"/>
  <c r="D607" i="2"/>
  <c r="D611" i="2"/>
  <c r="D615" i="2"/>
  <c r="D619" i="2"/>
  <c r="D512" i="2"/>
  <c r="D536" i="2"/>
  <c r="E471" i="2"/>
  <c r="D489" i="2"/>
  <c r="D493" i="2"/>
  <c r="D497" i="2"/>
  <c r="D505" i="2"/>
  <c r="D513" i="2"/>
  <c r="D521" i="2"/>
  <c r="D529" i="2"/>
  <c r="D533" i="2"/>
  <c r="D537" i="2"/>
  <c r="D541" i="2"/>
  <c r="D545" i="2"/>
  <c r="D549" i="2"/>
  <c r="D553" i="2"/>
  <c r="D557" i="2"/>
  <c r="D561" i="2"/>
  <c r="D565" i="2"/>
  <c r="D569" i="2"/>
  <c r="D573" i="2"/>
  <c r="D577" i="2"/>
  <c r="D581" i="2"/>
  <c r="D585" i="2"/>
  <c r="D593" i="2"/>
  <c r="D601" i="2"/>
  <c r="D609" i="2"/>
  <c r="D617" i="2"/>
  <c r="D501" i="2"/>
  <c r="D500" i="2"/>
  <c r="D509" i="2"/>
  <c r="D508" i="2"/>
  <c r="D517" i="2"/>
  <c r="D516" i="2"/>
  <c r="D525" i="2"/>
  <c r="D524" i="2"/>
  <c r="D589" i="2"/>
  <c r="D590" i="2"/>
  <c r="D597" i="2"/>
  <c r="D598" i="2"/>
  <c r="D605" i="2"/>
  <c r="D606" i="2"/>
  <c r="D613" i="2"/>
  <c r="D614" i="2"/>
  <c r="E621" i="2"/>
  <c r="D622" i="2"/>
  <c r="D604" i="2"/>
  <c r="D572" i="2"/>
  <c r="D540" i="2"/>
  <c r="D326" i="2"/>
  <c r="D490" i="2"/>
  <c r="D494" i="2"/>
  <c r="D498" i="2"/>
  <c r="D502" i="2"/>
  <c r="D506" i="2"/>
  <c r="D510" i="2"/>
  <c r="D514" i="2"/>
  <c r="D518" i="2"/>
  <c r="D522" i="2"/>
  <c r="D526" i="2"/>
  <c r="D530" i="2"/>
  <c r="D534" i="2"/>
  <c r="D538" i="2"/>
  <c r="D542" i="2"/>
  <c r="D546" i="2"/>
  <c r="D550" i="2"/>
  <c r="D554" i="2"/>
  <c r="D558" i="2"/>
  <c r="D562" i="2"/>
  <c r="D566" i="2"/>
  <c r="D570" i="2"/>
  <c r="D574" i="2"/>
  <c r="D578" i="2"/>
  <c r="D582" i="2"/>
  <c r="D586" i="2"/>
  <c r="D594" i="2"/>
  <c r="D602" i="2"/>
  <c r="D610" i="2"/>
  <c r="D618" i="2"/>
  <c r="D596" i="2"/>
  <c r="D564" i="2"/>
  <c r="D532" i="2"/>
  <c r="E455" i="2"/>
  <c r="E463" i="2"/>
  <c r="E479" i="2"/>
  <c r="E487" i="2"/>
  <c r="D620" i="2"/>
  <c r="D588" i="2"/>
  <c r="D556" i="2"/>
  <c r="D492" i="2"/>
  <c r="D202" i="2"/>
  <c r="D210" i="2"/>
  <c r="D218" i="2"/>
  <c r="D226" i="2"/>
  <c r="D234" i="2"/>
  <c r="D242" i="2"/>
  <c r="D250" i="2"/>
  <c r="D258" i="2"/>
  <c r="D266" i="2"/>
  <c r="D274" i="2"/>
  <c r="D278" i="2"/>
  <c r="D282" i="2"/>
  <c r="D286" i="2"/>
  <c r="D290" i="2"/>
  <c r="D294" i="2"/>
  <c r="D298" i="2"/>
  <c r="D302" i="2"/>
  <c r="D306" i="2"/>
  <c r="D310" i="2"/>
  <c r="D314" i="2"/>
  <c r="D318" i="2"/>
  <c r="D322" i="2"/>
  <c r="D330" i="2"/>
  <c r="D334" i="2"/>
  <c r="D338" i="2"/>
  <c r="D342" i="2"/>
  <c r="D346" i="2"/>
  <c r="D350" i="2"/>
  <c r="D354" i="2"/>
  <c r="D358" i="2"/>
  <c r="D362" i="2"/>
  <c r="D366" i="2"/>
  <c r="D370" i="2"/>
  <c r="D374" i="2"/>
  <c r="D378" i="2"/>
  <c r="D382" i="2"/>
  <c r="D386" i="2"/>
  <c r="D390" i="2"/>
  <c r="D394" i="2"/>
  <c r="D398" i="2"/>
  <c r="D402" i="2"/>
  <c r="D406" i="2"/>
  <c r="D410" i="2"/>
  <c r="D414" i="2"/>
  <c r="D418" i="2"/>
  <c r="D422" i="2"/>
  <c r="D426" i="2"/>
  <c r="D430" i="2"/>
  <c r="D434" i="2"/>
  <c r="D438" i="2"/>
  <c r="D442" i="2"/>
  <c r="D446" i="2"/>
  <c r="D450" i="2"/>
  <c r="D454" i="2"/>
  <c r="D458" i="2"/>
  <c r="D462" i="2"/>
  <c r="D466" i="2"/>
  <c r="D470" i="2"/>
  <c r="D474" i="2"/>
  <c r="D478" i="2"/>
  <c r="D482" i="2"/>
  <c r="D486" i="2"/>
  <c r="E91" i="2"/>
  <c r="E123" i="2"/>
  <c r="D491" i="2"/>
  <c r="D495" i="2"/>
  <c r="D499" i="2"/>
  <c r="D503" i="2"/>
  <c r="D507" i="2"/>
  <c r="D511" i="2"/>
  <c r="D515" i="2"/>
  <c r="D519" i="2"/>
  <c r="D523" i="2"/>
  <c r="D527" i="2"/>
  <c r="D531" i="2"/>
  <c r="D535" i="2"/>
  <c r="D539" i="2"/>
  <c r="D543" i="2"/>
  <c r="D547" i="2"/>
  <c r="D551" i="2"/>
  <c r="D555" i="2"/>
  <c r="D559" i="2"/>
  <c r="D563" i="2"/>
  <c r="D567" i="2"/>
  <c r="D571" i="2"/>
  <c r="D575" i="2"/>
  <c r="D579" i="2"/>
  <c r="D583" i="2"/>
  <c r="E623" i="2"/>
  <c r="E459" i="2"/>
  <c r="E475" i="2"/>
  <c r="E496" i="2"/>
  <c r="E500" i="2"/>
  <c r="E504" i="2"/>
  <c r="E508" i="2"/>
  <c r="E512" i="2"/>
  <c r="E516" i="2"/>
  <c r="E520" i="2"/>
  <c r="E524" i="2"/>
  <c r="E528" i="2"/>
  <c r="E532" i="2"/>
  <c r="E536" i="2"/>
  <c r="E540" i="2"/>
  <c r="E544" i="2"/>
  <c r="E548" i="2"/>
  <c r="E552" i="2"/>
  <c r="E556" i="2"/>
  <c r="E560" i="2"/>
  <c r="E564" i="2"/>
  <c r="E568" i="2"/>
  <c r="E572" i="2"/>
  <c r="E576" i="2"/>
  <c r="E580" i="2"/>
  <c r="E584" i="2"/>
  <c r="E588" i="2"/>
  <c r="E592" i="2"/>
  <c r="E596" i="2"/>
  <c r="E600" i="2"/>
  <c r="E604" i="2"/>
  <c r="E608" i="2"/>
  <c r="E612" i="2"/>
  <c r="E616" i="2"/>
  <c r="E624" i="2"/>
  <c r="E490" i="2"/>
  <c r="E494" i="2"/>
  <c r="E498" i="2"/>
  <c r="E502" i="2"/>
  <c r="E506" i="2"/>
  <c r="E510" i="2"/>
  <c r="E514" i="2"/>
  <c r="E518" i="2"/>
  <c r="E522" i="2"/>
  <c r="E526" i="2"/>
  <c r="E530" i="2"/>
  <c r="E534" i="2"/>
  <c r="E538" i="2"/>
  <c r="E542" i="2"/>
  <c r="E546" i="2"/>
  <c r="E550" i="2"/>
  <c r="E554" i="2"/>
  <c r="E558" i="2"/>
  <c r="E562" i="2"/>
  <c r="E566" i="2"/>
  <c r="E570" i="2"/>
  <c r="E574" i="2"/>
  <c r="E578" i="2"/>
  <c r="E582" i="2"/>
  <c r="E586" i="2"/>
  <c r="E590" i="2"/>
  <c r="E594" i="2"/>
  <c r="E598" i="2"/>
  <c r="E602" i="2"/>
  <c r="E606" i="2"/>
  <c r="E610" i="2"/>
  <c r="E614" i="2"/>
  <c r="E618" i="2"/>
  <c r="E622" i="2"/>
  <c r="C28" i="2"/>
  <c r="D28" i="2"/>
  <c r="E28" i="2"/>
  <c r="C32" i="2"/>
  <c r="D32" i="2"/>
  <c r="E32" i="2"/>
  <c r="C36" i="2"/>
  <c r="D36" i="2"/>
  <c r="E36" i="2"/>
  <c r="C40" i="2"/>
  <c r="D40" i="2"/>
  <c r="E40" i="2"/>
  <c r="C44" i="2"/>
  <c r="D44" i="2"/>
  <c r="E44" i="2"/>
  <c r="C48" i="2"/>
  <c r="D48" i="2"/>
  <c r="E48" i="2"/>
  <c r="C52" i="2"/>
  <c r="D52" i="2"/>
  <c r="E52" i="2"/>
  <c r="D56" i="2"/>
  <c r="E56" i="2"/>
  <c r="D60" i="2"/>
  <c r="E60" i="2"/>
  <c r="D64" i="2"/>
  <c r="E64" i="2"/>
  <c r="D68" i="2"/>
  <c r="E68" i="2"/>
  <c r="D72" i="2"/>
  <c r="E72" i="2"/>
  <c r="D76" i="2"/>
  <c r="E76" i="2"/>
  <c r="D80" i="2"/>
  <c r="E80" i="2"/>
  <c r="D84" i="2"/>
  <c r="E84" i="2"/>
  <c r="D88" i="2"/>
  <c r="E88" i="2"/>
  <c r="D92" i="2"/>
  <c r="E92" i="2"/>
  <c r="D96" i="2"/>
  <c r="E96" i="2"/>
  <c r="C100" i="2"/>
  <c r="D100" i="2"/>
  <c r="E100" i="2"/>
  <c r="C104" i="2"/>
  <c r="D104" i="2"/>
  <c r="E104" i="2"/>
  <c r="C108" i="2"/>
  <c r="D108" i="2"/>
  <c r="E108" i="2"/>
  <c r="C112" i="2"/>
  <c r="D112" i="2"/>
  <c r="E112" i="2"/>
  <c r="C116" i="2"/>
  <c r="D116" i="2"/>
  <c r="E116" i="2"/>
  <c r="C120" i="2"/>
  <c r="D120" i="2"/>
  <c r="E120" i="2"/>
  <c r="C124" i="2"/>
  <c r="D124" i="2"/>
  <c r="E124" i="2"/>
  <c r="C128" i="2"/>
  <c r="D128" i="2"/>
  <c r="E128" i="2"/>
  <c r="C132" i="2"/>
  <c r="D132" i="2"/>
  <c r="E132" i="2"/>
  <c r="C136" i="2"/>
  <c r="D136" i="2"/>
  <c r="E136" i="2"/>
  <c r="C140" i="2"/>
  <c r="D140" i="2"/>
  <c r="E140" i="2"/>
  <c r="C144" i="2"/>
  <c r="D144" i="2"/>
  <c r="E144" i="2"/>
  <c r="C148" i="2"/>
  <c r="D148" i="2"/>
  <c r="E148" i="2"/>
  <c r="C152" i="2"/>
  <c r="D152" i="2"/>
  <c r="E152" i="2"/>
  <c r="C156" i="2"/>
  <c r="D156" i="2"/>
  <c r="E156" i="2"/>
  <c r="E155" i="2"/>
  <c r="C160" i="2"/>
  <c r="D160" i="2"/>
  <c r="E160" i="2"/>
  <c r="C164" i="2"/>
  <c r="D164" i="2"/>
  <c r="E164" i="2"/>
  <c r="C168" i="2"/>
  <c r="D168" i="2"/>
  <c r="E168" i="2"/>
  <c r="C172" i="2"/>
  <c r="D172" i="2"/>
  <c r="E172" i="2"/>
  <c r="C176" i="2"/>
  <c r="D176" i="2"/>
  <c r="E176" i="2"/>
  <c r="C180" i="2"/>
  <c r="D180" i="2"/>
  <c r="E180" i="2"/>
  <c r="C184" i="2"/>
  <c r="D184" i="2"/>
  <c r="E184" i="2"/>
  <c r="C188" i="2"/>
  <c r="D188" i="2"/>
  <c r="E188" i="2"/>
  <c r="C192" i="2"/>
  <c r="D192" i="2"/>
  <c r="E192" i="2"/>
  <c r="C196" i="2"/>
  <c r="D196" i="2"/>
  <c r="E196" i="2"/>
  <c r="C200" i="2"/>
  <c r="D200" i="2"/>
  <c r="E200" i="2"/>
  <c r="C204" i="2"/>
  <c r="D204" i="2"/>
  <c r="E204" i="2"/>
  <c r="C208" i="2"/>
  <c r="D208" i="2"/>
  <c r="E208" i="2"/>
  <c r="C212" i="2"/>
  <c r="D212" i="2"/>
  <c r="E212" i="2"/>
  <c r="C216" i="2"/>
  <c r="D216" i="2"/>
  <c r="E216" i="2"/>
  <c r="E218" i="2"/>
  <c r="C220" i="2"/>
  <c r="D220" i="2"/>
  <c r="E220" i="2"/>
  <c r="C224" i="2"/>
  <c r="D224" i="2"/>
  <c r="E224" i="2"/>
  <c r="C228" i="2"/>
  <c r="D228" i="2"/>
  <c r="E228" i="2"/>
  <c r="C232" i="2"/>
  <c r="D232" i="2"/>
  <c r="E232" i="2"/>
  <c r="C236" i="2"/>
  <c r="D236" i="2"/>
  <c r="E236" i="2"/>
  <c r="C240" i="2"/>
  <c r="D240" i="2"/>
  <c r="E240" i="2"/>
  <c r="C244" i="2"/>
  <c r="D244" i="2"/>
  <c r="E244" i="2"/>
  <c r="C248" i="2"/>
  <c r="D248" i="2"/>
  <c r="E248" i="2"/>
  <c r="E250" i="2"/>
  <c r="C252" i="2"/>
  <c r="D252" i="2"/>
  <c r="E252" i="2"/>
  <c r="C256" i="2"/>
  <c r="D256" i="2"/>
  <c r="E256" i="2"/>
  <c r="C260" i="2"/>
  <c r="D260" i="2"/>
  <c r="E260" i="2"/>
  <c r="C264" i="2"/>
  <c r="D264" i="2"/>
  <c r="E264" i="2"/>
  <c r="C268" i="2"/>
  <c r="D268" i="2"/>
  <c r="E268" i="2"/>
  <c r="C272" i="2"/>
  <c r="D272" i="2"/>
  <c r="E272" i="2"/>
  <c r="C276" i="2"/>
  <c r="D276" i="2"/>
  <c r="E276" i="2"/>
  <c r="E278" i="2"/>
  <c r="C280" i="2"/>
  <c r="D280" i="2"/>
  <c r="E280" i="2"/>
  <c r="C284" i="2"/>
  <c r="D284" i="2"/>
  <c r="E284" i="2"/>
  <c r="C288" i="2"/>
  <c r="D288" i="2"/>
  <c r="E288" i="2"/>
  <c r="C292" i="2"/>
  <c r="D292" i="2"/>
  <c r="E292" i="2"/>
  <c r="E294" i="2"/>
  <c r="C296" i="2"/>
  <c r="D296" i="2"/>
  <c r="E296" i="2"/>
  <c r="C300" i="2"/>
  <c r="D300" i="2"/>
  <c r="E300" i="2"/>
  <c r="C304" i="2"/>
  <c r="D304" i="2"/>
  <c r="E304" i="2"/>
  <c r="C308" i="2"/>
  <c r="D308" i="2"/>
  <c r="E308" i="2"/>
  <c r="E310" i="2"/>
  <c r="C312" i="2"/>
  <c r="D312" i="2"/>
  <c r="E312" i="2"/>
  <c r="C316" i="2"/>
  <c r="D316" i="2"/>
  <c r="E316" i="2"/>
  <c r="C320" i="2"/>
  <c r="D320" i="2"/>
  <c r="E320" i="2"/>
  <c r="C324" i="2"/>
  <c r="D324" i="2"/>
  <c r="E324" i="2"/>
  <c r="C328" i="2"/>
  <c r="D328" i="2"/>
  <c r="E328" i="2"/>
  <c r="C332" i="2"/>
  <c r="D332" i="2"/>
  <c r="E332" i="2"/>
  <c r="E334" i="2"/>
  <c r="C336" i="2"/>
  <c r="D336" i="2"/>
  <c r="E336" i="2"/>
  <c r="C340" i="2"/>
  <c r="D340" i="2"/>
  <c r="E340" i="2"/>
  <c r="E342" i="2"/>
  <c r="C344" i="2"/>
  <c r="D344" i="2"/>
  <c r="E344" i="2"/>
  <c r="C348" i="2"/>
  <c r="D348" i="2"/>
  <c r="E348" i="2"/>
  <c r="E350" i="2"/>
  <c r="C352" i="2"/>
  <c r="D352" i="2"/>
  <c r="E352" i="2"/>
  <c r="C356" i="2"/>
  <c r="D356" i="2"/>
  <c r="E356" i="2"/>
  <c r="E358" i="2"/>
  <c r="C360" i="2"/>
  <c r="D360" i="2"/>
  <c r="E360" i="2"/>
  <c r="C364" i="2"/>
  <c r="D364" i="2"/>
  <c r="E364" i="2"/>
  <c r="E366" i="2"/>
  <c r="C368" i="2"/>
  <c r="D368" i="2"/>
  <c r="E368" i="2"/>
  <c r="C372" i="2"/>
  <c r="D372" i="2"/>
  <c r="E372" i="2"/>
  <c r="E374" i="2"/>
  <c r="C376" i="2"/>
  <c r="D376" i="2"/>
  <c r="E376" i="2"/>
  <c r="C380" i="2"/>
  <c r="D380" i="2"/>
  <c r="E380" i="2"/>
  <c r="E382" i="2"/>
  <c r="C384" i="2"/>
  <c r="D384" i="2"/>
  <c r="E384" i="2"/>
  <c r="C388" i="2"/>
  <c r="D388" i="2"/>
  <c r="E388" i="2"/>
  <c r="E390" i="2"/>
  <c r="C392" i="2"/>
  <c r="D392" i="2"/>
  <c r="E392" i="2"/>
  <c r="C396" i="2"/>
  <c r="D396" i="2"/>
  <c r="E396" i="2"/>
  <c r="E398" i="2"/>
  <c r="C400" i="2"/>
  <c r="D400" i="2"/>
  <c r="E400" i="2"/>
  <c r="C404" i="2"/>
  <c r="D404" i="2"/>
  <c r="E404" i="2"/>
  <c r="E406" i="2"/>
  <c r="C408" i="2"/>
  <c r="D408" i="2"/>
  <c r="E408" i="2"/>
  <c r="C412" i="2"/>
  <c r="D412" i="2"/>
  <c r="E412" i="2"/>
  <c r="E414" i="2"/>
  <c r="C416" i="2"/>
  <c r="D416" i="2"/>
  <c r="E416" i="2"/>
  <c r="C420" i="2"/>
  <c r="D420" i="2"/>
  <c r="E420" i="2"/>
  <c r="E422" i="2"/>
  <c r="C424" i="2"/>
  <c r="D424" i="2"/>
  <c r="E424" i="2"/>
  <c r="C428" i="2"/>
  <c r="D428" i="2"/>
  <c r="E428" i="2"/>
  <c r="E430" i="2"/>
  <c r="C432" i="2"/>
  <c r="D432" i="2"/>
  <c r="E432" i="2"/>
  <c r="C436" i="2"/>
  <c r="D436" i="2"/>
  <c r="E436" i="2"/>
  <c r="E438" i="2"/>
  <c r="C440" i="2"/>
  <c r="D440" i="2"/>
  <c r="E440" i="2"/>
  <c r="C444" i="2"/>
  <c r="D444" i="2"/>
  <c r="E444" i="2"/>
  <c r="E443" i="2"/>
  <c r="C448" i="2"/>
  <c r="D448" i="2"/>
  <c r="E448" i="2"/>
  <c r="E447" i="2"/>
  <c r="C452" i="2"/>
  <c r="D452" i="2"/>
  <c r="E452" i="2"/>
  <c r="E451" i="2"/>
  <c r="C456" i="2"/>
  <c r="D456" i="2"/>
  <c r="E456" i="2"/>
  <c r="C460" i="2"/>
  <c r="D460" i="2"/>
  <c r="E460" i="2"/>
  <c r="C464" i="2"/>
  <c r="D464" i="2"/>
  <c r="E464" i="2"/>
  <c r="C468" i="2"/>
  <c r="D468" i="2"/>
  <c r="E468" i="2"/>
  <c r="C472" i="2"/>
  <c r="D472" i="2"/>
  <c r="E472" i="2"/>
  <c r="C476" i="2"/>
  <c r="D476" i="2"/>
  <c r="E476" i="2"/>
  <c r="C480" i="2"/>
  <c r="D480" i="2"/>
  <c r="E480" i="2"/>
  <c r="C484" i="2"/>
  <c r="D484" i="2"/>
  <c r="E484" i="2"/>
  <c r="C488" i="2"/>
  <c r="D488" i="2"/>
  <c r="E488" i="2"/>
  <c r="C492" i="2"/>
  <c r="E492" i="2"/>
  <c r="E620" i="2"/>
  <c r="D621" i="2"/>
  <c r="E483" i="2"/>
  <c r="E467" i="2"/>
  <c r="D29" i="2"/>
  <c r="E29" i="2"/>
  <c r="D33" i="2"/>
  <c r="E33" i="2"/>
  <c r="D37" i="2"/>
  <c r="E37" i="2"/>
  <c r="D41" i="2"/>
  <c r="E41" i="2"/>
  <c r="D45" i="2"/>
  <c r="E45" i="2"/>
  <c r="D49" i="2"/>
  <c r="E49" i="2"/>
  <c r="D53" i="2"/>
  <c r="E53" i="2"/>
  <c r="D57" i="2"/>
  <c r="E57" i="2"/>
  <c r="D61" i="2"/>
  <c r="E61" i="2"/>
  <c r="D65" i="2"/>
  <c r="E65" i="2"/>
  <c r="D69" i="2"/>
  <c r="E69" i="2"/>
  <c r="D73" i="2"/>
  <c r="E73" i="2"/>
  <c r="D77" i="2"/>
  <c r="E77" i="2"/>
  <c r="D81" i="2"/>
  <c r="E81" i="2"/>
  <c r="D85" i="2"/>
  <c r="E85" i="2"/>
  <c r="D89" i="2"/>
  <c r="E89" i="2"/>
  <c r="D93" i="2"/>
  <c r="E93" i="2"/>
  <c r="D97" i="2"/>
  <c r="E97" i="2"/>
  <c r="D101" i="2"/>
  <c r="E101" i="2"/>
  <c r="D105" i="2"/>
  <c r="E105" i="2"/>
  <c r="D109" i="2"/>
  <c r="E109" i="2"/>
  <c r="D113" i="2"/>
  <c r="E113" i="2"/>
  <c r="D117" i="2"/>
  <c r="E117" i="2"/>
  <c r="D121" i="2"/>
  <c r="E121" i="2"/>
  <c r="D125" i="2"/>
  <c r="E125" i="2"/>
  <c r="D129" i="2"/>
  <c r="E129" i="2"/>
  <c r="D133" i="2"/>
  <c r="E133" i="2"/>
  <c r="D137" i="2"/>
  <c r="E137" i="2"/>
  <c r="D141" i="2"/>
  <c r="E141" i="2"/>
  <c r="D145" i="2"/>
  <c r="E145" i="2"/>
  <c r="D149" i="2"/>
  <c r="E149" i="2"/>
  <c r="D153" i="2"/>
  <c r="E153" i="2"/>
  <c r="D157" i="2"/>
  <c r="E157" i="2"/>
  <c r="D161" i="2"/>
  <c r="E161" i="2"/>
  <c r="D165" i="2"/>
  <c r="E165" i="2"/>
  <c r="D169" i="2"/>
  <c r="E169" i="2"/>
  <c r="D173" i="2"/>
  <c r="E173" i="2"/>
  <c r="D177" i="2"/>
  <c r="E177" i="2"/>
  <c r="D181" i="2"/>
  <c r="E181" i="2"/>
  <c r="D185" i="2"/>
  <c r="E185" i="2"/>
  <c r="D189" i="2"/>
  <c r="E189" i="2"/>
  <c r="D193" i="2"/>
  <c r="E193" i="2"/>
  <c r="D197" i="2"/>
  <c r="E197" i="2"/>
  <c r="D201" i="2"/>
  <c r="E201" i="2"/>
  <c r="D205" i="2"/>
  <c r="E205" i="2"/>
  <c r="D209" i="2"/>
  <c r="E209" i="2"/>
  <c r="D213" i="2"/>
  <c r="E213" i="2"/>
  <c r="D217" i="2"/>
  <c r="E217" i="2"/>
  <c r="D221" i="2"/>
  <c r="E221" i="2"/>
  <c r="D225" i="2"/>
  <c r="E225" i="2"/>
  <c r="D229" i="2"/>
  <c r="E229" i="2"/>
  <c r="D233" i="2"/>
  <c r="E233" i="2"/>
  <c r="D237" i="2"/>
  <c r="E237" i="2"/>
  <c r="D241" i="2"/>
  <c r="E241" i="2"/>
  <c r="D245" i="2"/>
  <c r="E245" i="2"/>
  <c r="D249" i="2"/>
  <c r="E249" i="2"/>
  <c r="D253" i="2"/>
  <c r="E253" i="2"/>
  <c r="D257" i="2"/>
  <c r="E257" i="2"/>
  <c r="D261" i="2"/>
  <c r="E261" i="2"/>
  <c r="D265" i="2"/>
  <c r="E265" i="2"/>
  <c r="D269" i="2"/>
  <c r="E269" i="2"/>
  <c r="D273" i="2"/>
  <c r="E273" i="2"/>
  <c r="D277" i="2"/>
  <c r="E277" i="2"/>
  <c r="D281" i="2"/>
  <c r="E281" i="2"/>
  <c r="D285" i="2"/>
  <c r="E285" i="2"/>
  <c r="D289" i="2"/>
  <c r="E289" i="2"/>
  <c r="D293" i="2"/>
  <c r="E293" i="2"/>
  <c r="D297" i="2"/>
  <c r="E297" i="2"/>
  <c r="D301" i="2"/>
  <c r="E301" i="2"/>
  <c r="D305" i="2"/>
  <c r="E305" i="2"/>
  <c r="D309" i="2"/>
  <c r="E309" i="2"/>
  <c r="D313" i="2"/>
  <c r="E313" i="2"/>
  <c r="D317" i="2"/>
  <c r="E317" i="2"/>
  <c r="D321" i="2"/>
  <c r="E321" i="2"/>
  <c r="D325" i="2"/>
  <c r="E325" i="2"/>
  <c r="D329" i="2"/>
  <c r="E329" i="2"/>
  <c r="D333" i="2"/>
  <c r="E333" i="2"/>
  <c r="D337" i="2"/>
  <c r="E337" i="2"/>
  <c r="D341" i="2"/>
  <c r="E341" i="2"/>
  <c r="D345" i="2"/>
  <c r="E345" i="2"/>
  <c r="D349" i="2"/>
  <c r="E349" i="2"/>
  <c r="D353" i="2"/>
  <c r="E353" i="2"/>
  <c r="D357" i="2"/>
  <c r="E357" i="2"/>
  <c r="D361" i="2"/>
  <c r="E361" i="2"/>
  <c r="D365" i="2"/>
  <c r="E365" i="2"/>
  <c r="D369" i="2"/>
  <c r="E369" i="2"/>
  <c r="D373" i="2"/>
  <c r="E373" i="2"/>
  <c r="D377" i="2"/>
  <c r="E377" i="2"/>
  <c r="D381" i="2"/>
  <c r="E381" i="2"/>
  <c r="D385" i="2"/>
  <c r="E385" i="2"/>
  <c r="D389" i="2"/>
  <c r="E389" i="2"/>
  <c r="D393" i="2"/>
  <c r="E393" i="2"/>
  <c r="D397" i="2"/>
  <c r="E397" i="2"/>
  <c r="D401" i="2"/>
  <c r="E401" i="2"/>
  <c r="D405" i="2"/>
  <c r="E405" i="2"/>
  <c r="D409" i="2"/>
  <c r="E409" i="2"/>
  <c r="D413" i="2"/>
  <c r="E413" i="2"/>
  <c r="D417" i="2"/>
  <c r="E417" i="2"/>
  <c r="D421" i="2"/>
  <c r="E421" i="2"/>
  <c r="D425" i="2"/>
  <c r="E425" i="2"/>
  <c r="D429" i="2"/>
  <c r="E429" i="2"/>
  <c r="D433" i="2"/>
  <c r="E433" i="2"/>
  <c r="D437" i="2"/>
  <c r="E437" i="2"/>
  <c r="D441" i="2"/>
  <c r="D445" i="2"/>
  <c r="D449" i="2"/>
  <c r="D453" i="2"/>
  <c r="D457" i="2"/>
  <c r="D461" i="2"/>
  <c r="D465" i="2"/>
  <c r="D469" i="2"/>
  <c r="D473" i="2"/>
  <c r="D477" i="2"/>
  <c r="D481" i="2"/>
  <c r="D485" i="2"/>
  <c r="E619" i="2"/>
  <c r="E617" i="2"/>
  <c r="E615" i="2"/>
  <c r="E613" i="2"/>
  <c r="E611" i="2"/>
  <c r="E609" i="2"/>
  <c r="E607" i="2"/>
  <c r="E605" i="2"/>
  <c r="E603" i="2"/>
  <c r="E601" i="2"/>
  <c r="E599" i="2"/>
  <c r="E597" i="2"/>
  <c r="E595" i="2"/>
  <c r="E593" i="2"/>
  <c r="E591" i="2"/>
  <c r="E589" i="2"/>
  <c r="E587" i="2"/>
  <c r="E585" i="2"/>
  <c r="E583" i="2"/>
  <c r="E581" i="2"/>
  <c r="E579" i="2"/>
  <c r="E577" i="2"/>
  <c r="E575" i="2"/>
  <c r="E573" i="2"/>
  <c r="E571" i="2"/>
  <c r="E569" i="2"/>
  <c r="E567" i="2"/>
  <c r="E565" i="2"/>
  <c r="E563" i="2"/>
  <c r="E561" i="2"/>
  <c r="E559" i="2"/>
  <c r="E557" i="2"/>
  <c r="E555" i="2"/>
  <c r="E553" i="2"/>
  <c r="E551" i="2"/>
  <c r="E549" i="2"/>
  <c r="E547" i="2"/>
  <c r="E545" i="2"/>
  <c r="E543" i="2"/>
  <c r="E541" i="2"/>
  <c r="E539" i="2"/>
  <c r="E537" i="2"/>
  <c r="E535" i="2"/>
  <c r="E533" i="2"/>
  <c r="E531" i="2"/>
  <c r="E529" i="2"/>
  <c r="E527" i="2"/>
  <c r="E525" i="2"/>
  <c r="E523" i="2"/>
  <c r="E521" i="2"/>
  <c r="E519" i="2"/>
  <c r="E517" i="2"/>
  <c r="E515" i="2"/>
  <c r="E513" i="2"/>
  <c r="E511" i="2"/>
  <c r="E509" i="2"/>
  <c r="E507" i="2"/>
  <c r="E505" i="2"/>
  <c r="E503" i="2"/>
  <c r="E501" i="2"/>
  <c r="E499" i="2"/>
  <c r="E497" i="2"/>
  <c r="E495" i="2"/>
  <c r="E493" i="2"/>
  <c r="E491" i="2"/>
  <c r="E489" i="2"/>
  <c r="E486" i="2"/>
  <c r="E482" i="2"/>
  <c r="E478" i="2"/>
  <c r="E474" i="2"/>
  <c r="E470" i="2"/>
  <c r="E466" i="2"/>
  <c r="E462" i="2"/>
  <c r="E458" i="2"/>
  <c r="E454" i="2"/>
  <c r="E450" i="2"/>
  <c r="E446" i="2"/>
  <c r="E442" i="2"/>
  <c r="E322" i="2"/>
  <c r="E306" i="2"/>
  <c r="E290" i="2"/>
  <c r="E274" i="2"/>
  <c r="E242" i="2"/>
  <c r="E210" i="2"/>
  <c r="D30" i="2"/>
  <c r="E30" i="2"/>
  <c r="D34" i="2"/>
  <c r="E34" i="2"/>
  <c r="D38" i="2"/>
  <c r="E38" i="2"/>
  <c r="D42" i="2"/>
  <c r="E42" i="2"/>
  <c r="D46" i="2"/>
  <c r="E46" i="2"/>
  <c r="D50" i="2"/>
  <c r="E50" i="2"/>
  <c r="D54" i="2"/>
  <c r="E54" i="2"/>
  <c r="D58" i="2"/>
  <c r="E58" i="2"/>
  <c r="D62" i="2"/>
  <c r="E62" i="2"/>
  <c r="D66" i="2"/>
  <c r="E66" i="2"/>
  <c r="D70" i="2"/>
  <c r="E70" i="2"/>
  <c r="D74" i="2"/>
  <c r="E74" i="2"/>
  <c r="D78" i="2"/>
  <c r="E78" i="2"/>
  <c r="D82" i="2"/>
  <c r="E82" i="2"/>
  <c r="D86" i="2"/>
  <c r="E86" i="2"/>
  <c r="D90" i="2"/>
  <c r="E90" i="2"/>
  <c r="D94" i="2"/>
  <c r="E94" i="2"/>
  <c r="D98" i="2"/>
  <c r="E98" i="2"/>
  <c r="D102" i="2"/>
  <c r="E102" i="2"/>
  <c r="D106" i="2"/>
  <c r="E106" i="2"/>
  <c r="D110" i="2"/>
  <c r="E110" i="2"/>
  <c r="D114" i="2"/>
  <c r="E114" i="2"/>
  <c r="D118" i="2"/>
  <c r="E118" i="2"/>
  <c r="D122" i="2"/>
  <c r="E122" i="2"/>
  <c r="D126" i="2"/>
  <c r="E126" i="2"/>
  <c r="D130" i="2"/>
  <c r="E130" i="2"/>
  <c r="D134" i="2"/>
  <c r="E134" i="2"/>
  <c r="D138" i="2"/>
  <c r="E138" i="2"/>
  <c r="D142" i="2"/>
  <c r="E142" i="2"/>
  <c r="D146" i="2"/>
  <c r="E146" i="2"/>
  <c r="D150" i="2"/>
  <c r="E150" i="2"/>
  <c r="D154" i="2"/>
  <c r="E154" i="2"/>
  <c r="D158" i="2"/>
  <c r="E158" i="2"/>
  <c r="D162" i="2"/>
  <c r="E162" i="2"/>
  <c r="D166" i="2"/>
  <c r="E166" i="2"/>
  <c r="D170" i="2"/>
  <c r="E170" i="2"/>
  <c r="D174" i="2"/>
  <c r="E174" i="2"/>
  <c r="D178" i="2"/>
  <c r="E178" i="2"/>
  <c r="D182" i="2"/>
  <c r="E182" i="2"/>
  <c r="D186" i="2"/>
  <c r="E186" i="2"/>
  <c r="D190" i="2"/>
  <c r="E190" i="2"/>
  <c r="D194" i="2"/>
  <c r="E194" i="2"/>
  <c r="D198" i="2"/>
  <c r="E198" i="2"/>
  <c r="D206" i="2"/>
  <c r="E206" i="2"/>
  <c r="D214" i="2"/>
  <c r="E214" i="2"/>
  <c r="D222" i="2"/>
  <c r="E222" i="2"/>
  <c r="D230" i="2"/>
  <c r="E230" i="2"/>
  <c r="D238" i="2"/>
  <c r="E238" i="2"/>
  <c r="D246" i="2"/>
  <c r="E246" i="2"/>
  <c r="D254" i="2"/>
  <c r="E254" i="2"/>
  <c r="D262" i="2"/>
  <c r="E262" i="2"/>
  <c r="D270" i="2"/>
  <c r="E270" i="2"/>
  <c r="E326" i="2"/>
  <c r="D623" i="2"/>
  <c r="E485" i="2"/>
  <c r="E481" i="2"/>
  <c r="E477" i="2"/>
  <c r="E473" i="2"/>
  <c r="E469" i="2"/>
  <c r="E465" i="2"/>
  <c r="E461" i="2"/>
  <c r="E457" i="2"/>
  <c r="E453" i="2"/>
  <c r="E449" i="2"/>
  <c r="E445" i="2"/>
  <c r="E441" i="2"/>
  <c r="E434" i="2"/>
  <c r="E426" i="2"/>
  <c r="E418" i="2"/>
  <c r="E410" i="2"/>
  <c r="E402" i="2"/>
  <c r="E394" i="2"/>
  <c r="E386" i="2"/>
  <c r="E378" i="2"/>
  <c r="E370" i="2"/>
  <c r="E362" i="2"/>
  <c r="E354" i="2"/>
  <c r="E346" i="2"/>
  <c r="E338" i="2"/>
  <c r="E330" i="2"/>
  <c r="E318" i="2"/>
  <c r="E302" i="2"/>
  <c r="E286" i="2"/>
  <c r="E266" i="2"/>
  <c r="E234" i="2"/>
  <c r="E202" i="2"/>
  <c r="D31" i="2"/>
  <c r="E31" i="2"/>
  <c r="D35" i="2"/>
  <c r="E35" i="2"/>
  <c r="D39" i="2"/>
  <c r="E39" i="2"/>
  <c r="D43" i="2"/>
  <c r="E43" i="2"/>
  <c r="D47" i="2"/>
  <c r="E47" i="2"/>
  <c r="D51" i="2"/>
  <c r="E51" i="2"/>
  <c r="D55" i="2"/>
  <c r="E55" i="2"/>
  <c r="C59" i="2"/>
  <c r="D59" i="2"/>
  <c r="C63" i="2"/>
  <c r="D63" i="2"/>
  <c r="E63" i="2"/>
  <c r="C67" i="2"/>
  <c r="D67" i="2"/>
  <c r="E67" i="2"/>
  <c r="C71" i="2"/>
  <c r="D71" i="2"/>
  <c r="E71" i="2"/>
  <c r="C75" i="2"/>
  <c r="D75" i="2"/>
  <c r="E75" i="2"/>
  <c r="C79" i="2"/>
  <c r="D79" i="2"/>
  <c r="E79" i="2"/>
  <c r="C83" i="2"/>
  <c r="D83" i="2"/>
  <c r="E83" i="2"/>
  <c r="C87" i="2"/>
  <c r="D87" i="2"/>
  <c r="E87" i="2"/>
  <c r="C91" i="2"/>
  <c r="D91" i="2"/>
  <c r="C95" i="2"/>
  <c r="D95" i="2"/>
  <c r="E95" i="2"/>
  <c r="C99" i="2"/>
  <c r="D99" i="2"/>
  <c r="E99" i="2"/>
  <c r="C103" i="2"/>
  <c r="D103" i="2"/>
  <c r="E103" i="2"/>
  <c r="C107" i="2"/>
  <c r="D107" i="2"/>
  <c r="E107" i="2"/>
  <c r="C111" i="2"/>
  <c r="D111" i="2"/>
  <c r="E111" i="2"/>
  <c r="C115" i="2"/>
  <c r="D115" i="2"/>
  <c r="E115" i="2"/>
  <c r="C119" i="2"/>
  <c r="D119" i="2"/>
  <c r="E119" i="2"/>
  <c r="C123" i="2"/>
  <c r="D123" i="2"/>
  <c r="C127" i="2"/>
  <c r="D127" i="2"/>
  <c r="E127" i="2"/>
  <c r="C131" i="2"/>
  <c r="D131" i="2"/>
  <c r="E131" i="2"/>
  <c r="C135" i="2"/>
  <c r="D135" i="2"/>
  <c r="E135" i="2"/>
  <c r="C139" i="2"/>
  <c r="D139" i="2"/>
  <c r="E139" i="2"/>
  <c r="C143" i="2"/>
  <c r="D143" i="2"/>
  <c r="E143" i="2"/>
  <c r="C147" i="2"/>
  <c r="D147" i="2"/>
  <c r="E147" i="2"/>
  <c r="C151" i="2"/>
  <c r="D151" i="2"/>
  <c r="E151" i="2"/>
  <c r="C155" i="2"/>
  <c r="D155" i="2"/>
  <c r="C159" i="2"/>
  <c r="D159" i="2"/>
  <c r="E159" i="2"/>
  <c r="C163" i="2"/>
  <c r="D163" i="2"/>
  <c r="E163" i="2"/>
  <c r="C167" i="2"/>
  <c r="D167" i="2"/>
  <c r="E167" i="2"/>
  <c r="C171" i="2"/>
  <c r="D171" i="2"/>
  <c r="E171" i="2"/>
  <c r="C175" i="2"/>
  <c r="D175" i="2"/>
  <c r="E175" i="2"/>
  <c r="C179" i="2"/>
  <c r="D179" i="2"/>
  <c r="E179" i="2"/>
  <c r="C183" i="2"/>
  <c r="D183" i="2"/>
  <c r="E183" i="2"/>
  <c r="C187" i="2"/>
  <c r="D187" i="2"/>
  <c r="C191" i="2"/>
  <c r="D191" i="2"/>
  <c r="E191" i="2"/>
  <c r="C195" i="2"/>
  <c r="D195" i="2"/>
  <c r="E195" i="2"/>
  <c r="C199" i="2"/>
  <c r="D199" i="2"/>
  <c r="E199" i="2"/>
  <c r="C203" i="2"/>
  <c r="D203" i="2"/>
  <c r="E203" i="2"/>
  <c r="C207" i="2"/>
  <c r="D207" i="2"/>
  <c r="E207" i="2"/>
  <c r="C211" i="2"/>
  <c r="D211" i="2"/>
  <c r="E211" i="2"/>
  <c r="C215" i="2"/>
  <c r="D215" i="2"/>
  <c r="E215" i="2"/>
  <c r="C219" i="2"/>
  <c r="D219" i="2"/>
  <c r="E219" i="2"/>
  <c r="C223" i="2"/>
  <c r="D223" i="2"/>
  <c r="E223" i="2"/>
  <c r="C227" i="2"/>
  <c r="D227" i="2"/>
  <c r="E227" i="2"/>
  <c r="C231" i="2"/>
  <c r="D231" i="2"/>
  <c r="E231" i="2"/>
  <c r="C235" i="2"/>
  <c r="D235" i="2"/>
  <c r="E235" i="2"/>
  <c r="C239" i="2"/>
  <c r="D239" i="2"/>
  <c r="E239" i="2"/>
  <c r="C243" i="2"/>
  <c r="D243" i="2"/>
  <c r="E243" i="2"/>
  <c r="C247" i="2"/>
  <c r="D247" i="2"/>
  <c r="E247" i="2"/>
  <c r="C251" i="2"/>
  <c r="D251" i="2"/>
  <c r="E251" i="2"/>
  <c r="C255" i="2"/>
  <c r="D255" i="2"/>
  <c r="E255" i="2"/>
  <c r="C259" i="2"/>
  <c r="D259" i="2"/>
  <c r="E259" i="2"/>
  <c r="C263" i="2"/>
  <c r="D263" i="2"/>
  <c r="E263" i="2"/>
  <c r="D267" i="2"/>
  <c r="E267" i="2"/>
  <c r="D271" i="2"/>
  <c r="E271" i="2"/>
  <c r="D275" i="2"/>
  <c r="E275" i="2"/>
  <c r="D279" i="2"/>
  <c r="E279" i="2"/>
  <c r="D283" i="2"/>
  <c r="E283" i="2"/>
  <c r="D287" i="2"/>
  <c r="E287" i="2"/>
  <c r="D291" i="2"/>
  <c r="E291" i="2"/>
  <c r="D295" i="2"/>
  <c r="E295" i="2"/>
  <c r="D299" i="2"/>
  <c r="E299" i="2"/>
  <c r="D303" i="2"/>
  <c r="E303" i="2"/>
  <c r="D307" i="2"/>
  <c r="E307" i="2"/>
  <c r="D311" i="2"/>
  <c r="E311" i="2"/>
  <c r="D315" i="2"/>
  <c r="E315" i="2"/>
  <c r="D319" i="2"/>
  <c r="E319" i="2"/>
  <c r="D323" i="2"/>
  <c r="E323" i="2"/>
  <c r="D327" i="2"/>
  <c r="E327" i="2"/>
  <c r="D331" i="2"/>
  <c r="E331" i="2"/>
  <c r="D335" i="2"/>
  <c r="E335" i="2"/>
  <c r="D339" i="2"/>
  <c r="E339" i="2"/>
  <c r="D343" i="2"/>
  <c r="E343" i="2"/>
  <c r="D347" i="2"/>
  <c r="E347" i="2"/>
  <c r="D351" i="2"/>
  <c r="E351" i="2"/>
  <c r="D355" i="2"/>
  <c r="E355" i="2"/>
  <c r="D359" i="2"/>
  <c r="E359" i="2"/>
  <c r="D363" i="2"/>
  <c r="E363" i="2"/>
  <c r="D367" i="2"/>
  <c r="E367" i="2"/>
  <c r="D371" i="2"/>
  <c r="E371" i="2"/>
  <c r="D375" i="2"/>
  <c r="E375" i="2"/>
  <c r="D379" i="2"/>
  <c r="E379" i="2"/>
  <c r="D383" i="2"/>
  <c r="E383" i="2"/>
  <c r="D387" i="2"/>
  <c r="E387" i="2"/>
  <c r="D391" i="2"/>
  <c r="E391" i="2"/>
  <c r="D395" i="2"/>
  <c r="E395" i="2"/>
  <c r="D399" i="2"/>
  <c r="E399" i="2"/>
  <c r="D403" i="2"/>
  <c r="E403" i="2"/>
  <c r="D407" i="2"/>
  <c r="E407" i="2"/>
  <c r="D411" i="2"/>
  <c r="E411" i="2"/>
  <c r="D415" i="2"/>
  <c r="E415" i="2"/>
  <c r="D419" i="2"/>
  <c r="E419" i="2"/>
  <c r="D423" i="2"/>
  <c r="E423" i="2"/>
  <c r="D427" i="2"/>
  <c r="E427" i="2"/>
  <c r="D431" i="2"/>
  <c r="E431" i="2"/>
  <c r="D435" i="2"/>
  <c r="E435" i="2"/>
  <c r="D439" i="2"/>
  <c r="E439" i="2"/>
  <c r="D443" i="2"/>
  <c r="D447" i="2"/>
  <c r="D451" i="2"/>
  <c r="D455" i="2"/>
  <c r="D459" i="2"/>
  <c r="D463" i="2"/>
  <c r="D467" i="2"/>
  <c r="D471" i="2"/>
  <c r="D475" i="2"/>
  <c r="D479" i="2"/>
  <c r="D483" i="2"/>
  <c r="D487" i="2"/>
  <c r="E314" i="2"/>
  <c r="E298" i="2"/>
  <c r="E282" i="2"/>
  <c r="E258" i="2"/>
  <c r="E226" i="2"/>
  <c r="E187" i="2"/>
  <c r="E59" i="2"/>
  <c r="E27" i="2"/>
  <c r="D27" i="2"/>
  <c r="D26" i="2"/>
  <c r="C267" i="2"/>
  <c r="C271" i="2"/>
  <c r="C275" i="2"/>
  <c r="C279" i="2"/>
  <c r="C283" i="2"/>
  <c r="C287" i="2"/>
  <c r="C291" i="2"/>
  <c r="C295" i="2"/>
  <c r="C299" i="2"/>
  <c r="C303" i="2"/>
  <c r="C307" i="2"/>
  <c r="C311" i="2"/>
  <c r="C315" i="2"/>
  <c r="C319" i="2"/>
  <c r="C323" i="2"/>
  <c r="C327" i="2"/>
  <c r="C331" i="2"/>
  <c r="C335" i="2"/>
  <c r="C339" i="2"/>
  <c r="C343" i="2"/>
  <c r="C347" i="2"/>
  <c r="C351" i="2"/>
  <c r="C355" i="2"/>
  <c r="C359" i="2"/>
  <c r="C363" i="2"/>
  <c r="C367" i="2"/>
  <c r="C371" i="2"/>
  <c r="C375" i="2"/>
  <c r="C379" i="2"/>
  <c r="C383" i="2"/>
  <c r="C387" i="2"/>
  <c r="C391" i="2"/>
  <c r="C395" i="2"/>
  <c r="C399" i="2"/>
  <c r="C403" i="2"/>
  <c r="C407" i="2"/>
  <c r="C411" i="2"/>
  <c r="C415" i="2"/>
  <c r="C419" i="2"/>
  <c r="C423" i="2"/>
  <c r="C427" i="2"/>
  <c r="C431" i="2"/>
  <c r="C435" i="2"/>
  <c r="C439" i="2"/>
  <c r="C443" i="2"/>
  <c r="C447" i="2"/>
  <c r="C451" i="2"/>
  <c r="C455" i="2"/>
  <c r="C459" i="2"/>
  <c r="C463" i="2"/>
  <c r="C467" i="2"/>
  <c r="C471" i="2"/>
  <c r="C475" i="2"/>
  <c r="C479" i="2"/>
  <c r="C483" i="2"/>
  <c r="C487" i="2"/>
  <c r="C491" i="2"/>
  <c r="C495" i="2"/>
  <c r="C499" i="2"/>
  <c r="C503" i="2"/>
  <c r="C507" i="2"/>
  <c r="C511" i="2"/>
  <c r="C515" i="2"/>
  <c r="C519" i="2"/>
  <c r="C523" i="2"/>
  <c r="C527" i="2"/>
  <c r="C531" i="2"/>
  <c r="C535" i="2"/>
  <c r="C539" i="2"/>
  <c r="C543" i="2"/>
  <c r="C547" i="2"/>
  <c r="C551" i="2"/>
  <c r="C555" i="2"/>
  <c r="C559" i="2"/>
  <c r="C563" i="2"/>
  <c r="C567" i="2"/>
  <c r="C571" i="2"/>
  <c r="C575" i="2"/>
  <c r="C579" i="2"/>
  <c r="C583" i="2"/>
  <c r="C587" i="2"/>
  <c r="C591" i="2"/>
  <c r="C595" i="2"/>
  <c r="C599" i="2"/>
  <c r="D25" i="2"/>
  <c r="E26" i="2"/>
  <c r="E25" i="2"/>
  <c r="C603" i="2"/>
  <c r="C607" i="2"/>
  <c r="C611" i="2"/>
  <c r="C615" i="2"/>
  <c r="C619" i="2"/>
  <c r="C623" i="2"/>
  <c r="C30" i="2"/>
  <c r="C34" i="2"/>
  <c r="C38" i="2"/>
  <c r="C42" i="2"/>
  <c r="C46" i="2"/>
  <c r="C50" i="2"/>
  <c r="C54" i="2"/>
  <c r="C58" i="2"/>
  <c r="C62" i="2"/>
  <c r="C66" i="2"/>
  <c r="C70" i="2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6" i="2"/>
  <c r="C130" i="2"/>
  <c r="C134" i="2"/>
  <c r="C138" i="2"/>
  <c r="C142" i="2"/>
  <c r="C146" i="2"/>
  <c r="C56" i="2"/>
  <c r="C60" i="2"/>
  <c r="C64" i="2"/>
  <c r="C68" i="2"/>
  <c r="C72" i="2"/>
  <c r="C76" i="2"/>
  <c r="C80" i="2"/>
  <c r="C84" i="2"/>
  <c r="C88" i="2"/>
  <c r="C92" i="2"/>
  <c r="C96" i="2"/>
  <c r="C496" i="2"/>
  <c r="C500" i="2"/>
  <c r="C504" i="2"/>
  <c r="C508" i="2"/>
  <c r="C512" i="2"/>
  <c r="C516" i="2"/>
  <c r="C520" i="2"/>
  <c r="C524" i="2"/>
  <c r="C528" i="2"/>
  <c r="C532" i="2"/>
  <c r="C536" i="2"/>
  <c r="C540" i="2"/>
  <c r="C544" i="2"/>
  <c r="C548" i="2"/>
  <c r="C552" i="2"/>
  <c r="C556" i="2"/>
  <c r="C560" i="2"/>
  <c r="C564" i="2"/>
  <c r="C568" i="2"/>
  <c r="C572" i="2"/>
  <c r="C576" i="2"/>
  <c r="C580" i="2"/>
  <c r="C584" i="2"/>
  <c r="C588" i="2"/>
  <c r="C592" i="2"/>
  <c r="C596" i="2"/>
  <c r="C600" i="2"/>
  <c r="C604" i="2"/>
  <c r="C608" i="2"/>
  <c r="C612" i="2"/>
  <c r="C616" i="2"/>
  <c r="C620" i="2"/>
  <c r="C624" i="2"/>
  <c r="C150" i="2"/>
  <c r="C154" i="2"/>
  <c r="C158" i="2"/>
  <c r="C162" i="2"/>
  <c r="C166" i="2"/>
  <c r="C170" i="2"/>
  <c r="C174" i="2"/>
  <c r="C178" i="2"/>
  <c r="C182" i="2"/>
  <c r="C186" i="2"/>
  <c r="C190" i="2"/>
  <c r="C194" i="2"/>
  <c r="C198" i="2"/>
  <c r="C202" i="2"/>
  <c r="C206" i="2"/>
  <c r="C210" i="2"/>
  <c r="C214" i="2"/>
  <c r="C218" i="2"/>
  <c r="C222" i="2"/>
  <c r="C226" i="2"/>
  <c r="C230" i="2"/>
  <c r="C234" i="2"/>
  <c r="C238" i="2"/>
  <c r="C242" i="2"/>
  <c r="C246" i="2"/>
  <c r="C250" i="2"/>
  <c r="C390" i="2"/>
  <c r="C394" i="2"/>
  <c r="C398" i="2"/>
  <c r="C402" i="2"/>
  <c r="C406" i="2"/>
  <c r="C410" i="2"/>
  <c r="C414" i="2"/>
  <c r="C418" i="2"/>
  <c r="C422" i="2"/>
  <c r="C426" i="2"/>
  <c r="C430" i="2"/>
  <c r="C434" i="2"/>
  <c r="C438" i="2"/>
  <c r="C442" i="2"/>
  <c r="C446" i="2"/>
  <c r="C450" i="2"/>
  <c r="C454" i="2"/>
  <c r="C458" i="2"/>
  <c r="C462" i="2"/>
  <c r="C466" i="2"/>
  <c r="C470" i="2"/>
  <c r="C474" i="2"/>
  <c r="C478" i="2"/>
  <c r="C482" i="2"/>
  <c r="C486" i="2"/>
  <c r="C490" i="2"/>
  <c r="C494" i="2"/>
  <c r="C498" i="2"/>
  <c r="C502" i="2"/>
  <c r="C506" i="2"/>
  <c r="C510" i="2"/>
  <c r="C514" i="2"/>
  <c r="C518" i="2"/>
  <c r="C522" i="2"/>
  <c r="C526" i="2"/>
  <c r="C530" i="2"/>
  <c r="C534" i="2"/>
  <c r="C538" i="2"/>
  <c r="C542" i="2"/>
  <c r="C546" i="2"/>
  <c r="C550" i="2"/>
  <c r="C554" i="2"/>
  <c r="C558" i="2"/>
  <c r="C562" i="2"/>
  <c r="C566" i="2"/>
  <c r="C570" i="2"/>
  <c r="C574" i="2"/>
  <c r="C578" i="2"/>
  <c r="C582" i="2"/>
  <c r="C590" i="2"/>
  <c r="C594" i="2"/>
  <c r="C598" i="2"/>
  <c r="C602" i="2"/>
  <c r="C606" i="2"/>
  <c r="C610" i="2"/>
  <c r="C614" i="2"/>
  <c r="C618" i="2"/>
  <c r="C622" i="2"/>
  <c r="C254" i="2"/>
  <c r="C258" i="2"/>
  <c r="C262" i="2"/>
  <c r="C266" i="2"/>
  <c r="C270" i="2"/>
  <c r="C274" i="2"/>
  <c r="C278" i="2"/>
  <c r="C282" i="2"/>
  <c r="C286" i="2"/>
  <c r="C290" i="2"/>
  <c r="C294" i="2"/>
  <c r="C298" i="2"/>
  <c r="C302" i="2"/>
  <c r="C306" i="2"/>
  <c r="C310" i="2"/>
  <c r="C314" i="2"/>
  <c r="C318" i="2"/>
  <c r="C322" i="2"/>
  <c r="C326" i="2"/>
  <c r="C330" i="2"/>
  <c r="C334" i="2"/>
  <c r="C338" i="2"/>
  <c r="C342" i="2"/>
  <c r="C346" i="2"/>
  <c r="C350" i="2"/>
  <c r="C354" i="2"/>
  <c r="C358" i="2"/>
  <c r="C362" i="2"/>
  <c r="C366" i="2"/>
  <c r="C370" i="2"/>
  <c r="C374" i="2"/>
  <c r="C378" i="2"/>
  <c r="C382" i="2"/>
  <c r="C386" i="2"/>
  <c r="C586" i="2"/>
  <c r="C27" i="2"/>
  <c r="C31" i="2"/>
  <c r="C35" i="2"/>
  <c r="C39" i="2"/>
  <c r="C43" i="2"/>
  <c r="C47" i="2"/>
  <c r="C51" i="2"/>
  <c r="C55" i="2"/>
  <c r="C26" i="2"/>
  <c r="C25" i="2"/>
  <c r="C29" i="2"/>
  <c r="C33" i="2"/>
  <c r="C37" i="2"/>
  <c r="C41" i="2"/>
  <c r="C45" i="2"/>
  <c r="C49" i="2"/>
  <c r="C53" i="2"/>
  <c r="C57" i="2"/>
  <c r="C61" i="2"/>
  <c r="C65" i="2"/>
  <c r="C69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29" i="2"/>
  <c r="C133" i="2"/>
  <c r="C137" i="2"/>
  <c r="C141" i="2"/>
  <c r="C145" i="2"/>
  <c r="C149" i="2"/>
  <c r="C153" i="2"/>
  <c r="C157" i="2"/>
  <c r="C161" i="2"/>
  <c r="C165" i="2"/>
  <c r="C169" i="2"/>
  <c r="C173" i="2"/>
  <c r="C177" i="2"/>
  <c r="C181" i="2"/>
  <c r="C185" i="2"/>
  <c r="C189" i="2"/>
  <c r="C193" i="2"/>
  <c r="C197" i="2"/>
  <c r="C201" i="2"/>
  <c r="C205" i="2"/>
  <c r="C209" i="2"/>
  <c r="C213" i="2"/>
  <c r="C217" i="2"/>
  <c r="C221" i="2"/>
  <c r="C225" i="2"/>
  <c r="C229" i="2"/>
  <c r="C233" i="2"/>
  <c r="C237" i="2"/>
  <c r="C241" i="2"/>
  <c r="C245" i="2"/>
  <c r="C249" i="2"/>
  <c r="C253" i="2"/>
  <c r="C257" i="2"/>
  <c r="C261" i="2"/>
  <c r="C265" i="2"/>
  <c r="C269" i="2"/>
  <c r="C273" i="2"/>
  <c r="C277" i="2"/>
  <c r="C281" i="2"/>
  <c r="C285" i="2"/>
  <c r="C289" i="2"/>
  <c r="C293" i="2"/>
  <c r="C297" i="2"/>
  <c r="C301" i="2"/>
  <c r="C305" i="2"/>
  <c r="C309" i="2"/>
  <c r="C313" i="2"/>
  <c r="C317" i="2"/>
  <c r="C321" i="2"/>
  <c r="C325" i="2"/>
  <c r="C329" i="2"/>
  <c r="C333" i="2"/>
  <c r="C337" i="2"/>
  <c r="C341" i="2"/>
  <c r="C345" i="2"/>
  <c r="C349" i="2"/>
  <c r="C353" i="2"/>
  <c r="C357" i="2"/>
  <c r="C361" i="2"/>
  <c r="C365" i="2"/>
  <c r="C369" i="2"/>
  <c r="C373" i="2"/>
  <c r="C377" i="2"/>
  <c r="C381" i="2"/>
  <c r="C385" i="2"/>
  <c r="C389" i="2"/>
  <c r="C393" i="2"/>
  <c r="C397" i="2"/>
  <c r="C401" i="2"/>
  <c r="C405" i="2"/>
  <c r="C409" i="2"/>
  <c r="C413" i="2"/>
  <c r="C417" i="2"/>
  <c r="C421" i="2"/>
  <c r="C425" i="2"/>
  <c r="C429" i="2"/>
  <c r="C433" i="2"/>
  <c r="C437" i="2"/>
  <c r="C441" i="2"/>
  <c r="C445" i="2"/>
  <c r="C449" i="2"/>
  <c r="C453" i="2"/>
  <c r="C457" i="2"/>
  <c r="C461" i="2"/>
  <c r="C465" i="2"/>
  <c r="C469" i="2"/>
  <c r="C473" i="2"/>
  <c r="C477" i="2"/>
  <c r="C481" i="2"/>
  <c r="C485" i="2"/>
  <c r="C489" i="2"/>
  <c r="C493" i="2"/>
  <c r="C497" i="2"/>
  <c r="C501" i="2"/>
  <c r="C505" i="2"/>
  <c r="C509" i="2"/>
  <c r="C513" i="2"/>
  <c r="C517" i="2"/>
  <c r="C521" i="2"/>
  <c r="C525" i="2"/>
  <c r="C529" i="2"/>
  <c r="C533" i="2"/>
  <c r="C537" i="2"/>
  <c r="C541" i="2"/>
  <c r="C545" i="2"/>
  <c r="C549" i="2"/>
  <c r="C553" i="2"/>
  <c r="C557" i="2"/>
  <c r="C561" i="2"/>
  <c r="C565" i="2"/>
  <c r="C569" i="2"/>
  <c r="C573" i="2"/>
  <c r="C577" i="2"/>
  <c r="C581" i="2"/>
  <c r="C585" i="2"/>
  <c r="C589" i="2"/>
  <c r="C593" i="2"/>
  <c r="C597" i="2"/>
  <c r="C601" i="2"/>
  <c r="C605" i="2"/>
  <c r="C609" i="2"/>
  <c r="C613" i="2"/>
  <c r="C617" i="2"/>
  <c r="C621" i="2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24" i="1"/>
  <c r="H23" i="1"/>
  <c r="D23" i="1" s="1"/>
  <c r="E29" i="3" l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E504" i="3" s="1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E525" i="3" s="1"/>
  <c r="E526" i="3" s="1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E542" i="3" s="1"/>
  <c r="E543" i="3" s="1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E593" i="3" s="1"/>
  <c r="E594" i="3" s="1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E622" i="3" s="1"/>
  <c r="E623" i="3" s="1"/>
  <c r="E624" i="3" s="1"/>
  <c r="E625" i="3" s="1"/>
  <c r="E626" i="3" s="1"/>
  <c r="C28" i="3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D24" i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E23" i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F23" i="1"/>
  <c r="C23" i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J31" i="7" l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J106" i="7" s="1"/>
  <c r="J107" i="7" s="1"/>
  <c r="J108" i="7" s="1"/>
  <c r="J109" i="7" s="1"/>
  <c r="J110" i="7" s="1"/>
  <c r="J111" i="7" s="1"/>
  <c r="J112" i="7" s="1"/>
  <c r="J113" i="7" s="1"/>
  <c r="J114" i="7" s="1"/>
  <c r="J115" i="7" s="1"/>
  <c r="J116" i="7" s="1"/>
  <c r="F24" i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I13" i="7" l="1"/>
  <c r="I12" i="7"/>
</calcChain>
</file>

<file path=xl/sharedStrings.xml><?xml version="1.0" encoding="utf-8"?>
<sst xmlns="http://schemas.openxmlformats.org/spreadsheetml/2006/main" count="335" uniqueCount="211">
  <si>
    <t>AR(1)</t>
    <phoneticPr fontId="2"/>
  </si>
  <si>
    <t>µ</t>
  </si>
  <si>
    <t>σ</t>
  </si>
  <si>
    <r>
      <rPr>
        <sz val="10"/>
        <color theme="1"/>
        <rFont val="ＭＳ Ｐゴシック"/>
        <family val="3"/>
        <charset val="128"/>
      </rPr>
      <t>ｔ</t>
    </r>
  </si>
  <si>
    <t>µ</t>
    <phoneticPr fontId="2"/>
  </si>
  <si>
    <t>AR(1) a</t>
    <phoneticPr fontId="2"/>
  </si>
  <si>
    <t>AR(1) b</t>
    <phoneticPr fontId="2"/>
  </si>
  <si>
    <t>AR(1) c</t>
    <phoneticPr fontId="2"/>
  </si>
  <si>
    <t>a</t>
    <phoneticPr fontId="2"/>
  </si>
  <si>
    <t>b</t>
    <phoneticPr fontId="2"/>
  </si>
  <si>
    <t>c</t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</si>
  <si>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µ + ε</t>
    </r>
    <r>
      <rPr>
        <vertAlign val="subscript"/>
        <sz val="10"/>
        <color theme="1"/>
        <rFont val="Arial"/>
        <family val="2"/>
      </rPr>
      <t>t</t>
    </r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</si>
  <si>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… + α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 xml:space="preserve">t-p </t>
    </r>
    <r>
      <rPr>
        <sz val="10"/>
        <color theme="1"/>
        <rFont val="Arial"/>
        <family val="2"/>
      </rPr>
      <t>+  µ + ε</t>
    </r>
    <r>
      <rPr>
        <vertAlign val="subscript"/>
        <sz val="10"/>
        <color theme="1"/>
        <rFont val="Arial"/>
        <family val="2"/>
      </rPr>
      <t>t</t>
    </r>
    <phoneticPr fontId="2"/>
  </si>
  <si>
    <r>
      <t>µ</t>
    </r>
    <r>
      <rPr>
        <sz val="10"/>
        <color theme="1"/>
        <rFont val="游ゴシック"/>
        <family val="2"/>
        <charset val="128"/>
      </rPr>
      <t>：定数</t>
    </r>
    <rPh sb="2" eb="4">
      <t>テイスウ</t>
    </rPh>
    <phoneticPr fontId="2"/>
  </si>
  <si>
    <r>
      <t xml:space="preserve">AR(2) </t>
    </r>
    <r>
      <rPr>
        <sz val="10"/>
        <color theme="1"/>
        <rFont val="游ゴシック"/>
        <family val="2"/>
        <charset val="128"/>
      </rPr>
      <t>具体例</t>
    </r>
    <rPh sb="6" eb="9">
      <t>グタイレイ</t>
    </rPh>
    <phoneticPr fontId="2"/>
  </si>
  <si>
    <r>
      <rPr>
        <sz val="10"/>
        <color theme="1"/>
        <rFont val="游ゴシック"/>
        <family val="2"/>
        <charset val="128"/>
      </rPr>
      <t>具体例</t>
    </r>
    <rPh sb="0" eb="3">
      <t>グタイレイ</t>
    </rPh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</si>
  <si>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x</t>
    </r>
    <r>
      <rPr>
        <vertAlign val="subscript"/>
        <sz val="10"/>
        <color theme="1"/>
        <rFont val="Arial"/>
        <family val="2"/>
      </rPr>
      <t xml:space="preserve">t-1 </t>
    </r>
    <r>
      <rPr>
        <sz val="10"/>
        <color theme="1"/>
        <rFont val="Arial"/>
        <family val="2"/>
      </rPr>
      <t>+ 1 + ε</t>
    </r>
    <r>
      <rPr>
        <vertAlign val="subscript"/>
        <sz val="10"/>
        <color theme="1"/>
        <rFont val="Arial"/>
        <family val="2"/>
      </rPr>
      <t>t</t>
    </r>
    <phoneticPr fontId="2"/>
  </si>
  <si>
    <r>
      <t>α</t>
    </r>
    <r>
      <rPr>
        <vertAlign val="subscript"/>
        <sz val="10"/>
        <rFont val="Arial"/>
        <family val="2"/>
      </rPr>
      <t>1</t>
    </r>
    <phoneticPr fontId="2"/>
  </si>
  <si>
    <r>
      <t>ε</t>
    </r>
    <r>
      <rPr>
        <vertAlign val="subscript"/>
        <sz val="10"/>
        <color theme="1"/>
        <rFont val="Arial"/>
        <family val="2"/>
      </rPr>
      <t>t</t>
    </r>
    <phoneticPr fontId="2"/>
  </si>
  <si>
    <r>
      <t>α</t>
    </r>
    <r>
      <rPr>
        <vertAlign val="subscript"/>
        <sz val="10"/>
        <rFont val="Arial"/>
        <family val="2"/>
      </rPr>
      <t>2</t>
    </r>
    <r>
      <rPr>
        <sz val="11"/>
        <color theme="1"/>
        <rFont val="游ゴシック"/>
        <family val="2"/>
        <charset val="128"/>
        <scheme val="minor"/>
      </rPr>
      <t/>
    </r>
  </si>
  <si>
    <t xml:space="preserve">AR(2) </t>
    <phoneticPr fontId="2"/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</si>
  <si>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1.9x</t>
    </r>
    <r>
      <rPr>
        <vertAlign val="subscript"/>
        <sz val="10"/>
        <color theme="1"/>
        <rFont val="Arial"/>
        <family val="2"/>
      </rPr>
      <t xml:space="preserve">t-1 </t>
    </r>
    <r>
      <rPr>
        <sz val="10"/>
        <color theme="1"/>
        <rFont val="Arial"/>
        <family val="2"/>
      </rPr>
      <t>- 0.91x</t>
    </r>
    <r>
      <rPr>
        <vertAlign val="subscript"/>
        <sz val="10"/>
        <color theme="1"/>
        <rFont val="Arial"/>
        <family val="2"/>
      </rPr>
      <t>t-2</t>
    </r>
    <r>
      <rPr>
        <sz val="10"/>
        <color theme="1"/>
        <rFont val="Arial"/>
        <family val="2"/>
      </rPr>
      <t xml:space="preserve"> + 1 + ε</t>
    </r>
    <r>
      <rPr>
        <vertAlign val="subscript"/>
        <sz val="10"/>
        <color theme="1"/>
        <rFont val="Arial"/>
        <family val="2"/>
      </rPr>
      <t>t</t>
    </r>
    <phoneticPr fontId="2"/>
  </si>
  <si>
    <t>定常過程</t>
    <rPh sb="0" eb="4">
      <t>テイジョウカテイ</t>
    </rPh>
    <phoneticPr fontId="2"/>
  </si>
  <si>
    <t>非定常過程</t>
    <rPh sb="0" eb="3">
      <t>ヒテイジョウ</t>
    </rPh>
    <rPh sb="3" eb="5">
      <t>カテイ</t>
    </rPh>
    <phoneticPr fontId="2"/>
  </si>
  <si>
    <r>
      <rPr>
        <sz val="10"/>
        <color theme="1"/>
        <rFont val="ＭＳ Ｐゴシック"/>
        <family val="3"/>
        <charset val="128"/>
      </rPr>
      <t>誤差ε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の平均と分散</t>
    </r>
    <rPh sb="0" eb="2">
      <t>ゴサ</t>
    </rPh>
    <rPh sb="6" eb="8">
      <t>ヘイキン</t>
    </rPh>
    <rPh sb="9" eb="11">
      <t>ブンサン</t>
    </rPh>
    <phoneticPr fontId="2"/>
  </si>
  <si>
    <t>=NORMINV(RAND(),µ,σ)</t>
    <phoneticPr fontId="2"/>
  </si>
  <si>
    <t>AR(p)</t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</si>
  <si>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1.2 x</t>
    </r>
    <r>
      <rPr>
        <vertAlign val="subscript"/>
        <sz val="10"/>
        <color theme="1"/>
        <rFont val="Arial"/>
        <family val="2"/>
      </rPr>
      <t xml:space="preserve">t-1 </t>
    </r>
    <r>
      <rPr>
        <sz val="10"/>
        <color theme="1"/>
        <rFont val="Arial"/>
        <family val="2"/>
      </rPr>
      <t>+ 1 + ε</t>
    </r>
    <r>
      <rPr>
        <vertAlign val="subscript"/>
        <sz val="10"/>
        <color theme="1"/>
        <rFont val="Arial"/>
        <family val="2"/>
      </rPr>
      <t>t</t>
    </r>
    <phoneticPr fontId="2"/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</si>
  <si>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10 + ε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+ 0.5 ε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</t>
    </r>
    <phoneticPr fontId="2"/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</si>
  <si>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10 + ε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+ 0.5 ε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+ 0.5 ε</t>
    </r>
    <r>
      <rPr>
        <vertAlign val="subscript"/>
        <sz val="10"/>
        <color theme="1"/>
        <rFont val="Arial"/>
        <family val="2"/>
      </rPr>
      <t>t-2</t>
    </r>
    <r>
      <rPr>
        <sz val="10"/>
        <color theme="1"/>
        <rFont val="Arial"/>
        <family val="2"/>
      </rPr>
      <t xml:space="preserve"> </t>
    </r>
    <phoneticPr fontId="2"/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</si>
  <si>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10 + ε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+ 0.5 ε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+ 0.5 ε</t>
    </r>
    <r>
      <rPr>
        <vertAlign val="subscript"/>
        <sz val="10"/>
        <color theme="1"/>
        <rFont val="Arial"/>
        <family val="2"/>
      </rPr>
      <t>t-2</t>
    </r>
    <r>
      <rPr>
        <sz val="10"/>
        <color theme="1"/>
        <rFont val="Arial"/>
        <family val="2"/>
      </rPr>
      <t xml:space="preserve"> + 0.5 ε</t>
    </r>
    <r>
      <rPr>
        <vertAlign val="subscript"/>
        <sz val="10"/>
        <color theme="1"/>
        <rFont val="Arial"/>
        <family val="2"/>
      </rPr>
      <t>t-3</t>
    </r>
    <phoneticPr fontId="2"/>
  </si>
  <si>
    <t>MA(1) a</t>
    <phoneticPr fontId="2"/>
  </si>
  <si>
    <t>MA(1) b</t>
    <phoneticPr fontId="2"/>
  </si>
  <si>
    <t>MA(1) c</t>
    <phoneticPr fontId="2"/>
  </si>
  <si>
    <t>MA(q)</t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</si>
  <si>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µ + ε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+ θ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ε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… + θ</t>
    </r>
    <r>
      <rPr>
        <vertAlign val="subscript"/>
        <sz val="10"/>
        <color theme="1"/>
        <rFont val="ＭＳ Ｐゴシック"/>
        <family val="3"/>
        <charset val="128"/>
      </rPr>
      <t>ｑ</t>
    </r>
    <r>
      <rPr>
        <sz val="10"/>
        <color theme="1"/>
        <rFont val="Arial"/>
        <family val="2"/>
      </rPr>
      <t>ε</t>
    </r>
    <r>
      <rPr>
        <vertAlign val="subscript"/>
        <sz val="10"/>
        <color theme="1"/>
        <rFont val="Arial"/>
        <family val="2"/>
      </rPr>
      <t>t-</t>
    </r>
    <r>
      <rPr>
        <vertAlign val="subscript"/>
        <sz val="10"/>
        <color theme="1"/>
        <rFont val="ＭＳ Ｐゴシック"/>
        <family val="3"/>
        <charset val="128"/>
      </rPr>
      <t>ｑ</t>
    </r>
    <r>
      <rPr>
        <vertAlign val="subscript"/>
        <sz val="10"/>
        <color theme="1"/>
        <rFont val="Arial"/>
        <family val="2"/>
      </rPr>
      <t xml:space="preserve"> </t>
    </r>
    <phoneticPr fontId="2"/>
  </si>
  <si>
    <r>
      <t>θ</t>
    </r>
    <r>
      <rPr>
        <vertAlign val="subscript"/>
        <sz val="10"/>
        <rFont val="Arial"/>
        <family val="2"/>
      </rPr>
      <t>1</t>
    </r>
    <phoneticPr fontId="2"/>
  </si>
  <si>
    <r>
      <t>θ</t>
    </r>
    <r>
      <rPr>
        <vertAlign val="subscript"/>
        <sz val="10"/>
        <rFont val="ＭＳ Ｐゴシック"/>
        <family val="3"/>
        <charset val="128"/>
      </rPr>
      <t>２</t>
    </r>
    <phoneticPr fontId="2"/>
  </si>
  <si>
    <r>
      <t>θ</t>
    </r>
    <r>
      <rPr>
        <vertAlign val="subscript"/>
        <sz val="10"/>
        <rFont val="ＭＳ Ｐゴシック"/>
        <family val="3"/>
        <charset val="128"/>
      </rPr>
      <t>３</t>
    </r>
    <phoneticPr fontId="2"/>
  </si>
  <si>
    <t>移動平均過程 (Moving Average Process)</t>
    <rPh sb="0" eb="4">
      <t>イドウヘイキン</t>
    </rPh>
    <rPh sb="4" eb="6">
      <t>カテイ</t>
    </rPh>
    <phoneticPr fontId="2"/>
  </si>
  <si>
    <t>自己回帰過程 (Auto Regressive Process)</t>
    <rPh sb="0" eb="4">
      <t>ジコカイキ</t>
    </rPh>
    <rPh sb="4" eb="6">
      <t>カテイ</t>
    </rPh>
    <phoneticPr fontId="2"/>
  </si>
  <si>
    <t>ARMA(p,q)</t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</si>
  <si>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… + α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 xml:space="preserve">t-p </t>
    </r>
    <r>
      <rPr>
        <sz val="10"/>
        <color theme="1"/>
        <rFont val="Arial"/>
        <family val="2"/>
      </rPr>
      <t>+  µ + ε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+ θ</t>
    </r>
    <r>
      <rPr>
        <vertAlign val="subscript"/>
        <sz val="10"/>
        <color theme="1"/>
        <rFont val="Arial"/>
        <family val="2"/>
      </rPr>
      <t>1εt-1</t>
    </r>
    <r>
      <rPr>
        <sz val="10"/>
        <color theme="1"/>
        <rFont val="Arial"/>
        <family val="2"/>
      </rPr>
      <t xml:space="preserve"> + … + θ</t>
    </r>
    <r>
      <rPr>
        <vertAlign val="subscript"/>
        <sz val="10"/>
        <color theme="1"/>
        <rFont val="ＭＳ Ｐゴシック"/>
        <family val="3"/>
        <charset val="128"/>
      </rPr>
      <t>ｑ</t>
    </r>
    <r>
      <rPr>
        <sz val="10"/>
        <color theme="1"/>
        <rFont val="Arial"/>
        <family val="2"/>
      </rPr>
      <t>ε</t>
    </r>
    <r>
      <rPr>
        <vertAlign val="subscript"/>
        <sz val="10"/>
        <color theme="1"/>
        <rFont val="Arial"/>
        <family val="2"/>
      </rPr>
      <t>t-</t>
    </r>
    <r>
      <rPr>
        <vertAlign val="subscript"/>
        <sz val="10"/>
        <color theme="1"/>
        <rFont val="ＭＳ Ｐゴシック"/>
        <family val="3"/>
        <charset val="128"/>
      </rPr>
      <t>ｑ</t>
    </r>
    <r>
      <rPr>
        <vertAlign val="subscript"/>
        <sz val="10"/>
        <color theme="1"/>
        <rFont val="Arial"/>
        <family val="2"/>
      </rPr>
      <t xml:space="preserve"> </t>
    </r>
    <phoneticPr fontId="2"/>
  </si>
  <si>
    <r>
      <t>ε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游ゴシック"/>
        <family val="2"/>
        <charset val="128"/>
      </rPr>
      <t>：誤差項</t>
    </r>
    <rPh sb="3" eb="6">
      <t>ゴサコウ</t>
    </rPh>
    <phoneticPr fontId="2"/>
  </si>
  <si>
    <r>
      <rPr>
        <sz val="10"/>
        <color theme="1"/>
        <rFont val="游ゴシック"/>
        <family val="2"/>
        <charset val="128"/>
      </rPr>
      <t>自己回帰移動平均過程</t>
    </r>
    <r>
      <rPr>
        <sz val="10"/>
        <color theme="1"/>
        <rFont val="Arial"/>
        <family val="2"/>
      </rPr>
      <t xml:space="preserve"> (Auto Regressive Moving Average Process)</t>
    </r>
    <rPh sb="0" eb="4">
      <t>ジコカイキ</t>
    </rPh>
    <rPh sb="4" eb="8">
      <t>イドウヘイキン</t>
    </rPh>
    <rPh sb="8" eb="10">
      <t>カテイ</t>
    </rPh>
    <phoneticPr fontId="2"/>
  </si>
  <si>
    <r>
      <rPr>
        <sz val="10"/>
        <color theme="1"/>
        <rFont val="ＭＳ Ｐゴシック"/>
        <family val="3"/>
        <charset val="128"/>
      </rPr>
      <t>誤差</t>
    </r>
    <r>
      <rPr>
        <sz val="10"/>
        <color theme="1"/>
        <rFont val="Arial"/>
        <family val="2"/>
      </rPr>
      <t>ε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の平均と分散</t>
    </r>
    <rPh sb="0" eb="2">
      <t>ゴサ</t>
    </rPh>
    <rPh sb="6" eb="8">
      <t>ヘイキン</t>
    </rPh>
    <rPh sb="9" eb="11">
      <t>ブンサン</t>
    </rPh>
    <phoneticPr fontId="2"/>
  </si>
  <si>
    <r>
      <rPr>
        <sz val="9"/>
        <color theme="1"/>
        <rFont val="ＭＳ Ｐゴシック"/>
        <family val="3"/>
        <charset val="128"/>
      </rPr>
      <t>非定常</t>
    </r>
    <rPh sb="0" eb="3">
      <t>ヒテイジョウ</t>
    </rPh>
    <phoneticPr fontId="2"/>
  </si>
  <si>
    <r>
      <rPr>
        <sz val="9"/>
        <color theme="1"/>
        <rFont val="ＭＳ Ｐゴシック"/>
        <family val="3"/>
        <charset val="128"/>
      </rPr>
      <t>定常</t>
    </r>
    <rPh sb="0" eb="2">
      <t>テイジョウ</t>
    </rPh>
    <phoneticPr fontId="2"/>
  </si>
  <si>
    <t xml:space="preserve">ARMA(2,3) a </t>
    <phoneticPr fontId="2"/>
  </si>
  <si>
    <t>ARMA(2,3) b</t>
    <phoneticPr fontId="2"/>
  </si>
  <si>
    <t>ARMA(2,3) c</t>
    <phoneticPr fontId="2"/>
  </si>
  <si>
    <r>
      <t xml:space="preserve">AR(1) </t>
    </r>
    <r>
      <rPr>
        <sz val="10"/>
        <color theme="1"/>
        <rFont val="游ゴシック"/>
        <family val="2"/>
        <charset val="128"/>
      </rPr>
      <t>具体例</t>
    </r>
    <rPh sb="6" eb="9">
      <t>グタイレイ</t>
    </rPh>
    <phoneticPr fontId="2"/>
  </si>
  <si>
    <t>ARMA(2,3) d</t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</si>
  <si>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=0.8 x</t>
    </r>
    <r>
      <rPr>
        <vertAlign val="subscript"/>
        <sz val="10"/>
        <color theme="1"/>
        <rFont val="Arial"/>
        <family val="2"/>
      </rPr>
      <t xml:space="preserve">t-1 </t>
    </r>
    <r>
      <rPr>
        <sz val="10"/>
        <color theme="1"/>
        <rFont val="Arial"/>
        <family val="2"/>
      </rPr>
      <t>+ 1 + ε</t>
    </r>
    <r>
      <rPr>
        <vertAlign val="subscript"/>
        <sz val="10"/>
        <color theme="1"/>
        <rFont val="Arial"/>
        <family val="2"/>
      </rPr>
      <t>t</t>
    </r>
    <phoneticPr fontId="2"/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</si>
  <si>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0.8 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+0.8 x</t>
    </r>
    <r>
      <rPr>
        <vertAlign val="subscript"/>
        <sz val="10"/>
        <color theme="1"/>
        <rFont val="Arial"/>
        <family val="2"/>
      </rPr>
      <t>t-2</t>
    </r>
    <r>
      <rPr>
        <sz val="10"/>
        <color theme="1"/>
        <rFont val="Arial"/>
        <family val="2"/>
      </rPr>
      <t xml:space="preserve"> + 10 + ε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+ 0.5 ε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 0.5 ε</t>
    </r>
    <r>
      <rPr>
        <vertAlign val="subscript"/>
        <sz val="10"/>
        <color theme="1"/>
        <rFont val="Arial"/>
        <family val="2"/>
      </rPr>
      <t>t-2</t>
    </r>
    <r>
      <rPr>
        <sz val="10"/>
        <color theme="1"/>
        <rFont val="Arial"/>
        <family val="2"/>
      </rPr>
      <t xml:space="preserve"> + 0.5 εt-3</t>
    </r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</si>
  <si>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0.8 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+0.12 x</t>
    </r>
    <r>
      <rPr>
        <vertAlign val="subscript"/>
        <sz val="10"/>
        <color theme="1"/>
        <rFont val="Arial"/>
        <family val="2"/>
      </rPr>
      <t>t-2</t>
    </r>
    <r>
      <rPr>
        <sz val="10"/>
        <color theme="1"/>
        <rFont val="Arial"/>
        <family val="2"/>
      </rPr>
      <t xml:space="preserve"> + 10 + ε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+ 0.5 ε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 0.5 ε</t>
    </r>
    <r>
      <rPr>
        <vertAlign val="subscript"/>
        <sz val="10"/>
        <color theme="1"/>
        <rFont val="Arial"/>
        <family val="2"/>
      </rPr>
      <t>t-2</t>
    </r>
    <r>
      <rPr>
        <sz val="10"/>
        <color theme="1"/>
        <rFont val="Arial"/>
        <family val="2"/>
      </rPr>
      <t xml:space="preserve"> + 0.5 εt-3</t>
    </r>
    <phoneticPr fontId="2"/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</si>
  <si>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0.8 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+02 x</t>
    </r>
    <r>
      <rPr>
        <vertAlign val="subscript"/>
        <sz val="10"/>
        <color theme="1"/>
        <rFont val="Arial"/>
        <family val="2"/>
      </rPr>
      <t>t-2</t>
    </r>
    <r>
      <rPr>
        <sz val="10"/>
        <color theme="1"/>
        <rFont val="Arial"/>
        <family val="2"/>
      </rPr>
      <t xml:space="preserve"> + 10 + ε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+ 0.5 ε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 0.5 ε</t>
    </r>
    <r>
      <rPr>
        <vertAlign val="subscript"/>
        <sz val="10"/>
        <color theme="1"/>
        <rFont val="Arial"/>
        <family val="2"/>
      </rPr>
      <t>t-2</t>
    </r>
    <r>
      <rPr>
        <sz val="10"/>
        <color theme="1"/>
        <rFont val="Arial"/>
        <family val="2"/>
      </rPr>
      <t xml:space="preserve"> + 0.5 εt-3</t>
    </r>
    <phoneticPr fontId="2"/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</si>
  <si>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µ</t>
    </r>
    <r>
      <rPr>
        <sz val="10"/>
        <color theme="1"/>
        <rFont val="Arial"/>
        <family val="2"/>
      </rPr>
      <t xml:space="preserve"> </t>
    </r>
    <phoneticPr fontId="2"/>
  </si>
  <si>
    <t>収束値</t>
    <rPh sb="0" eb="2">
      <t>シュウソク</t>
    </rPh>
    <rPh sb="2" eb="3">
      <t>チ</t>
    </rPh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</si>
  <si>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… + α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 xml:space="preserve">t-p </t>
    </r>
    <r>
      <rPr>
        <sz val="10"/>
        <color theme="1"/>
        <rFont val="Arial"/>
        <family val="2"/>
      </rPr>
      <t>+  µ + ε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+ θ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ε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… + θ</t>
    </r>
    <r>
      <rPr>
        <vertAlign val="subscript"/>
        <sz val="10"/>
        <color theme="1"/>
        <rFont val="ＭＳ Ｐゴシック"/>
        <family val="3"/>
        <charset val="128"/>
      </rPr>
      <t>ｑ</t>
    </r>
    <r>
      <rPr>
        <sz val="10"/>
        <color theme="1"/>
        <rFont val="Arial"/>
        <family val="2"/>
      </rPr>
      <t>ε</t>
    </r>
    <r>
      <rPr>
        <vertAlign val="subscript"/>
        <sz val="10"/>
        <color theme="1"/>
        <rFont val="Arial"/>
        <family val="2"/>
      </rPr>
      <t>t-</t>
    </r>
    <r>
      <rPr>
        <vertAlign val="subscript"/>
        <sz val="10"/>
        <color theme="1"/>
        <rFont val="ＭＳ Ｐゴシック"/>
        <family val="3"/>
        <charset val="128"/>
      </rPr>
      <t>ｑ</t>
    </r>
    <r>
      <rPr>
        <vertAlign val="subscript"/>
        <sz val="10"/>
        <color theme="1"/>
        <rFont val="Arial"/>
        <family val="2"/>
      </rPr>
      <t xml:space="preserve"> </t>
    </r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</si>
  <si>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+  µ + ε</t>
    </r>
    <r>
      <rPr>
        <vertAlign val="subscript"/>
        <sz val="10"/>
        <color theme="1"/>
        <rFont val="Arial"/>
        <family val="2"/>
      </rPr>
      <t>t</t>
    </r>
    <r>
      <rPr>
        <vertAlign val="subscript"/>
        <sz val="10"/>
        <color theme="1"/>
        <rFont val="Arial"/>
        <family val="2"/>
      </rPr>
      <t xml:space="preserve"> </t>
    </r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</si>
  <si>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+  µ + ε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+ θ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ε</t>
    </r>
    <r>
      <rPr>
        <vertAlign val="subscript"/>
        <sz val="10"/>
        <color theme="1"/>
        <rFont val="Arial"/>
        <family val="2"/>
      </rPr>
      <t>t-1</t>
    </r>
    <phoneticPr fontId="2"/>
  </si>
  <si>
    <r>
      <t>AR(1)</t>
    </r>
    <r>
      <rPr>
        <sz val="9"/>
        <color theme="1"/>
        <rFont val="ＭＳ Ｐゴシック"/>
        <family val="3"/>
        <charset val="128"/>
      </rPr>
      <t>誤差項なし　</t>
    </r>
    <r>
      <rPr>
        <sz val="9"/>
        <color theme="1"/>
        <rFont val="Arial"/>
        <family val="2"/>
      </rPr>
      <t>x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>=1</t>
    </r>
    <rPh sb="5" eb="7">
      <t>ゴサ</t>
    </rPh>
    <rPh sb="7" eb="8">
      <t>コウ</t>
    </rPh>
    <phoneticPr fontId="2"/>
  </si>
  <si>
    <r>
      <t>AR(1)</t>
    </r>
    <r>
      <rPr>
        <sz val="9"/>
        <color theme="1"/>
        <rFont val="ＭＳ Ｐゴシック"/>
        <family val="3"/>
        <charset val="128"/>
      </rPr>
      <t>誤差項なし</t>
    </r>
    <r>
      <rPr>
        <sz val="9"/>
        <color theme="1"/>
        <rFont val="Arial"/>
        <family val="2"/>
      </rPr>
      <t xml:space="preserve"> x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>=200</t>
    </r>
    <rPh sb="5" eb="7">
      <t>ゴサ</t>
    </rPh>
    <rPh sb="7" eb="8">
      <t>コウ</t>
    </rPh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</si>
  <si>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α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 xml:space="preserve">t-2 </t>
    </r>
    <r>
      <rPr>
        <sz val="10"/>
        <color theme="1"/>
        <rFont val="Arial"/>
        <family val="2"/>
      </rPr>
      <t>+  µ + ε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+ θ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ε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</t>
    </r>
    <phoneticPr fontId="2"/>
  </si>
  <si>
    <r>
      <t>α</t>
    </r>
    <r>
      <rPr>
        <vertAlign val="subscript"/>
        <sz val="10"/>
        <rFont val="Arial"/>
        <family val="2"/>
      </rPr>
      <t>2</t>
    </r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</si>
  <si>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α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 xml:space="preserve">t-2 </t>
    </r>
    <r>
      <rPr>
        <sz val="10"/>
        <color theme="1"/>
        <rFont val="Arial"/>
        <family val="2"/>
      </rPr>
      <t>+  µ + ε</t>
    </r>
    <r>
      <rPr>
        <vertAlign val="subscript"/>
        <sz val="10"/>
        <color theme="1"/>
        <rFont val="Arial"/>
        <family val="2"/>
      </rPr>
      <t>t</t>
    </r>
    <phoneticPr fontId="2"/>
  </si>
  <si>
    <r>
      <rPr>
        <sz val="9"/>
        <color theme="1"/>
        <rFont val="ＭＳ Ｐゴシック"/>
        <family val="3"/>
        <charset val="128"/>
      </rPr>
      <t>誤差項あり</t>
    </r>
    <r>
      <rPr>
        <sz val="9"/>
        <color theme="1"/>
        <rFont val="Arial"/>
        <family val="2"/>
      </rPr>
      <t xml:space="preserve"> x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>=1</t>
    </r>
    <rPh sb="0" eb="2">
      <t>ゴサ</t>
    </rPh>
    <rPh sb="2" eb="3">
      <t>コウ</t>
    </rPh>
    <phoneticPr fontId="2"/>
  </si>
  <si>
    <r>
      <rPr>
        <sz val="9"/>
        <color theme="1"/>
        <rFont val="ＭＳ Ｐゴシック"/>
        <family val="3"/>
        <charset val="128"/>
      </rPr>
      <t>誤差項あり</t>
    </r>
    <r>
      <rPr>
        <sz val="9"/>
        <color theme="1"/>
        <rFont val="Arial"/>
        <family val="2"/>
      </rPr>
      <t xml:space="preserve"> x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>=200</t>
    </r>
    <rPh sb="0" eb="2">
      <t>ゴサ</t>
    </rPh>
    <rPh sb="2" eb="3">
      <t>コウ</t>
    </rPh>
    <phoneticPr fontId="2"/>
  </si>
  <si>
    <r>
      <t>)</t>
    </r>
    <r>
      <rPr>
        <sz val="9"/>
        <color theme="1"/>
        <rFont val="ＭＳ Ｐゴシック"/>
        <family val="3"/>
        <charset val="128"/>
      </rPr>
      <t>誤差項あり</t>
    </r>
    <r>
      <rPr>
        <sz val="9"/>
        <color theme="1"/>
        <rFont val="Arial"/>
        <family val="2"/>
      </rPr>
      <t xml:space="preserve"> x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>=1</t>
    </r>
    <rPh sb="1" eb="3">
      <t>ゴサ</t>
    </rPh>
    <rPh sb="3" eb="4">
      <t>コウ</t>
    </rPh>
    <phoneticPr fontId="2"/>
  </si>
  <si>
    <t>α</t>
    <phoneticPr fontId="2"/>
  </si>
  <si>
    <r>
      <t>α</t>
    </r>
    <r>
      <rPr>
        <vertAlign val="superscript"/>
        <sz val="10"/>
        <color theme="1"/>
        <rFont val="Arial"/>
        <family val="2"/>
      </rPr>
      <t>4</t>
    </r>
    <phoneticPr fontId="2"/>
  </si>
  <si>
    <r>
      <t>α</t>
    </r>
    <r>
      <rPr>
        <vertAlign val="superscript"/>
        <sz val="10"/>
        <color theme="1"/>
        <rFont val="Arial"/>
        <family val="2"/>
      </rPr>
      <t>3</t>
    </r>
    <phoneticPr fontId="2"/>
  </si>
  <si>
    <r>
      <t>α</t>
    </r>
    <r>
      <rPr>
        <vertAlign val="superscript"/>
        <sz val="10"/>
        <color theme="1"/>
        <rFont val="Arial"/>
        <family val="2"/>
      </rPr>
      <t>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</si>
  <si>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</si>
  <si>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0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</si>
  <si>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</si>
  <si>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</si>
  <si>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10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</si>
  <si>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</si>
  <si>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</si>
  <si>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</si>
  <si>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</si>
  <si>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</t>
    </r>
    <r>
      <rPr>
        <sz val="11"/>
        <color theme="1"/>
        <rFont val="游ゴシック"/>
        <family val="2"/>
        <charset val="128"/>
        <scheme val="minor"/>
      </rPr>
      <t/>
    </r>
  </si>
  <si>
    <r>
      <t>x</t>
    </r>
    <r>
      <rPr>
        <vertAlign val="subscript"/>
        <sz val="10"/>
        <color theme="1"/>
        <rFont val="Arial"/>
        <family val="2"/>
      </rPr>
      <t>0</t>
    </r>
    <phoneticPr fontId="2"/>
  </si>
  <si>
    <r>
      <t>α</t>
    </r>
    <r>
      <rPr>
        <vertAlign val="superscript"/>
        <sz val="10"/>
        <color theme="1"/>
        <rFont val="Arial"/>
        <family val="2"/>
      </rPr>
      <t>13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</si>
  <si>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14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</si>
  <si>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15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</si>
  <si>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</si>
  <si>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</si>
  <si>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</si>
  <si>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</si>
  <si>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20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</si>
  <si>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</si>
  <si>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</si>
  <si>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23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</si>
  <si>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24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</si>
  <si>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25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</si>
  <si>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</si>
  <si>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</si>
  <si>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</si>
  <si>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29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</si>
  <si>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30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</si>
  <si>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</si>
  <si>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</si>
  <si>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33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</si>
  <si>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34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</si>
  <si>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35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</si>
  <si>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</si>
  <si>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</si>
  <si>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</si>
  <si>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39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</si>
  <si>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40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</si>
  <si>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</si>
  <si>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</si>
  <si>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43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</si>
  <si>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44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</si>
  <si>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45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</si>
  <si>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</si>
  <si>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</si>
  <si>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</si>
  <si>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49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</si>
  <si>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50</t>
    </r>
    <r>
      <rPr>
        <sz val="11"/>
        <color theme="1"/>
        <rFont val="游ゴシック"/>
        <family val="2"/>
        <charset val="128"/>
        <scheme val="minor"/>
      </rPr>
      <t/>
    </r>
  </si>
  <si>
    <t xml:space="preserve">α &gt; 1  </t>
    <phoneticPr fontId="2"/>
  </si>
  <si>
    <t xml:space="preserve">α = 1 </t>
    <phoneticPr fontId="2"/>
  </si>
  <si>
    <t xml:space="preserve">α &lt; 1 </t>
    <phoneticPr fontId="2"/>
  </si>
  <si>
    <t xml:space="preserve">α &lt; 0 </t>
    <phoneticPr fontId="2"/>
  </si>
  <si>
    <t>平均</t>
    <rPh sb="0" eb="2">
      <t>ヘイキン</t>
    </rPh>
    <phoneticPr fontId="2"/>
  </si>
  <si>
    <t>AR(1)</t>
    <phoneticPr fontId="2"/>
  </si>
  <si>
    <t>AR(1,1)</t>
    <phoneticPr fontId="2"/>
  </si>
  <si>
    <r>
      <t>x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>=100</t>
    </r>
    <phoneticPr fontId="2"/>
  </si>
  <si>
    <r>
      <t>x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>=200</t>
    </r>
    <phoneticPr fontId="2"/>
  </si>
  <si>
    <r>
      <t>x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>=1</t>
    </r>
    <phoneticPr fontId="2"/>
  </si>
  <si>
    <t>µ=20</t>
    <phoneticPr fontId="2"/>
  </si>
  <si>
    <t>µ=0</t>
    <phoneticPr fontId="2"/>
  </si>
  <si>
    <t>µ=10</t>
    <phoneticPr fontId="2"/>
  </si>
  <si>
    <t>α=0.8</t>
    <phoneticPr fontId="2"/>
  </si>
  <si>
    <t>α=0.9</t>
  </si>
  <si>
    <t>α=1.0</t>
    <phoneticPr fontId="2"/>
  </si>
  <si>
    <r>
      <t>α=1.1</t>
    </r>
    <r>
      <rPr>
        <sz val="9"/>
        <color theme="1"/>
        <rFont val="ＭＳ Ｐゴシック"/>
        <family val="3"/>
        <charset val="128"/>
      </rPr>
      <t>（右軸）</t>
    </r>
    <rPh sb="6" eb="8">
      <t>ミギジク</t>
    </rPh>
    <phoneticPr fontId="2"/>
  </si>
  <si>
    <t>α=0.97</t>
    <phoneticPr fontId="2"/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</si>
  <si>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α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µ </t>
    </r>
    <phoneticPr fontId="2"/>
  </si>
  <si>
    <r>
      <rPr>
        <sz val="10"/>
        <color theme="1"/>
        <rFont val="ＭＳ Ｐゴシック"/>
        <family val="3"/>
        <charset val="128"/>
      </rPr>
      <t>平均</t>
    </r>
    <rPh sb="0" eb="2">
      <t>ヘイキン</t>
    </rPh>
    <phoneticPr fontId="2"/>
  </si>
  <si>
    <r>
      <rPr>
        <sz val="10"/>
        <color theme="1"/>
        <rFont val="ＭＳ Ｐゴシック"/>
        <family val="3"/>
        <charset val="128"/>
      </rPr>
      <t>標準偏差</t>
    </r>
    <rPh sb="0" eb="2">
      <t>ヒョウジュン</t>
    </rPh>
    <rPh sb="2" eb="4">
      <t>ヘンサ</t>
    </rPh>
    <phoneticPr fontId="2"/>
  </si>
  <si>
    <r>
      <rPr>
        <sz val="9"/>
        <color theme="1"/>
        <rFont val="ＭＳ Ｐゴシック"/>
        <family val="3"/>
        <charset val="128"/>
      </rPr>
      <t>値貼付</t>
    </r>
    <rPh sb="0" eb="1">
      <t>アタイ</t>
    </rPh>
    <rPh sb="1" eb="2">
      <t>ハ</t>
    </rPh>
    <rPh sb="2" eb="3">
      <t>ツ</t>
    </rPh>
    <phoneticPr fontId="2"/>
  </si>
  <si>
    <t>t</t>
    <phoneticPr fontId="2"/>
  </si>
  <si>
    <r>
      <rPr>
        <sz val="10"/>
        <color theme="1"/>
        <rFont val="ＭＳ Ｐゴシック"/>
        <family val="3"/>
        <charset val="128"/>
      </rPr>
      <t>指数発散</t>
    </r>
    <rPh sb="0" eb="2">
      <t>シスウ</t>
    </rPh>
    <rPh sb="2" eb="4">
      <t>ハッサン</t>
    </rPh>
    <phoneticPr fontId="2"/>
  </si>
  <si>
    <r>
      <rPr>
        <sz val="10"/>
        <color theme="1"/>
        <rFont val="ＭＳ Ｐゴシック"/>
        <family val="3"/>
        <charset val="128"/>
      </rPr>
      <t>線形発散</t>
    </r>
    <rPh sb="0" eb="2">
      <t>センケイ</t>
    </rPh>
    <rPh sb="2" eb="4">
      <t>ハッサン</t>
    </rPh>
    <phoneticPr fontId="2"/>
  </si>
  <si>
    <r>
      <rPr>
        <sz val="10"/>
        <color theme="1"/>
        <rFont val="ＭＳ Ｐゴシック"/>
        <family val="3"/>
        <charset val="128"/>
      </rPr>
      <t>振動収束</t>
    </r>
    <rPh sb="0" eb="2">
      <t>シンドウ</t>
    </rPh>
    <rPh sb="2" eb="4">
      <t>シュウソク</t>
    </rPh>
    <phoneticPr fontId="2"/>
  </si>
  <si>
    <r>
      <t>1+α+α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+α</t>
    </r>
    <r>
      <rPr>
        <vertAlign val="superscript"/>
        <sz val="10"/>
        <rFont val="Arial"/>
        <family val="2"/>
      </rPr>
      <t>4+ ・・・+αn</t>
    </r>
    <r>
      <rPr>
        <sz val="10"/>
        <rFont val="Arial"/>
        <family val="2"/>
      </rPr>
      <t/>
    </r>
  </si>
  <si>
    <r>
      <t>1+α+α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+α</t>
    </r>
    <r>
      <rPr>
        <vertAlign val="superscript"/>
        <sz val="10"/>
        <rFont val="Arial"/>
        <family val="2"/>
      </rPr>
      <t>5+ ・・・+αn</t>
    </r>
    <r>
      <rPr>
        <sz val="10"/>
        <rFont val="Arial"/>
        <family val="2"/>
      </rPr>
      <t/>
    </r>
  </si>
  <si>
    <r>
      <t>α</t>
    </r>
    <r>
      <rPr>
        <vertAlign val="superscript"/>
        <sz val="10"/>
        <color theme="1"/>
        <rFont val="Arial"/>
        <family val="2"/>
      </rPr>
      <t>51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</si>
  <si>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</si>
  <si>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53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</si>
  <si>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54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</si>
  <si>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55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</si>
  <si>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</si>
  <si>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</si>
  <si>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</si>
  <si>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59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</si>
  <si>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60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</si>
  <si>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</si>
  <si>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</si>
  <si>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63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</si>
  <si>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64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</si>
  <si>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65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</si>
  <si>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</si>
  <si>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</si>
  <si>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</si>
  <si>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69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</si>
  <si>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70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</si>
  <si>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</si>
  <si>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</si>
  <si>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73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</si>
  <si>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74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</si>
  <si>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75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</si>
  <si>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</si>
  <si>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</si>
  <si>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</si>
  <si>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79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</si>
  <si>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80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</si>
  <si>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</si>
  <si>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</si>
  <si>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83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</si>
  <si>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84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</si>
  <si>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85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</si>
  <si>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</si>
  <si>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</si>
  <si>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</si>
  <si>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89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</si>
  <si>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90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</si>
  <si>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91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</si>
  <si>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92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</si>
  <si>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93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</si>
  <si>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94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</si>
  <si>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95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</si>
  <si>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96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</si>
  <si>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97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</si>
  <si>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98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</si>
  <si>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99</t>
    </r>
    <r>
      <rPr>
        <sz val="11"/>
        <color theme="1"/>
        <rFont val="游ゴシック"/>
        <family val="2"/>
        <charset val="128"/>
        <scheme val="minor"/>
      </rPr>
      <t/>
    </r>
  </si>
  <si>
    <r>
      <t>α</t>
    </r>
    <r>
      <rPr>
        <vertAlign val="superscript"/>
        <sz val="10"/>
        <color theme="1"/>
        <rFont val="Arial"/>
        <family val="2"/>
      </rPr>
      <t>100</t>
    </r>
    <r>
      <rPr>
        <sz val="11"/>
        <color theme="1"/>
        <rFont val="游ゴシック"/>
        <family val="2"/>
        <charset val="128"/>
        <scheme val="minor"/>
      </rPr>
      <t/>
    </r>
  </si>
  <si>
    <t>収束</t>
    <rPh sb="0" eb="2">
      <t>シュウソク</t>
    </rPh>
    <phoneticPr fontId="2"/>
  </si>
  <si>
    <r>
      <t>1+α+α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+α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+ </t>
    </r>
    <r>
      <rPr>
        <sz val="10"/>
        <rFont val="ＭＳ Ｐゴシック"/>
        <family val="3"/>
        <charset val="128"/>
      </rPr>
      <t>・・・</t>
    </r>
    <r>
      <rPr>
        <sz val="10"/>
        <rFont val="Arial"/>
        <family val="2"/>
      </rPr>
      <t>+α</t>
    </r>
    <r>
      <rPr>
        <vertAlign val="superscript"/>
        <sz val="10"/>
        <rFont val="Arial"/>
        <family val="2"/>
      </rPr>
      <t>t</t>
    </r>
    <r>
      <rPr>
        <sz val="10"/>
        <rFont val="Arial"/>
        <family val="2"/>
      </rPr>
      <t xml:space="preserve"> </t>
    </r>
    <phoneticPr fontId="2"/>
  </si>
  <si>
    <r>
      <t>µ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1+α+α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+α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+ </t>
    </r>
    <r>
      <rPr>
        <sz val="10"/>
        <rFont val="ＭＳ Ｐゴシック"/>
        <family val="3"/>
        <charset val="128"/>
      </rPr>
      <t>・・・</t>
    </r>
    <r>
      <rPr>
        <sz val="10"/>
        <rFont val="Arial"/>
        <family val="2"/>
      </rPr>
      <t>+α</t>
    </r>
    <r>
      <rPr>
        <vertAlign val="superscript"/>
        <sz val="10"/>
        <rFont val="Arial"/>
        <family val="2"/>
      </rPr>
      <t>t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）</t>
    </r>
    <phoneticPr fontId="2"/>
  </si>
  <si>
    <t>↓</t>
    <phoneticPr fontId="2"/>
  </si>
  <si>
    <r>
      <t>x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 = αx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µ </t>
    </r>
    <r>
      <rPr>
        <sz val="10"/>
        <color theme="1"/>
        <rFont val="ＭＳ Ｐゴシック"/>
        <family val="3"/>
        <charset val="128"/>
      </rPr>
      <t>は、</t>
    </r>
    <phoneticPr fontId="2"/>
  </si>
  <si>
    <r>
      <t>x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= </t>
    </r>
    <r>
      <rPr>
        <u/>
        <sz val="10"/>
        <rFont val="Arial"/>
        <family val="2"/>
      </rPr>
      <t>µ</t>
    </r>
    <r>
      <rPr>
        <sz val="10"/>
        <rFont val="Arial"/>
        <family val="2"/>
      </rPr>
      <t xml:space="preserve"> (</t>
    </r>
    <r>
      <rPr>
        <u/>
        <sz val="10"/>
        <rFont val="Arial"/>
        <family val="2"/>
      </rPr>
      <t>1 + α + α</t>
    </r>
    <r>
      <rPr>
        <u/>
        <vertAlign val="superscript"/>
        <sz val="10"/>
        <rFont val="Arial"/>
        <family val="2"/>
      </rPr>
      <t>2</t>
    </r>
    <r>
      <rPr>
        <u/>
        <sz val="10"/>
        <rFont val="Arial"/>
        <family val="2"/>
      </rPr>
      <t xml:space="preserve">  +α</t>
    </r>
    <r>
      <rPr>
        <u/>
        <vertAlign val="superscript"/>
        <sz val="10"/>
        <rFont val="Arial"/>
        <family val="2"/>
      </rPr>
      <t>3</t>
    </r>
    <r>
      <rPr>
        <u/>
        <sz val="10"/>
        <rFont val="Arial"/>
        <family val="2"/>
      </rPr>
      <t xml:space="preserve"> + α</t>
    </r>
    <r>
      <rPr>
        <u/>
        <vertAlign val="superscript"/>
        <sz val="10"/>
        <rFont val="Arial"/>
        <family val="2"/>
      </rPr>
      <t>4</t>
    </r>
    <r>
      <rPr>
        <u/>
        <sz val="10"/>
        <rFont val="Arial"/>
        <family val="2"/>
      </rPr>
      <t xml:space="preserve"> + </t>
    </r>
    <r>
      <rPr>
        <u/>
        <sz val="10"/>
        <rFont val="ＭＳ Ｐゴシック"/>
        <family val="3"/>
        <charset val="128"/>
      </rPr>
      <t>・・・</t>
    </r>
    <r>
      <rPr>
        <u/>
        <sz val="10"/>
        <rFont val="Arial"/>
        <family val="2"/>
      </rPr>
      <t>+ α</t>
    </r>
    <r>
      <rPr>
        <u/>
        <vertAlign val="superscript"/>
        <sz val="10"/>
        <rFont val="Arial"/>
        <family val="2"/>
      </rPr>
      <t>t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) + </t>
    </r>
    <r>
      <rPr>
        <u/>
        <sz val="10"/>
        <rFont val="Arial"/>
        <family val="2"/>
      </rPr>
      <t>α</t>
    </r>
    <r>
      <rPr>
        <u/>
        <vertAlign val="superscript"/>
        <sz val="10"/>
        <rFont val="Arial"/>
        <family val="2"/>
      </rPr>
      <t>t</t>
    </r>
    <r>
      <rPr>
        <u/>
        <sz val="10"/>
        <rFont val="Arial"/>
        <family val="2"/>
      </rPr>
      <t>x</t>
    </r>
    <r>
      <rPr>
        <u/>
        <vertAlign val="subscript"/>
        <sz val="10"/>
        <rFont val="Arial"/>
        <family val="2"/>
      </rPr>
      <t>0</t>
    </r>
    <r>
      <rPr>
        <vertAlign val="subscript"/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と書けるので、</t>
    </r>
    <rPh sb="50" eb="51">
      <t>カ</t>
    </rPh>
    <phoneticPr fontId="2"/>
  </si>
  <si>
    <t>ことがわかる。</t>
    <phoneticPr fontId="2"/>
  </si>
  <si>
    <r>
      <t>x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= α</t>
    </r>
    <r>
      <rPr>
        <sz val="10"/>
        <color theme="1"/>
        <rFont val="Arial"/>
        <family val="2"/>
      </rPr>
      <t>x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+  µ + ε</t>
    </r>
    <r>
      <rPr>
        <vertAlign val="subscript"/>
        <sz val="10"/>
        <color theme="1"/>
        <rFont val="Arial"/>
        <family val="2"/>
      </rPr>
      <t xml:space="preserve">t </t>
    </r>
    <phoneticPr fontId="2"/>
  </si>
  <si>
    <r>
      <t>x</t>
    </r>
    <r>
      <rPr>
        <vertAlign val="subscript"/>
        <sz val="9"/>
        <color theme="1"/>
        <rFont val="Arial"/>
        <family val="2"/>
      </rPr>
      <t>t</t>
    </r>
    <r>
      <rPr>
        <sz val="9"/>
        <color theme="1"/>
        <rFont val="Arial"/>
        <family val="2"/>
      </rPr>
      <t xml:space="preserve"> (F9</t>
    </r>
    <r>
      <rPr>
        <sz val="9"/>
        <color theme="1"/>
        <rFont val="ＭＳ Ｐゴシック"/>
        <family val="3"/>
        <charset val="128"/>
      </rPr>
      <t>キーを押すと値が変わります</t>
    </r>
    <r>
      <rPr>
        <sz val="9"/>
        <color theme="1"/>
        <rFont val="Arial"/>
        <family val="2"/>
      </rPr>
      <t>)</t>
    </r>
    <rPh sb="9" eb="10">
      <t>オ</t>
    </rPh>
    <rPh sb="12" eb="13">
      <t>アタイ</t>
    </rPh>
    <rPh sb="14" eb="15">
      <t>カ</t>
    </rPh>
    <phoneticPr fontId="2"/>
  </si>
  <si>
    <r>
      <t>ε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F9</t>
    </r>
    <r>
      <rPr>
        <sz val="10"/>
        <color theme="1"/>
        <rFont val="ＭＳ Ｐゴシック"/>
        <family val="3"/>
        <charset val="128"/>
      </rPr>
      <t>キーを押すと値が変わります）</t>
    </r>
    <rPh sb="9" eb="10">
      <t>オ</t>
    </rPh>
    <rPh sb="12" eb="13">
      <t>アタイ</t>
    </rPh>
    <rPh sb="14" eb="1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</si>
</sst>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#,##0.0;[Red]\-#,##0.0"/>
    <numFmt numFmtId="178" formatCode="0.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333333"/>
      <name val="Arial"/>
      <family val="2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Arial"/>
      <family val="3"/>
      <charset val="128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0"/>
      <name val="ＭＳ Ｐゴシック"/>
      <family val="3"/>
      <charset val="128"/>
    </font>
    <font>
      <vertAlign val="subscript"/>
      <sz val="10"/>
      <color theme="1"/>
      <name val="Arial"/>
      <family val="2"/>
    </font>
    <font>
      <sz val="10"/>
      <color theme="1"/>
      <name val="游ゴシック"/>
      <family val="2"/>
      <charset val="128"/>
    </font>
    <font>
      <vertAlign val="subscript"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9"/>
      <color theme="1"/>
      <name val="Arial"/>
      <family val="2"/>
    </font>
    <font>
      <sz val="9"/>
      <color theme="1"/>
      <name val="Arial"/>
      <family val="3"/>
      <charset val="128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u/>
      <vertAlign val="subscript"/>
      <sz val="10"/>
      <name val="Arial"/>
      <family val="2"/>
    </font>
    <font>
      <u/>
      <sz val="1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17" fillId="0" borderId="0"/>
  </cellStyleXfs>
  <cellXfs count="9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177" fontId="3" fillId="0" borderId="0" xfId="1" applyNumberFormat="1" applyFont="1" applyFill="1">
      <alignment vertical="center"/>
    </xf>
    <xf numFmtId="177" fontId="3" fillId="0" borderId="1" xfId="1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38" fontId="3" fillId="0" borderId="0" xfId="1" applyNumberFormat="1" applyFont="1" applyFill="1" applyAlignment="1">
      <alignment horizontal="center" vertical="center"/>
    </xf>
    <xf numFmtId="176" fontId="3" fillId="0" borderId="0" xfId="1" applyNumberFormat="1" applyFont="1" applyFill="1">
      <alignment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177" fontId="11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quotePrefix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3" fillId="0" borderId="7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0" xfId="1" applyNumberFormat="1" applyFont="1" applyFill="1" applyBorder="1">
      <alignment vertical="center"/>
    </xf>
    <xf numFmtId="0" fontId="5" fillId="0" borderId="6" xfId="0" quotePrefix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8" fontId="3" fillId="0" borderId="0" xfId="1" applyFont="1">
      <alignment vertical="center"/>
    </xf>
    <xf numFmtId="178" fontId="3" fillId="0" borderId="0" xfId="1" applyNumberFormat="1" applyFont="1" applyFill="1">
      <alignment vertical="center"/>
    </xf>
    <xf numFmtId="178" fontId="7" fillId="0" borderId="0" xfId="0" applyNumberFormat="1" applyFont="1" applyFill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2" fontId="3" fillId="0" borderId="0" xfId="1" applyNumberFormat="1" applyFont="1" applyFill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1" fillId="0" borderId="0" xfId="1" applyNumberFormat="1" applyFont="1" applyFill="1" applyBorder="1" applyAlignment="1">
      <alignment horizontal="center" vertical="center"/>
    </xf>
    <xf numFmtId="177" fontId="17" fillId="0" borderId="1" xfId="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0" fontId="3" fillId="0" borderId="0" xfId="1" applyNumberFormat="1" applyFont="1">
      <alignment vertical="center"/>
    </xf>
    <xf numFmtId="1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0" borderId="0" xfId="1" applyNumberFormat="1" applyFont="1" applyFill="1" applyBorder="1">
      <alignment vertical="center"/>
    </xf>
    <xf numFmtId="2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3" fillId="0" borderId="0" xfId="1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2" borderId="8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>
      <alignment vertical="center"/>
    </xf>
    <xf numFmtId="2" fontId="7" fillId="2" borderId="9" xfId="0" applyNumberFormat="1" applyFont="1" applyFill="1" applyBorder="1" applyAlignment="1">
      <alignment horizontal="center" vertical="center"/>
    </xf>
    <xf numFmtId="38" fontId="3" fillId="2" borderId="7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Border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38" fontId="3" fillId="2" borderId="12" xfId="1" applyNumberFormat="1" applyFont="1" applyFill="1" applyBorder="1" applyAlignment="1">
      <alignment horizontal="center" vertical="center"/>
    </xf>
    <xf numFmtId="2" fontId="3" fillId="2" borderId="6" xfId="1" applyNumberFormat="1" applyFont="1" applyFill="1" applyBorder="1">
      <alignment vertical="center"/>
    </xf>
    <xf numFmtId="2" fontId="3" fillId="2" borderId="1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7" fillId="0" borderId="0" xfId="0" applyFont="1">
      <alignment vertical="center"/>
    </xf>
  </cellXfs>
  <cellStyles count="6">
    <cellStyle name="パーセント 2" xfId="2" xr:uid="{0A26BCA0-5A1C-4238-95DD-2DCDD8F30667}"/>
    <cellStyle name="桁区切り" xfId="1" builtinId="6"/>
    <cellStyle name="桁区切り 2" xfId="4" xr:uid="{9EE01B12-AE68-487B-8A26-A8E566B3E0A0}"/>
    <cellStyle name="標準" xfId="0" builtinId="0"/>
    <cellStyle name="標準 2" xfId="3" xr:uid="{B990E2DF-5CEA-48DF-9B45-CACD1BBDD34E}"/>
    <cellStyle name="標準 3" xfId="5" xr:uid="{B7A2DF4E-80CF-4714-AEC5-48634DF08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売上急落の再現!$C$15</c:f>
              <c:strCache>
                <c:ptCount val="1"/>
                <c:pt idx="0">
                  <c:v>値貼付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売上急落の再現!$B$16:$B$66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売上急落の再現!$C$16:$C$66</c:f>
              <c:numCache>
                <c:formatCode>0.00</c:formatCode>
                <c:ptCount val="51"/>
                <c:pt idx="0">
                  <c:v>100</c:v>
                </c:pt>
                <c:pt idx="1">
                  <c:v>98.626000720586859</c:v>
                </c:pt>
                <c:pt idx="2">
                  <c:v>100.78394227552323</c:v>
                </c:pt>
                <c:pt idx="3">
                  <c:v>90.612433399724964</c:v>
                </c:pt>
                <c:pt idx="4">
                  <c:v>97.785129629318064</c:v>
                </c:pt>
                <c:pt idx="5">
                  <c:v>97.637798304284971</c:v>
                </c:pt>
                <c:pt idx="6">
                  <c:v>97.061499918406383</c:v>
                </c:pt>
                <c:pt idx="7">
                  <c:v>99.610932034911357</c:v>
                </c:pt>
                <c:pt idx="8">
                  <c:v>101.03869458369934</c:v>
                </c:pt>
                <c:pt idx="9">
                  <c:v>106.00869127982581</c:v>
                </c:pt>
                <c:pt idx="10">
                  <c:v>109.03856948258681</c:v>
                </c:pt>
                <c:pt idx="11">
                  <c:v>106.09620023057496</c:v>
                </c:pt>
                <c:pt idx="12">
                  <c:v>100.94383325499146</c:v>
                </c:pt>
                <c:pt idx="13">
                  <c:v>93.825683861354207</c:v>
                </c:pt>
                <c:pt idx="14">
                  <c:v>97.518360006667223</c:v>
                </c:pt>
                <c:pt idx="15">
                  <c:v>93.613417927140461</c:v>
                </c:pt>
                <c:pt idx="16">
                  <c:v>88.258151030037098</c:v>
                </c:pt>
                <c:pt idx="17">
                  <c:v>90.879818818431644</c:v>
                </c:pt>
                <c:pt idx="18">
                  <c:v>98.556456766942603</c:v>
                </c:pt>
                <c:pt idx="19">
                  <c:v>103.95722106122817</c:v>
                </c:pt>
                <c:pt idx="20">
                  <c:v>96.777887294226076</c:v>
                </c:pt>
                <c:pt idx="21">
                  <c:v>98.329902076849947</c:v>
                </c:pt>
                <c:pt idx="22">
                  <c:v>99.12263471397047</c:v>
                </c:pt>
                <c:pt idx="23">
                  <c:v>103.48823724679539</c:v>
                </c:pt>
                <c:pt idx="24">
                  <c:v>98.914295551465372</c:v>
                </c:pt>
                <c:pt idx="25">
                  <c:v>95.231313410787337</c:v>
                </c:pt>
                <c:pt idx="26">
                  <c:v>93.698862556537037</c:v>
                </c:pt>
                <c:pt idx="27">
                  <c:v>98.798664279495085</c:v>
                </c:pt>
                <c:pt idx="28">
                  <c:v>92.501480563101808</c:v>
                </c:pt>
                <c:pt idx="29">
                  <c:v>88.614969717834427</c:v>
                </c:pt>
                <c:pt idx="30">
                  <c:v>92.519622978274214</c:v>
                </c:pt>
                <c:pt idx="31">
                  <c:v>90.040045307501757</c:v>
                </c:pt>
                <c:pt idx="32">
                  <c:v>91.68967397108041</c:v>
                </c:pt>
                <c:pt idx="33">
                  <c:v>95.117579873658784</c:v>
                </c:pt>
                <c:pt idx="34">
                  <c:v>96.516147895414704</c:v>
                </c:pt>
                <c:pt idx="35">
                  <c:v>98.457963350229534</c:v>
                </c:pt>
                <c:pt idx="36">
                  <c:v>110.33037353803404</c:v>
                </c:pt>
                <c:pt idx="37">
                  <c:v>108.61429341348509</c:v>
                </c:pt>
                <c:pt idx="38">
                  <c:v>107.77819464930633</c:v>
                </c:pt>
                <c:pt idx="39">
                  <c:v>104.74390485450137</c:v>
                </c:pt>
                <c:pt idx="40">
                  <c:v>105.35715540145715</c:v>
                </c:pt>
                <c:pt idx="41">
                  <c:v>106.07786861334687</c:v>
                </c:pt>
                <c:pt idx="42">
                  <c:v>107.62902070121251</c:v>
                </c:pt>
                <c:pt idx="43">
                  <c:v>107.51199404320221</c:v>
                </c:pt>
                <c:pt idx="44">
                  <c:v>105.7930718515493</c:v>
                </c:pt>
                <c:pt idx="45">
                  <c:v>109.88379369419577</c:v>
                </c:pt>
                <c:pt idx="46">
                  <c:v>102.58969789909288</c:v>
                </c:pt>
                <c:pt idx="47">
                  <c:v>108.36724778830506</c:v>
                </c:pt>
                <c:pt idx="48">
                  <c:v>99.282127815380193</c:v>
                </c:pt>
                <c:pt idx="49">
                  <c:v>99.695121433023601</c:v>
                </c:pt>
                <c:pt idx="50">
                  <c:v>93.560082052662608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B1-465C-835B-B3A081BAD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55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ax val="22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'AR(p)'!$D$21</c:f>
              <c:strCache>
                <c:ptCount val="1"/>
                <c:pt idx="0">
                  <c:v>AR(1) b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yVal>
            <c:numRef>
              <c:f>'AR(p)'!$D$22:$D$622</c:f>
              <c:numCache>
                <c:formatCode>0.000</c:formatCode>
                <c:ptCount val="601"/>
                <c:pt idx="0">
                  <c:v>0</c:v>
                </c:pt>
                <c:pt idx="1">
                  <c:v>1.9311047975946718</c:v>
                </c:pt>
                <c:pt idx="2">
                  <c:v>2.376525724674047</c:v>
                </c:pt>
                <c:pt idx="3">
                  <c:v>4.0724326074891364</c:v>
                </c:pt>
                <c:pt idx="4">
                  <c:v>5.9531385337305061</c:v>
                </c:pt>
                <c:pt idx="5">
                  <c:v>5.8947358804261381</c:v>
                </c:pt>
                <c:pt idx="6">
                  <c:v>7.070403303231914</c:v>
                </c:pt>
                <c:pt idx="7">
                  <c:v>9.0475616343166561</c:v>
                </c:pt>
                <c:pt idx="8">
                  <c:v>11.639693434334641</c:v>
                </c:pt>
                <c:pt idx="9">
                  <c:v>11.05348662855071</c:v>
                </c:pt>
                <c:pt idx="10">
                  <c:v>13.240643935497651</c:v>
                </c:pt>
                <c:pt idx="11">
                  <c:v>14.274647635905204</c:v>
                </c:pt>
                <c:pt idx="12">
                  <c:v>14.751476889756411</c:v>
                </c:pt>
                <c:pt idx="13">
                  <c:v>17.63499931077568</c:v>
                </c:pt>
                <c:pt idx="14">
                  <c:v>18.959095330369529</c:v>
                </c:pt>
                <c:pt idx="15">
                  <c:v>19.519601853216507</c:v>
                </c:pt>
                <c:pt idx="16">
                  <c:v>20.305970558786186</c:v>
                </c:pt>
                <c:pt idx="17">
                  <c:v>21.313627875447018</c:v>
                </c:pt>
                <c:pt idx="18">
                  <c:v>21.640062010409832</c:v>
                </c:pt>
                <c:pt idx="19">
                  <c:v>21.77418743320051</c:v>
                </c:pt>
                <c:pt idx="20">
                  <c:v>24.251506840469727</c:v>
                </c:pt>
                <c:pt idx="21">
                  <c:v>25.1509346562312</c:v>
                </c:pt>
                <c:pt idx="22">
                  <c:v>27.37467583692467</c:v>
                </c:pt>
                <c:pt idx="23">
                  <c:v>26.99820061922755</c:v>
                </c:pt>
                <c:pt idx="24">
                  <c:v>28.561462282737345</c:v>
                </c:pt>
                <c:pt idx="25">
                  <c:v>27.720962833646173</c:v>
                </c:pt>
                <c:pt idx="26">
                  <c:v>28.397868527684217</c:v>
                </c:pt>
                <c:pt idx="27">
                  <c:v>27.987287591740433</c:v>
                </c:pt>
                <c:pt idx="28">
                  <c:v>29.456022524580241</c:v>
                </c:pt>
                <c:pt idx="29">
                  <c:v>28.576678587293458</c:v>
                </c:pt>
                <c:pt idx="30">
                  <c:v>29.008955525536312</c:v>
                </c:pt>
                <c:pt idx="31">
                  <c:v>30.350229846797788</c:v>
                </c:pt>
                <c:pt idx="32">
                  <c:v>30.250977275648179</c:v>
                </c:pt>
                <c:pt idx="33">
                  <c:v>29.45453260826676</c:v>
                </c:pt>
                <c:pt idx="34">
                  <c:v>28.981395666156608</c:v>
                </c:pt>
                <c:pt idx="35">
                  <c:v>29.917702694284589</c:v>
                </c:pt>
                <c:pt idx="36">
                  <c:v>31.982511307194017</c:v>
                </c:pt>
                <c:pt idx="37">
                  <c:v>31.66033193419657</c:v>
                </c:pt>
                <c:pt idx="38">
                  <c:v>32.448715941327158</c:v>
                </c:pt>
                <c:pt idx="39">
                  <c:v>34.074390518781463</c:v>
                </c:pt>
                <c:pt idx="40">
                  <c:v>34.583203183373257</c:v>
                </c:pt>
                <c:pt idx="41">
                  <c:v>35.528694869208032</c:v>
                </c:pt>
                <c:pt idx="42">
                  <c:v>36.315466165629061</c:v>
                </c:pt>
                <c:pt idx="43">
                  <c:v>36.406557021332993</c:v>
                </c:pt>
                <c:pt idx="44">
                  <c:v>37.384507522740876</c:v>
                </c:pt>
                <c:pt idx="45">
                  <c:v>37.519160985980186</c:v>
                </c:pt>
                <c:pt idx="46">
                  <c:v>37.955028697924611</c:v>
                </c:pt>
                <c:pt idx="47">
                  <c:v>40.743699285495509</c:v>
                </c:pt>
                <c:pt idx="48">
                  <c:v>42.790200258032698</c:v>
                </c:pt>
                <c:pt idx="49">
                  <c:v>43.708833768706768</c:v>
                </c:pt>
                <c:pt idx="50">
                  <c:v>46.342772870958356</c:v>
                </c:pt>
                <c:pt idx="51">
                  <c:v>47.384056313480841</c:v>
                </c:pt>
                <c:pt idx="52">
                  <c:v>48.756033627252783</c:v>
                </c:pt>
                <c:pt idx="53">
                  <c:v>49.726948421195608</c:v>
                </c:pt>
                <c:pt idx="54">
                  <c:v>50.726037894215331</c:v>
                </c:pt>
                <c:pt idx="55">
                  <c:v>50.789976918559489</c:v>
                </c:pt>
                <c:pt idx="56">
                  <c:v>53.408671874554592</c:v>
                </c:pt>
                <c:pt idx="57">
                  <c:v>54.511661920050592</c:v>
                </c:pt>
                <c:pt idx="58">
                  <c:v>55.925551950299592</c:v>
                </c:pt>
                <c:pt idx="59">
                  <c:v>56.290499969849812</c:v>
                </c:pt>
                <c:pt idx="60">
                  <c:v>57.640870775813177</c:v>
                </c:pt>
                <c:pt idx="61">
                  <c:v>57.986724171076979</c:v>
                </c:pt>
                <c:pt idx="62">
                  <c:v>58.185744075777485</c:v>
                </c:pt>
                <c:pt idx="63">
                  <c:v>58.617133064587286</c:v>
                </c:pt>
                <c:pt idx="64">
                  <c:v>60.44822790599909</c:v>
                </c:pt>
                <c:pt idx="65">
                  <c:v>63.995436967404565</c:v>
                </c:pt>
                <c:pt idx="66">
                  <c:v>65.4790806630605</c:v>
                </c:pt>
                <c:pt idx="67">
                  <c:v>65.988453975229589</c:v>
                </c:pt>
                <c:pt idx="68">
                  <c:v>68.395375197067352</c:v>
                </c:pt>
                <c:pt idx="69">
                  <c:v>67.985764581113898</c:v>
                </c:pt>
                <c:pt idx="70">
                  <c:v>69.834383848137506</c:v>
                </c:pt>
                <c:pt idx="71">
                  <c:v>69.699533423621418</c:v>
                </c:pt>
                <c:pt idx="72">
                  <c:v>70.881992792650195</c:v>
                </c:pt>
                <c:pt idx="73">
                  <c:v>73.746708283705885</c:v>
                </c:pt>
                <c:pt idx="74">
                  <c:v>75.638391399829842</c:v>
                </c:pt>
                <c:pt idx="75">
                  <c:v>75.891571926835425</c:v>
                </c:pt>
                <c:pt idx="76">
                  <c:v>77.337586929342706</c:v>
                </c:pt>
                <c:pt idx="77">
                  <c:v>77.225247937528081</c:v>
                </c:pt>
                <c:pt idx="78">
                  <c:v>78.807923955356955</c:v>
                </c:pt>
                <c:pt idx="79">
                  <c:v>80.643383391121802</c:v>
                </c:pt>
                <c:pt idx="80">
                  <c:v>81.509808466747543</c:v>
                </c:pt>
                <c:pt idx="81">
                  <c:v>82.050191036111016</c:v>
                </c:pt>
                <c:pt idx="82">
                  <c:v>84.253610174049001</c:v>
                </c:pt>
                <c:pt idx="83">
                  <c:v>85.263464829299409</c:v>
                </c:pt>
                <c:pt idx="84">
                  <c:v>87.37975505845391</c:v>
                </c:pt>
                <c:pt idx="85">
                  <c:v>89.856463224284795</c:v>
                </c:pt>
                <c:pt idx="86">
                  <c:v>88.410981096251561</c:v>
                </c:pt>
                <c:pt idx="87">
                  <c:v>88.132009664654987</c:v>
                </c:pt>
                <c:pt idx="88">
                  <c:v>88.356050068213705</c:v>
                </c:pt>
                <c:pt idx="89">
                  <c:v>91.448910245886921</c:v>
                </c:pt>
                <c:pt idx="90">
                  <c:v>93.377163918534933</c:v>
                </c:pt>
                <c:pt idx="91">
                  <c:v>94.639069838471642</c:v>
                </c:pt>
                <c:pt idx="92">
                  <c:v>95.1982910077366</c:v>
                </c:pt>
                <c:pt idx="93">
                  <c:v>95.537413181918012</c:v>
                </c:pt>
                <c:pt idx="94">
                  <c:v>98.096040771824761</c:v>
                </c:pt>
                <c:pt idx="95">
                  <c:v>99.603524917858039</c:v>
                </c:pt>
                <c:pt idx="96">
                  <c:v>100.08377470891594</c:v>
                </c:pt>
                <c:pt idx="97">
                  <c:v>101.37830077868195</c:v>
                </c:pt>
                <c:pt idx="98">
                  <c:v>100.99784672745113</c:v>
                </c:pt>
                <c:pt idx="99">
                  <c:v>103.13541904752663</c:v>
                </c:pt>
                <c:pt idx="100">
                  <c:v>104.96993631525997</c:v>
                </c:pt>
                <c:pt idx="101">
                  <c:v>104.77786734082257</c:v>
                </c:pt>
                <c:pt idx="102">
                  <c:v>104.59968795141866</c:v>
                </c:pt>
                <c:pt idx="103">
                  <c:v>105.97519105482272</c:v>
                </c:pt>
                <c:pt idx="104">
                  <c:v>108.06269517143171</c:v>
                </c:pt>
                <c:pt idx="105">
                  <c:v>109.9001953602081</c:v>
                </c:pt>
                <c:pt idx="106">
                  <c:v>111.39954937084909</c:v>
                </c:pt>
                <c:pt idx="107">
                  <c:v>112.90312642858308</c:v>
                </c:pt>
                <c:pt idx="108">
                  <c:v>115.12064679004385</c:v>
                </c:pt>
                <c:pt idx="109">
                  <c:v>115.70618284803707</c:v>
                </c:pt>
                <c:pt idx="110">
                  <c:v>116.62943419500569</c:v>
                </c:pt>
                <c:pt idx="111">
                  <c:v>117.09304330866564</c:v>
                </c:pt>
                <c:pt idx="112">
                  <c:v>117.61705959675074</c:v>
                </c:pt>
                <c:pt idx="113">
                  <c:v>119.66574369766957</c:v>
                </c:pt>
                <c:pt idx="114">
                  <c:v>120.70180063622725</c:v>
                </c:pt>
                <c:pt idx="115">
                  <c:v>121.04685694783608</c:v>
                </c:pt>
                <c:pt idx="116">
                  <c:v>122.15378846887884</c:v>
                </c:pt>
                <c:pt idx="117">
                  <c:v>122.31813452196917</c:v>
                </c:pt>
                <c:pt idx="118">
                  <c:v>121.4538690723306</c:v>
                </c:pt>
                <c:pt idx="119">
                  <c:v>121.2694060146253</c:v>
                </c:pt>
                <c:pt idx="120">
                  <c:v>121.91538375792327</c:v>
                </c:pt>
                <c:pt idx="121">
                  <c:v>124.67867818118847</c:v>
                </c:pt>
                <c:pt idx="122">
                  <c:v>126.23128893130207</c:v>
                </c:pt>
                <c:pt idx="123">
                  <c:v>126.96384049305269</c:v>
                </c:pt>
                <c:pt idx="124">
                  <c:v>128.20159392506417</c:v>
                </c:pt>
                <c:pt idx="125">
                  <c:v>129.97085850679025</c:v>
                </c:pt>
                <c:pt idx="126">
                  <c:v>132.62840590518428</c:v>
                </c:pt>
                <c:pt idx="127">
                  <c:v>134.08588066945617</c:v>
                </c:pt>
                <c:pt idx="128">
                  <c:v>134.08576201507665</c:v>
                </c:pt>
                <c:pt idx="129">
                  <c:v>133.03376516836707</c:v>
                </c:pt>
                <c:pt idx="130">
                  <c:v>134.30677109440012</c:v>
                </c:pt>
                <c:pt idx="131">
                  <c:v>135.33553328693196</c:v>
                </c:pt>
                <c:pt idx="132">
                  <c:v>136.21211401156793</c:v>
                </c:pt>
                <c:pt idx="133">
                  <c:v>137.02989171934846</c:v>
                </c:pt>
                <c:pt idx="134">
                  <c:v>137.93272807090577</c:v>
                </c:pt>
                <c:pt idx="135">
                  <c:v>137.49545276080508</c:v>
                </c:pt>
                <c:pt idx="136">
                  <c:v>137.96611592920524</c:v>
                </c:pt>
                <c:pt idx="137">
                  <c:v>137.29767073936736</c:v>
                </c:pt>
                <c:pt idx="138">
                  <c:v>137.40575421351565</c:v>
                </c:pt>
                <c:pt idx="139">
                  <c:v>139.38141998015939</c:v>
                </c:pt>
                <c:pt idx="140">
                  <c:v>142.22519479670532</c:v>
                </c:pt>
                <c:pt idx="141">
                  <c:v>141.35415693410792</c:v>
                </c:pt>
                <c:pt idx="142">
                  <c:v>143.02925348329384</c:v>
                </c:pt>
                <c:pt idx="143">
                  <c:v>142.35896617773489</c:v>
                </c:pt>
                <c:pt idx="144">
                  <c:v>143.51316103488546</c:v>
                </c:pt>
                <c:pt idx="145">
                  <c:v>143.10258530970663</c:v>
                </c:pt>
                <c:pt idx="146">
                  <c:v>145.71892531374996</c:v>
                </c:pt>
                <c:pt idx="147">
                  <c:v>148.91636406621348</c:v>
                </c:pt>
                <c:pt idx="148">
                  <c:v>149.85592997194709</c:v>
                </c:pt>
                <c:pt idx="149">
                  <c:v>148.52177862096346</c:v>
                </c:pt>
                <c:pt idx="150">
                  <c:v>149.99682582411742</c:v>
                </c:pt>
                <c:pt idx="151">
                  <c:v>150.28713280254544</c:v>
                </c:pt>
                <c:pt idx="152">
                  <c:v>148.20103977396175</c:v>
                </c:pt>
                <c:pt idx="153">
                  <c:v>149.53691279329831</c:v>
                </c:pt>
                <c:pt idx="154">
                  <c:v>151.21685406555855</c:v>
                </c:pt>
                <c:pt idx="155">
                  <c:v>152.86483061991544</c:v>
                </c:pt>
                <c:pt idx="156">
                  <c:v>155.70526426444528</c:v>
                </c:pt>
                <c:pt idx="157">
                  <c:v>156.71008092398796</c:v>
                </c:pt>
                <c:pt idx="158">
                  <c:v>158.38666618294397</c:v>
                </c:pt>
                <c:pt idx="159">
                  <c:v>159.55258462224242</c:v>
                </c:pt>
                <c:pt idx="160">
                  <c:v>160.7995971508187</c:v>
                </c:pt>
                <c:pt idx="161">
                  <c:v>162.62240946993873</c:v>
                </c:pt>
                <c:pt idx="162">
                  <c:v>164.0221875156856</c:v>
                </c:pt>
                <c:pt idx="163">
                  <c:v>163.47515311980581</c:v>
                </c:pt>
                <c:pt idx="164">
                  <c:v>164.83512230035652</c:v>
                </c:pt>
                <c:pt idx="165">
                  <c:v>166.07004831566354</c:v>
                </c:pt>
                <c:pt idx="166">
                  <c:v>166.86080236841096</c:v>
                </c:pt>
                <c:pt idx="167">
                  <c:v>167.54446856206715</c:v>
                </c:pt>
                <c:pt idx="168">
                  <c:v>168.94503501296086</c:v>
                </c:pt>
                <c:pt idx="169">
                  <c:v>171.63556588330417</c:v>
                </c:pt>
                <c:pt idx="170">
                  <c:v>172.03960233194039</c:v>
                </c:pt>
                <c:pt idx="171">
                  <c:v>173.68573119835025</c:v>
                </c:pt>
                <c:pt idx="172">
                  <c:v>174.2393247860924</c:v>
                </c:pt>
                <c:pt idx="173">
                  <c:v>175.24988493671256</c:v>
                </c:pt>
                <c:pt idx="174">
                  <c:v>176.99037304188298</c:v>
                </c:pt>
                <c:pt idx="175">
                  <c:v>177.86965271577878</c:v>
                </c:pt>
                <c:pt idx="176">
                  <c:v>178.12245470546108</c:v>
                </c:pt>
                <c:pt idx="177">
                  <c:v>180.25631090726694</c:v>
                </c:pt>
                <c:pt idx="178">
                  <c:v>180.82050419204268</c:v>
                </c:pt>
                <c:pt idx="179">
                  <c:v>181.51887768654544</c:v>
                </c:pt>
                <c:pt idx="180">
                  <c:v>182.0722008394529</c:v>
                </c:pt>
                <c:pt idx="181">
                  <c:v>182.23482771931174</c:v>
                </c:pt>
                <c:pt idx="182">
                  <c:v>182.56296656999984</c:v>
                </c:pt>
                <c:pt idx="183">
                  <c:v>183.64648696339739</c:v>
                </c:pt>
                <c:pt idx="184">
                  <c:v>184.88015362999499</c:v>
                </c:pt>
                <c:pt idx="185">
                  <c:v>187.65446838485519</c:v>
                </c:pt>
                <c:pt idx="186">
                  <c:v>188.08876327762371</c:v>
                </c:pt>
                <c:pt idx="187">
                  <c:v>189.02978448545585</c:v>
                </c:pt>
                <c:pt idx="188">
                  <c:v>187.19335911049092</c:v>
                </c:pt>
                <c:pt idx="189">
                  <c:v>188.28958223879658</c:v>
                </c:pt>
                <c:pt idx="190">
                  <c:v>189.52367366944659</c:v>
                </c:pt>
                <c:pt idx="191">
                  <c:v>189.26954249004609</c:v>
                </c:pt>
                <c:pt idx="192">
                  <c:v>190.44929053127319</c:v>
                </c:pt>
                <c:pt idx="193">
                  <c:v>193.04419255251361</c:v>
                </c:pt>
                <c:pt idx="194">
                  <c:v>193.25847628482956</c:v>
                </c:pt>
                <c:pt idx="195">
                  <c:v>194.75331579885963</c:v>
                </c:pt>
                <c:pt idx="196">
                  <c:v>196.60743631649265</c:v>
                </c:pt>
                <c:pt idx="197">
                  <c:v>198.47533767320309</c:v>
                </c:pt>
                <c:pt idx="198">
                  <c:v>200.47859667742654</c:v>
                </c:pt>
                <c:pt idx="199">
                  <c:v>199.84511242245122</c:v>
                </c:pt>
                <c:pt idx="200">
                  <c:v>199.3860927626144</c:v>
                </c:pt>
                <c:pt idx="201">
                  <c:v>199.78189691249207</c:v>
                </c:pt>
                <c:pt idx="202">
                  <c:v>201.06347116184679</c:v>
                </c:pt>
                <c:pt idx="203">
                  <c:v>202.06495186446713</c:v>
                </c:pt>
                <c:pt idx="204">
                  <c:v>203.46140014433877</c:v>
                </c:pt>
                <c:pt idx="205">
                  <c:v>204.85453108844453</c:v>
                </c:pt>
                <c:pt idx="206">
                  <c:v>206.33127987786614</c:v>
                </c:pt>
                <c:pt idx="207">
                  <c:v>208.03357583349907</c:v>
                </c:pt>
                <c:pt idx="208">
                  <c:v>208.77614956090758</c:v>
                </c:pt>
                <c:pt idx="209">
                  <c:v>209.827078546872</c:v>
                </c:pt>
                <c:pt idx="210">
                  <c:v>209.78560587480081</c:v>
                </c:pt>
                <c:pt idx="211">
                  <c:v>212.01574803885472</c:v>
                </c:pt>
                <c:pt idx="212">
                  <c:v>211.0465598413405</c:v>
                </c:pt>
                <c:pt idx="213">
                  <c:v>210.45935816627068</c:v>
                </c:pt>
                <c:pt idx="214">
                  <c:v>210.80019853264605</c:v>
                </c:pt>
                <c:pt idx="215">
                  <c:v>211.80953730786911</c:v>
                </c:pt>
                <c:pt idx="216">
                  <c:v>212.4039544452869</c:v>
                </c:pt>
                <c:pt idx="217">
                  <c:v>213.44466010371553</c:v>
                </c:pt>
                <c:pt idx="218">
                  <c:v>215.39739186358474</c:v>
                </c:pt>
                <c:pt idx="219">
                  <c:v>218.15348970041032</c:v>
                </c:pt>
                <c:pt idx="220">
                  <c:v>221.18924610544858</c:v>
                </c:pt>
                <c:pt idx="221">
                  <c:v>221.97334858791339</c:v>
                </c:pt>
                <c:pt idx="222">
                  <c:v>221.79069036626578</c:v>
                </c:pt>
                <c:pt idx="223">
                  <c:v>222.67677280171694</c:v>
                </c:pt>
                <c:pt idx="224">
                  <c:v>223.22726781564339</c:v>
                </c:pt>
                <c:pt idx="225">
                  <c:v>225.18229213410797</c:v>
                </c:pt>
                <c:pt idx="226">
                  <c:v>226.89835937006524</c:v>
                </c:pt>
                <c:pt idx="227">
                  <c:v>228.41912167238141</c:v>
                </c:pt>
                <c:pt idx="228">
                  <c:v>229.86043249268371</c:v>
                </c:pt>
                <c:pt idx="229">
                  <c:v>231.29856969318996</c:v>
                </c:pt>
                <c:pt idx="230">
                  <c:v>231.73441642834712</c:v>
                </c:pt>
                <c:pt idx="231">
                  <c:v>232.29960951331327</c:v>
                </c:pt>
                <c:pt idx="232">
                  <c:v>233.3762554637299</c:v>
                </c:pt>
                <c:pt idx="233">
                  <c:v>234.7612221355399</c:v>
                </c:pt>
                <c:pt idx="234">
                  <c:v>235.56513016250159</c:v>
                </c:pt>
                <c:pt idx="235">
                  <c:v>235.9880624616417</c:v>
                </c:pt>
                <c:pt idx="236">
                  <c:v>235.51388007191068</c:v>
                </c:pt>
                <c:pt idx="237">
                  <c:v>237.68196729220287</c:v>
                </c:pt>
                <c:pt idx="238">
                  <c:v>237.35121314528388</c:v>
                </c:pt>
                <c:pt idx="239">
                  <c:v>237.51455469007314</c:v>
                </c:pt>
                <c:pt idx="240">
                  <c:v>237.39088431975097</c:v>
                </c:pt>
                <c:pt idx="241">
                  <c:v>237.58722993414051</c:v>
                </c:pt>
                <c:pt idx="242">
                  <c:v>238.99011515469533</c:v>
                </c:pt>
                <c:pt idx="243">
                  <c:v>238.20213447916504</c:v>
                </c:pt>
                <c:pt idx="244">
                  <c:v>240.07358870187448</c:v>
                </c:pt>
                <c:pt idx="245">
                  <c:v>241.14542377271692</c:v>
                </c:pt>
                <c:pt idx="246">
                  <c:v>242.07002068636578</c:v>
                </c:pt>
                <c:pt idx="247">
                  <c:v>244.01710903960651</c:v>
                </c:pt>
                <c:pt idx="248">
                  <c:v>244.82891746298537</c:v>
                </c:pt>
                <c:pt idx="249">
                  <c:v>246.51992282096219</c:v>
                </c:pt>
                <c:pt idx="250">
                  <c:v>246.52682564044432</c:v>
                </c:pt>
                <c:pt idx="251">
                  <c:v>247.07227854357959</c:v>
                </c:pt>
                <c:pt idx="252">
                  <c:v>248.82124271049349</c:v>
                </c:pt>
                <c:pt idx="253">
                  <c:v>249.72802771679804</c:v>
                </c:pt>
                <c:pt idx="254">
                  <c:v>251.36160622894946</c:v>
                </c:pt>
                <c:pt idx="255">
                  <c:v>252.90987070211332</c:v>
                </c:pt>
                <c:pt idx="256">
                  <c:v>254.57190792801438</c:v>
                </c:pt>
                <c:pt idx="257">
                  <c:v>255.0874672965486</c:v>
                </c:pt>
                <c:pt idx="258">
                  <c:v>256.24080624462164</c:v>
                </c:pt>
                <c:pt idx="259">
                  <c:v>255.45093362514692</c:v>
                </c:pt>
                <c:pt idx="260">
                  <c:v>256.80790387661506</c:v>
                </c:pt>
                <c:pt idx="261">
                  <c:v>259.26202625898503</c:v>
                </c:pt>
                <c:pt idx="262">
                  <c:v>261.23628266192293</c:v>
                </c:pt>
                <c:pt idx="263">
                  <c:v>262.33646457193402</c:v>
                </c:pt>
                <c:pt idx="264">
                  <c:v>264.21570305462154</c:v>
                </c:pt>
                <c:pt idx="265">
                  <c:v>265.29907248287481</c:v>
                </c:pt>
                <c:pt idx="266">
                  <c:v>264.36723347029499</c:v>
                </c:pt>
                <c:pt idx="267">
                  <c:v>265.99708077740001</c:v>
                </c:pt>
                <c:pt idx="268">
                  <c:v>267.43401448474737</c:v>
                </c:pt>
                <c:pt idx="269">
                  <c:v>270.82012790713247</c:v>
                </c:pt>
                <c:pt idx="270">
                  <c:v>272.33785070194608</c:v>
                </c:pt>
                <c:pt idx="271">
                  <c:v>273.14476604025054</c:v>
                </c:pt>
                <c:pt idx="272">
                  <c:v>274.80944109602939</c:v>
                </c:pt>
                <c:pt idx="273">
                  <c:v>277.41445563055987</c:v>
                </c:pt>
                <c:pt idx="274">
                  <c:v>277.09898038625005</c:v>
                </c:pt>
                <c:pt idx="275">
                  <c:v>278.29982901468196</c:v>
                </c:pt>
                <c:pt idx="276">
                  <c:v>279.69331101923785</c:v>
                </c:pt>
                <c:pt idx="277">
                  <c:v>280.64345621153643</c:v>
                </c:pt>
                <c:pt idx="278">
                  <c:v>281.72659787602703</c:v>
                </c:pt>
                <c:pt idx="279">
                  <c:v>283.44635550219675</c:v>
                </c:pt>
                <c:pt idx="280">
                  <c:v>283.52973464272594</c:v>
                </c:pt>
                <c:pt idx="281">
                  <c:v>283.18325955899502</c:v>
                </c:pt>
                <c:pt idx="282">
                  <c:v>283.70386512347301</c:v>
                </c:pt>
                <c:pt idx="283">
                  <c:v>286.24848748857755</c:v>
                </c:pt>
                <c:pt idx="284">
                  <c:v>287.22388211133938</c:v>
                </c:pt>
                <c:pt idx="285">
                  <c:v>287.97149121518027</c:v>
                </c:pt>
                <c:pt idx="286">
                  <c:v>290.39965654999838</c:v>
                </c:pt>
                <c:pt idx="287">
                  <c:v>291.19636857676653</c:v>
                </c:pt>
                <c:pt idx="288">
                  <c:v>293.26895049936513</c:v>
                </c:pt>
                <c:pt idx="289">
                  <c:v>293.93728903918702</c:v>
                </c:pt>
                <c:pt idx="290">
                  <c:v>295.45034218235037</c:v>
                </c:pt>
                <c:pt idx="291">
                  <c:v>297.33203168286173</c:v>
                </c:pt>
                <c:pt idx="292">
                  <c:v>297.58769360895786</c:v>
                </c:pt>
                <c:pt idx="293">
                  <c:v>297.12966750438562</c:v>
                </c:pt>
                <c:pt idx="294">
                  <c:v>297.65088680952169</c:v>
                </c:pt>
                <c:pt idx="295">
                  <c:v>300.31498250712866</c:v>
                </c:pt>
                <c:pt idx="296">
                  <c:v>301.12932658032378</c:v>
                </c:pt>
                <c:pt idx="297">
                  <c:v>301.55709554998919</c:v>
                </c:pt>
                <c:pt idx="298">
                  <c:v>303.44699669034441</c:v>
                </c:pt>
                <c:pt idx="299">
                  <c:v>302.97461427258179</c:v>
                </c:pt>
                <c:pt idx="300">
                  <c:v>305.59062745440502</c:v>
                </c:pt>
                <c:pt idx="301">
                  <c:v>306.66064729458935</c:v>
                </c:pt>
                <c:pt idx="302">
                  <c:v>306.00791706538928</c:v>
                </c:pt>
                <c:pt idx="303">
                  <c:v>307.94974505300428</c:v>
                </c:pt>
                <c:pt idx="304">
                  <c:v>308.302948395653</c:v>
                </c:pt>
                <c:pt idx="305">
                  <c:v>309.80937386630274</c:v>
                </c:pt>
                <c:pt idx="306">
                  <c:v>309.6407769696815</c:v>
                </c:pt>
                <c:pt idx="307">
                  <c:v>311.31404739285813</c:v>
                </c:pt>
                <c:pt idx="308">
                  <c:v>312.15207396488131</c:v>
                </c:pt>
                <c:pt idx="309">
                  <c:v>314.2697306126928</c:v>
                </c:pt>
                <c:pt idx="310">
                  <c:v>316.57590817010691</c:v>
                </c:pt>
                <c:pt idx="311">
                  <c:v>318.84414589900257</c:v>
                </c:pt>
                <c:pt idx="312">
                  <c:v>319.66592933787359</c:v>
                </c:pt>
                <c:pt idx="313">
                  <c:v>322.34196392084874</c:v>
                </c:pt>
                <c:pt idx="314">
                  <c:v>323.57428454883086</c:v>
                </c:pt>
                <c:pt idx="315">
                  <c:v>324.77049108427047</c:v>
                </c:pt>
                <c:pt idx="316">
                  <c:v>325.15934668184155</c:v>
                </c:pt>
                <c:pt idx="317">
                  <c:v>327.76822233381756</c:v>
                </c:pt>
                <c:pt idx="318">
                  <c:v>329.44468399578761</c:v>
                </c:pt>
                <c:pt idx="319">
                  <c:v>331.41694176812365</c:v>
                </c:pt>
                <c:pt idx="320">
                  <c:v>333.6636870449156</c:v>
                </c:pt>
                <c:pt idx="321">
                  <c:v>334.25683947927791</c:v>
                </c:pt>
                <c:pt idx="322">
                  <c:v>334.03819271516204</c:v>
                </c:pt>
                <c:pt idx="323">
                  <c:v>335.88989127806138</c:v>
                </c:pt>
                <c:pt idx="324">
                  <c:v>336.16466731347452</c:v>
                </c:pt>
                <c:pt idx="325">
                  <c:v>338.12001451025174</c:v>
                </c:pt>
                <c:pt idx="326">
                  <c:v>336.46491679939231</c:v>
                </c:pt>
                <c:pt idx="327">
                  <c:v>336.78052224770664</c:v>
                </c:pt>
                <c:pt idx="328">
                  <c:v>337.85531519606974</c:v>
                </c:pt>
                <c:pt idx="329">
                  <c:v>338.86101118219733</c:v>
                </c:pt>
                <c:pt idx="330">
                  <c:v>338.68708010915338</c:v>
                </c:pt>
                <c:pt idx="331">
                  <c:v>339.28099389180693</c:v>
                </c:pt>
                <c:pt idx="332">
                  <c:v>340.75368679224385</c:v>
                </c:pt>
                <c:pt idx="333">
                  <c:v>344.42300576910367</c:v>
                </c:pt>
                <c:pt idx="334">
                  <c:v>343.3989168796831</c:v>
                </c:pt>
                <c:pt idx="335">
                  <c:v>345.3520812343333</c:v>
                </c:pt>
                <c:pt idx="336">
                  <c:v>345.85484988283383</c:v>
                </c:pt>
                <c:pt idx="337">
                  <c:v>347.70533787313502</c:v>
                </c:pt>
                <c:pt idx="338">
                  <c:v>348.6891249119098</c:v>
                </c:pt>
                <c:pt idx="339">
                  <c:v>349.84630392393962</c:v>
                </c:pt>
                <c:pt idx="340">
                  <c:v>351.40807539867359</c:v>
                </c:pt>
                <c:pt idx="341">
                  <c:v>350.99759472968043</c:v>
                </c:pt>
                <c:pt idx="342">
                  <c:v>352.40991736095168</c:v>
                </c:pt>
                <c:pt idx="343">
                  <c:v>353.38097967619569</c:v>
                </c:pt>
                <c:pt idx="344">
                  <c:v>353.62646350154324</c:v>
                </c:pt>
                <c:pt idx="345">
                  <c:v>354.2992986532293</c:v>
                </c:pt>
                <c:pt idx="346">
                  <c:v>353.62960511728306</c:v>
                </c:pt>
                <c:pt idx="347">
                  <c:v>353.94250178465887</c:v>
                </c:pt>
                <c:pt idx="348">
                  <c:v>355.25443481500167</c:v>
                </c:pt>
                <c:pt idx="349">
                  <c:v>356.08334512995918</c:v>
                </c:pt>
                <c:pt idx="350">
                  <c:v>355.70969544888499</c:v>
                </c:pt>
                <c:pt idx="351">
                  <c:v>357.11086820859856</c:v>
                </c:pt>
                <c:pt idx="352">
                  <c:v>356.01781109487291</c:v>
                </c:pt>
                <c:pt idx="353">
                  <c:v>356.96764222293024</c:v>
                </c:pt>
                <c:pt idx="354">
                  <c:v>357.80717511566792</c:v>
                </c:pt>
                <c:pt idx="355">
                  <c:v>356.59107480869199</c:v>
                </c:pt>
                <c:pt idx="356">
                  <c:v>357.54301530874176</c:v>
                </c:pt>
                <c:pt idx="357">
                  <c:v>359.93402225857545</c:v>
                </c:pt>
                <c:pt idx="358">
                  <c:v>361.97466153233626</c:v>
                </c:pt>
                <c:pt idx="359">
                  <c:v>363.23141463216029</c:v>
                </c:pt>
                <c:pt idx="360">
                  <c:v>364.97644437483501</c:v>
                </c:pt>
                <c:pt idx="361">
                  <c:v>366.05919373335297</c:v>
                </c:pt>
                <c:pt idx="362">
                  <c:v>368.26815016173703</c:v>
                </c:pt>
                <c:pt idx="363">
                  <c:v>368.07606161256638</c:v>
                </c:pt>
                <c:pt idx="364">
                  <c:v>369.82366332918718</c:v>
                </c:pt>
                <c:pt idx="365">
                  <c:v>371.03819638910937</c:v>
                </c:pt>
                <c:pt idx="366">
                  <c:v>372.59361180693969</c:v>
                </c:pt>
                <c:pt idx="367">
                  <c:v>373.05703015257376</c:v>
                </c:pt>
                <c:pt idx="368">
                  <c:v>374.07038386865736</c:v>
                </c:pt>
                <c:pt idx="369">
                  <c:v>376.86230096330536</c:v>
                </c:pt>
                <c:pt idx="370">
                  <c:v>377.26438196335448</c:v>
                </c:pt>
                <c:pt idx="371">
                  <c:v>377.71227671441829</c:v>
                </c:pt>
                <c:pt idx="372">
                  <c:v>380.10044649295446</c:v>
                </c:pt>
                <c:pt idx="373">
                  <c:v>380.73538273586996</c:v>
                </c:pt>
                <c:pt idx="374">
                  <c:v>381.8468027298166</c:v>
                </c:pt>
                <c:pt idx="375">
                  <c:v>382.718509390794</c:v>
                </c:pt>
                <c:pt idx="376">
                  <c:v>383.64198056943201</c:v>
                </c:pt>
                <c:pt idx="377">
                  <c:v>383.01631874983917</c:v>
                </c:pt>
                <c:pt idx="378">
                  <c:v>383.64949846876658</c:v>
                </c:pt>
                <c:pt idx="379">
                  <c:v>387.66510552145365</c:v>
                </c:pt>
                <c:pt idx="380">
                  <c:v>388.84917802686806</c:v>
                </c:pt>
                <c:pt idx="381">
                  <c:v>389.07058124150484</c:v>
                </c:pt>
                <c:pt idx="382">
                  <c:v>390.59910621503622</c:v>
                </c:pt>
                <c:pt idx="383">
                  <c:v>390.91489653577696</c:v>
                </c:pt>
                <c:pt idx="384">
                  <c:v>391.86599039141362</c:v>
                </c:pt>
                <c:pt idx="385">
                  <c:v>389.79536506078176</c:v>
                </c:pt>
                <c:pt idx="386">
                  <c:v>391.25790659346478</c:v>
                </c:pt>
                <c:pt idx="387">
                  <c:v>392.94304927108607</c:v>
                </c:pt>
                <c:pt idx="388">
                  <c:v>391.91665606622581</c:v>
                </c:pt>
                <c:pt idx="389">
                  <c:v>394.22712682214382</c:v>
                </c:pt>
                <c:pt idx="390">
                  <c:v>396.0639466815482</c:v>
                </c:pt>
                <c:pt idx="391">
                  <c:v>398.39109781163984</c:v>
                </c:pt>
                <c:pt idx="392">
                  <c:v>400.51523545900994</c:v>
                </c:pt>
                <c:pt idx="393">
                  <c:v>401.99943312512551</c:v>
                </c:pt>
                <c:pt idx="394">
                  <c:v>403.85874436892368</c:v>
                </c:pt>
                <c:pt idx="395">
                  <c:v>404.91504470480459</c:v>
                </c:pt>
                <c:pt idx="396">
                  <c:v>406.32657380602438</c:v>
                </c:pt>
                <c:pt idx="397">
                  <c:v>408.92514126991483</c:v>
                </c:pt>
                <c:pt idx="398">
                  <c:v>409.49912135406635</c:v>
                </c:pt>
                <c:pt idx="399">
                  <c:v>411.06563654049688</c:v>
                </c:pt>
                <c:pt idx="400">
                  <c:v>411.58317483294269</c:v>
                </c:pt>
                <c:pt idx="401">
                  <c:v>411.76620679149755</c:v>
                </c:pt>
                <c:pt idx="402">
                  <c:v>413.13087175623514</c:v>
                </c:pt>
                <c:pt idx="403">
                  <c:v>412.53674610282445</c:v>
                </c:pt>
                <c:pt idx="404">
                  <c:v>414.42106505184233</c:v>
                </c:pt>
                <c:pt idx="405">
                  <c:v>415.14697423850362</c:v>
                </c:pt>
                <c:pt idx="406">
                  <c:v>417.40093823043617</c:v>
                </c:pt>
                <c:pt idx="407">
                  <c:v>418.93980416674839</c:v>
                </c:pt>
                <c:pt idx="408">
                  <c:v>419.82703854233029</c:v>
                </c:pt>
                <c:pt idx="409">
                  <c:v>422.28610277961002</c:v>
                </c:pt>
                <c:pt idx="410">
                  <c:v>423.03252000447452</c:v>
                </c:pt>
                <c:pt idx="411">
                  <c:v>422.96814955848157</c:v>
                </c:pt>
                <c:pt idx="412">
                  <c:v>424.02923257301183</c:v>
                </c:pt>
                <c:pt idx="413">
                  <c:v>425.31170043476703</c:v>
                </c:pt>
                <c:pt idx="414">
                  <c:v>427.08840830126582</c:v>
                </c:pt>
                <c:pt idx="415">
                  <c:v>428.8240094225884</c:v>
                </c:pt>
                <c:pt idx="416">
                  <c:v>429.80394269467951</c:v>
                </c:pt>
                <c:pt idx="417">
                  <c:v>428.8022470290324</c:v>
                </c:pt>
                <c:pt idx="418">
                  <c:v>429.9747008655338</c:v>
                </c:pt>
                <c:pt idx="419">
                  <c:v>433.1465206938135</c:v>
                </c:pt>
                <c:pt idx="420">
                  <c:v>434.32609856670393</c:v>
                </c:pt>
                <c:pt idx="421">
                  <c:v>434.34444487239119</c:v>
                </c:pt>
                <c:pt idx="422">
                  <c:v>434.31980098762307</c:v>
                </c:pt>
                <c:pt idx="423">
                  <c:v>433.75474748201566</c:v>
                </c:pt>
                <c:pt idx="424">
                  <c:v>435.81845415133756</c:v>
                </c:pt>
                <c:pt idx="425">
                  <c:v>435.77629191211406</c:v>
                </c:pt>
                <c:pt idx="426">
                  <c:v>436.12315595577809</c:v>
                </c:pt>
                <c:pt idx="427">
                  <c:v>437.71421281795335</c:v>
                </c:pt>
                <c:pt idx="428">
                  <c:v>439.7643402444549</c:v>
                </c:pt>
                <c:pt idx="429">
                  <c:v>442.65439028533757</c:v>
                </c:pt>
                <c:pt idx="430">
                  <c:v>444.62326369068347</c:v>
                </c:pt>
                <c:pt idx="431">
                  <c:v>445.76050138752169</c:v>
                </c:pt>
                <c:pt idx="432">
                  <c:v>447.33586230812585</c:v>
                </c:pt>
                <c:pt idx="433">
                  <c:v>447.54754352193635</c:v>
                </c:pt>
                <c:pt idx="434">
                  <c:v>448.68515315368745</c:v>
                </c:pt>
                <c:pt idx="435">
                  <c:v>449.63555886668024</c:v>
                </c:pt>
                <c:pt idx="436">
                  <c:v>451.18925521840936</c:v>
                </c:pt>
                <c:pt idx="437">
                  <c:v>452.55197294840343</c:v>
                </c:pt>
                <c:pt idx="438">
                  <c:v>454.42805174107656</c:v>
                </c:pt>
                <c:pt idx="439">
                  <c:v>456.94875240979098</c:v>
                </c:pt>
                <c:pt idx="440">
                  <c:v>457.7259284936909</c:v>
                </c:pt>
                <c:pt idx="441">
                  <c:v>458.15857625993709</c:v>
                </c:pt>
                <c:pt idx="442">
                  <c:v>460.86911168413502</c:v>
                </c:pt>
                <c:pt idx="443">
                  <c:v>461.59878718993923</c:v>
                </c:pt>
                <c:pt idx="444">
                  <c:v>461.35598520702462</c:v>
                </c:pt>
                <c:pt idx="445">
                  <c:v>461.03812150333226</c:v>
                </c:pt>
                <c:pt idx="446">
                  <c:v>461.61226365531343</c:v>
                </c:pt>
                <c:pt idx="447">
                  <c:v>462.65149627630933</c:v>
                </c:pt>
                <c:pt idx="448">
                  <c:v>463.80275625013053</c:v>
                </c:pt>
                <c:pt idx="449">
                  <c:v>464.36081183216317</c:v>
                </c:pt>
                <c:pt idx="450">
                  <c:v>464.53455051270441</c:v>
                </c:pt>
                <c:pt idx="451">
                  <c:v>465.56752805049854</c:v>
                </c:pt>
                <c:pt idx="452">
                  <c:v>466.75280500925322</c:v>
                </c:pt>
                <c:pt idx="453">
                  <c:v>468.25777301735019</c:v>
                </c:pt>
                <c:pt idx="454">
                  <c:v>469.81794999937688</c:v>
                </c:pt>
                <c:pt idx="455">
                  <c:v>470.12355380021035</c:v>
                </c:pt>
                <c:pt idx="456">
                  <c:v>471.16622863236751</c:v>
                </c:pt>
                <c:pt idx="457">
                  <c:v>472.05627567472015</c:v>
                </c:pt>
                <c:pt idx="458">
                  <c:v>474.90957861096052</c:v>
                </c:pt>
                <c:pt idx="459">
                  <c:v>477.72781063365261</c:v>
                </c:pt>
                <c:pt idx="460">
                  <c:v>480.13987384461154</c:v>
                </c:pt>
                <c:pt idx="461">
                  <c:v>479.28214599058822</c:v>
                </c:pt>
                <c:pt idx="462">
                  <c:v>479.86214096967575</c:v>
                </c:pt>
                <c:pt idx="463">
                  <c:v>480.11791774496498</c:v>
                </c:pt>
                <c:pt idx="464">
                  <c:v>480.93706100553499</c:v>
                </c:pt>
                <c:pt idx="465">
                  <c:v>482.39823555167959</c:v>
                </c:pt>
                <c:pt idx="466">
                  <c:v>483.45286205836732</c:v>
                </c:pt>
                <c:pt idx="467">
                  <c:v>486.45017065473297</c:v>
                </c:pt>
                <c:pt idx="468">
                  <c:v>487.06150610849051</c:v>
                </c:pt>
                <c:pt idx="469">
                  <c:v>487.12978989393957</c:v>
                </c:pt>
                <c:pt idx="470">
                  <c:v>486.90264737966959</c:v>
                </c:pt>
                <c:pt idx="471">
                  <c:v>487.67540196204271</c:v>
                </c:pt>
                <c:pt idx="472">
                  <c:v>487.00347259646276</c:v>
                </c:pt>
                <c:pt idx="473">
                  <c:v>489.7955635624445</c:v>
                </c:pt>
                <c:pt idx="474">
                  <c:v>491.96709147318927</c:v>
                </c:pt>
                <c:pt idx="475">
                  <c:v>493.73899060558801</c:v>
                </c:pt>
                <c:pt idx="476">
                  <c:v>493.85289517330176</c:v>
                </c:pt>
                <c:pt idx="477">
                  <c:v>496.95587247088685</c:v>
                </c:pt>
                <c:pt idx="478">
                  <c:v>496.21256124967965</c:v>
                </c:pt>
                <c:pt idx="479">
                  <c:v>498.02436501011806</c:v>
                </c:pt>
                <c:pt idx="480">
                  <c:v>498.0917490676843</c:v>
                </c:pt>
                <c:pt idx="481">
                  <c:v>499.50574059191553</c:v>
                </c:pt>
                <c:pt idx="482">
                  <c:v>500.0548272440862</c:v>
                </c:pt>
                <c:pt idx="483">
                  <c:v>501.90580514192527</c:v>
                </c:pt>
                <c:pt idx="484">
                  <c:v>501.67817239528762</c:v>
                </c:pt>
                <c:pt idx="485">
                  <c:v>502.16183560647818</c:v>
                </c:pt>
                <c:pt idx="486">
                  <c:v>503.61961826431934</c:v>
                </c:pt>
                <c:pt idx="487">
                  <c:v>504.40961594209</c:v>
                </c:pt>
                <c:pt idx="488">
                  <c:v>506.22866012030835</c:v>
                </c:pt>
                <c:pt idx="489">
                  <c:v>506.54293080174426</c:v>
                </c:pt>
                <c:pt idx="490">
                  <c:v>507.75826698108693</c:v>
                </c:pt>
                <c:pt idx="491">
                  <c:v>509.14223090721833</c:v>
                </c:pt>
                <c:pt idx="492">
                  <c:v>510.54441883657313</c:v>
                </c:pt>
                <c:pt idx="493">
                  <c:v>511.32849064260625</c:v>
                </c:pt>
                <c:pt idx="494">
                  <c:v>512.01600714248013</c:v>
                </c:pt>
                <c:pt idx="495">
                  <c:v>513.60503488985648</c:v>
                </c:pt>
                <c:pt idx="496">
                  <c:v>514.44603929652931</c:v>
                </c:pt>
                <c:pt idx="497">
                  <c:v>517.66895232514844</c:v>
                </c:pt>
                <c:pt idx="498">
                  <c:v>518.64123889960536</c:v>
                </c:pt>
                <c:pt idx="499">
                  <c:v>519.83487047773588</c:v>
                </c:pt>
                <c:pt idx="500">
                  <c:v>520.2526887685043</c:v>
                </c:pt>
                <c:pt idx="501">
                  <c:v>521.49368598423985</c:v>
                </c:pt>
                <c:pt idx="502">
                  <c:v>521.74313873949347</c:v>
                </c:pt>
                <c:pt idx="503">
                  <c:v>524.33706679245313</c:v>
                </c:pt>
                <c:pt idx="504">
                  <c:v>525.87388544246483</c:v>
                </c:pt>
                <c:pt idx="505">
                  <c:v>525.96615549072089</c:v>
                </c:pt>
                <c:pt idx="506">
                  <c:v>527.50497236106924</c:v>
                </c:pt>
                <c:pt idx="507">
                  <c:v>529.90378909545313</c:v>
                </c:pt>
                <c:pt idx="508">
                  <c:v>530.04889465727138</c:v>
                </c:pt>
                <c:pt idx="509">
                  <c:v>530.98274345346317</c:v>
                </c:pt>
                <c:pt idx="510">
                  <c:v>531.09510904382148</c:v>
                </c:pt>
                <c:pt idx="511">
                  <c:v>531.023850443387</c:v>
                </c:pt>
                <c:pt idx="512">
                  <c:v>533.17895853083428</c:v>
                </c:pt>
                <c:pt idx="513">
                  <c:v>533.805738053901</c:v>
                </c:pt>
                <c:pt idx="514">
                  <c:v>536.22386070230664</c:v>
                </c:pt>
                <c:pt idx="515">
                  <c:v>538.31710134023626</c:v>
                </c:pt>
                <c:pt idx="516">
                  <c:v>539.19213407260963</c:v>
                </c:pt>
                <c:pt idx="517">
                  <c:v>539.98167480487041</c:v>
                </c:pt>
                <c:pt idx="518">
                  <c:v>540.9131607601737</c:v>
                </c:pt>
                <c:pt idx="519">
                  <c:v>544.5149149374455</c:v>
                </c:pt>
                <c:pt idx="520">
                  <c:v>546.60516449397403</c:v>
                </c:pt>
                <c:pt idx="521">
                  <c:v>547.30913426257371</c:v>
                </c:pt>
                <c:pt idx="522">
                  <c:v>549.2057971724081</c:v>
                </c:pt>
                <c:pt idx="523">
                  <c:v>551.99573479934054</c:v>
                </c:pt>
                <c:pt idx="524">
                  <c:v>553.8123850571543</c:v>
                </c:pt>
                <c:pt idx="525">
                  <c:v>553.88535357260446</c:v>
                </c:pt>
                <c:pt idx="526">
                  <c:v>553.88312998177412</c:v>
                </c:pt>
                <c:pt idx="527">
                  <c:v>554.17579298514568</c:v>
                </c:pt>
                <c:pt idx="528">
                  <c:v>554.93742159123804</c:v>
                </c:pt>
                <c:pt idx="529">
                  <c:v>556.47814569403738</c:v>
                </c:pt>
                <c:pt idx="530">
                  <c:v>557.18691843173485</c:v>
                </c:pt>
                <c:pt idx="531">
                  <c:v>557.08468155418063</c:v>
                </c:pt>
                <c:pt idx="532">
                  <c:v>558.30665781950006</c:v>
                </c:pt>
                <c:pt idx="533">
                  <c:v>559.28712136809577</c:v>
                </c:pt>
                <c:pt idx="534">
                  <c:v>561.94605700482907</c:v>
                </c:pt>
                <c:pt idx="535">
                  <c:v>562.70953835695866</c:v>
                </c:pt>
                <c:pt idx="536">
                  <c:v>564.23998001771065</c:v>
                </c:pt>
                <c:pt idx="537">
                  <c:v>563.9569524537394</c:v>
                </c:pt>
                <c:pt idx="538">
                  <c:v>563.45790763511297</c:v>
                </c:pt>
                <c:pt idx="539">
                  <c:v>563.64283623362974</c:v>
                </c:pt>
                <c:pt idx="540">
                  <c:v>563.32770404332393</c:v>
                </c:pt>
                <c:pt idx="541">
                  <c:v>563.79983897401814</c:v>
                </c:pt>
                <c:pt idx="542">
                  <c:v>564.44922527834103</c:v>
                </c:pt>
                <c:pt idx="543">
                  <c:v>566.02908502180537</c:v>
                </c:pt>
                <c:pt idx="544">
                  <c:v>568.13836524522753</c:v>
                </c:pt>
                <c:pt idx="545">
                  <c:v>568.37953321288023</c:v>
                </c:pt>
                <c:pt idx="546">
                  <c:v>569.76970690760072</c:v>
                </c:pt>
                <c:pt idx="547">
                  <c:v>570.30355364669913</c:v>
                </c:pt>
                <c:pt idx="548">
                  <c:v>572.54154661845701</c:v>
                </c:pt>
                <c:pt idx="549">
                  <c:v>573.06790376678998</c:v>
                </c:pt>
                <c:pt idx="550">
                  <c:v>574.25756833901846</c:v>
                </c:pt>
                <c:pt idx="551">
                  <c:v>574.48522532432571</c:v>
                </c:pt>
                <c:pt idx="552">
                  <c:v>576.58716744850642</c:v>
                </c:pt>
                <c:pt idx="553">
                  <c:v>578.25785468218362</c:v>
                </c:pt>
                <c:pt idx="554">
                  <c:v>579.61111525744752</c:v>
                </c:pt>
                <c:pt idx="555">
                  <c:v>580.62169754103979</c:v>
                </c:pt>
                <c:pt idx="556">
                  <c:v>580.38638975885624</c:v>
                </c:pt>
                <c:pt idx="557">
                  <c:v>582.41855917059684</c:v>
                </c:pt>
                <c:pt idx="558">
                  <c:v>581.95083521424135</c:v>
                </c:pt>
                <c:pt idx="559">
                  <c:v>584.01699464900685</c:v>
                </c:pt>
                <c:pt idx="560">
                  <c:v>585.90568309864705</c:v>
                </c:pt>
                <c:pt idx="561">
                  <c:v>587.15752573658506</c:v>
                </c:pt>
                <c:pt idx="562">
                  <c:v>588.43022935754459</c:v>
                </c:pt>
                <c:pt idx="563">
                  <c:v>590.57263314873057</c:v>
                </c:pt>
                <c:pt idx="564">
                  <c:v>592.51727138881427</c:v>
                </c:pt>
                <c:pt idx="565">
                  <c:v>593.68529133205107</c:v>
                </c:pt>
                <c:pt idx="566">
                  <c:v>595.18834795914825</c:v>
                </c:pt>
                <c:pt idx="567">
                  <c:v>595.03592995908798</c:v>
                </c:pt>
                <c:pt idx="568">
                  <c:v>596.77188454864915</c:v>
                </c:pt>
                <c:pt idx="569">
                  <c:v>598.57543686519625</c:v>
                </c:pt>
                <c:pt idx="570">
                  <c:v>600.56818247963565</c:v>
                </c:pt>
                <c:pt idx="571">
                  <c:v>601.80605041570561</c:v>
                </c:pt>
                <c:pt idx="572">
                  <c:v>602.34651771980919</c:v>
                </c:pt>
                <c:pt idx="573">
                  <c:v>604.32827758685175</c:v>
                </c:pt>
                <c:pt idx="574">
                  <c:v>604.19691790162324</c:v>
                </c:pt>
                <c:pt idx="575">
                  <c:v>605.97367004026535</c:v>
                </c:pt>
                <c:pt idx="576">
                  <c:v>607.2285980931822</c:v>
                </c:pt>
                <c:pt idx="577">
                  <c:v>606.38669062060308</c:v>
                </c:pt>
                <c:pt idx="578">
                  <c:v>609.01477062127697</c:v>
                </c:pt>
                <c:pt idx="579">
                  <c:v>611.36029653382275</c:v>
                </c:pt>
                <c:pt idx="580">
                  <c:v>612.28250005619861</c:v>
                </c:pt>
                <c:pt idx="581">
                  <c:v>613.40081859903466</c:v>
                </c:pt>
                <c:pt idx="582">
                  <c:v>615.02284191574438</c:v>
                </c:pt>
                <c:pt idx="583">
                  <c:v>615.25859578451673</c:v>
                </c:pt>
                <c:pt idx="584">
                  <c:v>615.60513371011621</c:v>
                </c:pt>
                <c:pt idx="585">
                  <c:v>616.4322064197861</c:v>
                </c:pt>
                <c:pt idx="586">
                  <c:v>617.56248493795977</c:v>
                </c:pt>
                <c:pt idx="587">
                  <c:v>619.26667575960528</c:v>
                </c:pt>
                <c:pt idx="588">
                  <c:v>620.62374476597881</c:v>
                </c:pt>
                <c:pt idx="589">
                  <c:v>619.84651576176509</c:v>
                </c:pt>
                <c:pt idx="590">
                  <c:v>620.00299037820639</c:v>
                </c:pt>
                <c:pt idx="591">
                  <c:v>621.93431574239071</c:v>
                </c:pt>
                <c:pt idx="592">
                  <c:v>623.50152775170341</c:v>
                </c:pt>
                <c:pt idx="593">
                  <c:v>624.47113737069617</c:v>
                </c:pt>
                <c:pt idx="594">
                  <c:v>625.90056767998192</c:v>
                </c:pt>
                <c:pt idx="595">
                  <c:v>626.686605330406</c:v>
                </c:pt>
                <c:pt idx="596">
                  <c:v>625.90682254177887</c:v>
                </c:pt>
                <c:pt idx="597">
                  <c:v>627.70113604953076</c:v>
                </c:pt>
                <c:pt idx="598">
                  <c:v>628.47198736445137</c:v>
                </c:pt>
                <c:pt idx="599">
                  <c:v>627.83067954170383</c:v>
                </c:pt>
                <c:pt idx="600">
                  <c:v>629.47294522924176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52-4FDC-99ED-4ED677AF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'AR(p)'!$E$21</c:f>
              <c:strCache>
                <c:ptCount val="1"/>
                <c:pt idx="0">
                  <c:v>AR(1) c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yVal>
            <c:numRef>
              <c:f>'AR(p)'!$E$22:$E$72</c:f>
              <c:numCache>
                <c:formatCode>0.000</c:formatCode>
                <c:ptCount val="51"/>
                <c:pt idx="0">
                  <c:v>0</c:v>
                </c:pt>
                <c:pt idx="1">
                  <c:v>1.9311047975946718</c:v>
                </c:pt>
                <c:pt idx="2">
                  <c:v>2.7627466841929813</c:v>
                </c:pt>
                <c:pt idx="3">
                  <c:v>5.0112029038466668</c:v>
                </c:pt>
                <c:pt idx="4">
                  <c:v>7.89414941085737</c:v>
                </c:pt>
                <c:pt idx="5">
                  <c:v>9.4145766397244763</c:v>
                </c:pt>
                <c:pt idx="6">
                  <c:v>12.473159390475146</c:v>
                </c:pt>
                <c:pt idx="7">
                  <c:v>16.944949599654915</c:v>
                </c:pt>
                <c:pt idx="8">
                  <c:v>22.926071319603881</c:v>
                </c:pt>
                <c:pt idx="9">
                  <c:v>26.925078777740726</c:v>
                </c:pt>
                <c:pt idx="10">
                  <c:v>34.497251840235812</c:v>
                </c:pt>
                <c:pt idx="11">
                  <c:v>42.430705908690527</c:v>
                </c:pt>
                <c:pt idx="12">
                  <c:v>51.393676344279839</c:v>
                </c:pt>
                <c:pt idx="13">
                  <c:v>64.555934034155072</c:v>
                </c:pt>
                <c:pt idx="14">
                  <c:v>78.791216860579937</c:v>
                </c:pt>
                <c:pt idx="15">
                  <c:v>95.109966755542899</c:v>
                </c:pt>
                <c:pt idx="16">
                  <c:v>114.91832881222116</c:v>
                </c:pt>
                <c:pt idx="17">
                  <c:v>138.90965189132623</c:v>
                </c:pt>
                <c:pt idx="18">
                  <c:v>167.01801640455429</c:v>
                </c:pt>
                <c:pt idx="19">
                  <c:v>200.55574510825582</c:v>
                </c:pt>
                <c:pt idx="20">
                  <c:v>243.1442135371762</c:v>
                </c:pt>
                <c:pt idx="21">
                  <c:v>292.67248406037294</c:v>
                </c:pt>
                <c:pt idx="22">
                  <c:v>353.43072205314098</c:v>
                </c:pt>
                <c:pt idx="23">
                  <c:v>423.74039124607202</c:v>
                </c:pt>
                <c:pt idx="24">
                  <c:v>510.0517311587962</c:v>
                </c:pt>
                <c:pt idx="25">
                  <c:v>611.22157794146415</c:v>
                </c:pt>
                <c:pt idx="26">
                  <c:v>734.14279922379501</c:v>
                </c:pt>
                <c:pt idx="27">
                  <c:v>880.56077813261015</c:v>
                </c:pt>
                <c:pt idx="28">
                  <c:v>1058.141668691972</c:v>
                </c:pt>
                <c:pt idx="29">
                  <c:v>1268.8906584930794</c:v>
                </c:pt>
                <c:pt idx="30">
                  <c:v>1523.1010671299382</c:v>
                </c:pt>
                <c:pt idx="31">
                  <c:v>1829.0625548771873</c:v>
                </c:pt>
                <c:pt idx="32">
                  <c:v>2194.7758132814752</c:v>
                </c:pt>
                <c:pt idx="33">
                  <c:v>2632.9345312703886</c:v>
                </c:pt>
                <c:pt idx="34">
                  <c:v>3159.0483005823562</c:v>
                </c:pt>
                <c:pt idx="35">
                  <c:v>3791.7942677269552</c:v>
                </c:pt>
                <c:pt idx="36">
                  <c:v>4552.2179298852552</c:v>
                </c:pt>
                <c:pt idx="37">
                  <c:v>5462.3393364893091</c:v>
                </c:pt>
                <c:pt idx="38">
                  <c:v>6555.5955877943015</c:v>
                </c:pt>
                <c:pt idx="39">
                  <c:v>7868.3403799306161</c:v>
                </c:pt>
                <c:pt idx="40">
                  <c:v>9442.5172685813304</c:v>
                </c:pt>
                <c:pt idx="41">
                  <c:v>11331.966213983431</c:v>
                </c:pt>
                <c:pt idx="42">
                  <c:v>13599.146228076539</c:v>
                </c:pt>
                <c:pt idx="43">
                  <c:v>16319.066564547549</c:v>
                </c:pt>
                <c:pt idx="44">
                  <c:v>19583.857827958465</c:v>
                </c:pt>
                <c:pt idx="45">
                  <c:v>23500.764047013396</c:v>
                </c:pt>
                <c:pt idx="46">
                  <c:v>28201.352724128021</c:v>
                </c:pt>
                <c:pt idx="47">
                  <c:v>33844.411939541198</c:v>
                </c:pt>
                <c:pt idx="48">
                  <c:v>40615.340828421977</c:v>
                </c:pt>
                <c:pt idx="49">
                  <c:v>48739.327627617044</c:v>
                </c:pt>
                <c:pt idx="50">
                  <c:v>58489.827092242696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3E-4EC6-891D-8BA853A72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'AR(p)'!$F$21</c:f>
              <c:strCache>
                <c:ptCount val="1"/>
                <c:pt idx="0">
                  <c:v>AR(2) 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yVal>
            <c:numRef>
              <c:f>'AR(p)'!$F$22:$F$622</c:f>
              <c:numCache>
                <c:formatCode>0.000</c:formatCode>
                <c:ptCount val="601"/>
                <c:pt idx="0">
                  <c:v>0</c:v>
                </c:pt>
                <c:pt idx="1">
                  <c:v>1.9311047975946718</c:v>
                </c:pt>
                <c:pt idx="2">
                  <c:v>4.1145200425092519</c:v>
                </c:pt>
                <c:pt idx="3">
                  <c:v>7.7561895977715158</c:v>
                </c:pt>
                <c:pt idx="4">
                  <c:v>12.873252923323829</c:v>
                </c:pt>
                <c:pt idx="5">
                  <c:v>17.342645367038827</c:v>
                </c:pt>
                <c:pt idx="6">
                  <c:v>22.412033459954863</c:v>
                </c:pt>
                <c:pt idx="7">
                  <c:v>28.778214620993648</c:v>
                </c:pt>
                <c:pt idx="8">
                  <c:v>36.875789131346977</c:v>
                </c:pt>
                <c:pt idx="9">
                  <c:v>43.289617238671099</c:v>
                </c:pt>
                <c:pt idx="10">
                  <c:v>50.880461950896283</c:v>
                </c:pt>
                <c:pt idx="11">
                  <c:v>58.313329719919786</c:v>
                </c:pt>
                <c:pt idx="12">
                  <c:v>64.970935346383186</c:v>
                </c:pt>
                <c:pt idx="13">
                  <c:v>73.263169534020307</c:v>
                </c:pt>
                <c:pt idx="14">
                  <c:v>81.400566969023728</c:v>
                </c:pt>
                <c:pt idx="15">
                  <c:v>88.552099488033576</c:v>
                </c:pt>
                <c:pt idx="16">
                  <c:v>94.960841791021863</c:v>
                </c:pt>
                <c:pt idx="17">
                  <c:v>100.85084618549183</c:v>
                </c:pt>
                <c:pt idx="18">
                  <c:v>105.52867585756739</c:v>
                </c:pt>
                <c:pt idx="19">
                  <c:v>108.86433952337113</c:v>
                </c:pt>
                <c:pt idx="20">
                  <c:v>113.28846947128804</c:v>
                </c:pt>
                <c:pt idx="21">
                  <c:v>117.08097084494099</c:v>
                </c:pt>
                <c:pt idx="22">
                  <c:v>121.58507856720922</c:v>
                </c:pt>
                <c:pt idx="23">
                  <c:v>124.09149059110408</c:v>
                </c:pt>
                <c:pt idx="24">
                  <c:v>126.69467229044714</c:v>
                </c:pt>
                <c:pt idx="25">
                  <c:v>126.95612146485368</c:v>
                </c:pt>
                <c:pt idx="26">
                  <c:v>126.6013846929531</c:v>
                </c:pt>
                <c:pt idx="27">
                  <c:v>124.60197944765024</c:v>
                </c:pt>
                <c:pt idx="28">
                  <c:v>123.00523581278792</c:v>
                </c:pt>
                <c:pt idx="29">
                  <c:v>119.44280280964851</c:v>
                </c:pt>
                <c:pt idx="30">
                  <c:v>115.43883768693799</c:v>
                </c:pt>
                <c:pt idx="31">
                  <c:v>111.9821153696635</c:v>
                </c:pt>
                <c:pt idx="32">
                  <c:v>107.61742433609746</c:v>
                </c:pt>
                <c:pt idx="33">
                  <c:v>101.77293658480994</c:v>
                </c:pt>
                <c:pt idx="34">
                  <c:v>94.963586423180047</c:v>
                </c:pt>
                <c:pt idx="35">
                  <c:v>88.753748939993031</c:v>
                </c:pt>
                <c:pt idx="36">
                  <c:v>84.28006795380233</c:v>
                </c:pt>
                <c:pt idx="37">
                  <c:v>79.044038203833324</c:v>
                </c:pt>
                <c:pt idx="38">
                  <c:v>74.277194756453767</c:v>
                </c:pt>
                <c:pt idx="39">
                  <c:v>70.822269849228135</c:v>
                </c:pt>
                <c:pt idx="40">
                  <c:v>67.478878149752319</c:v>
                </c:pt>
                <c:pt idx="41">
                  <c:v>64.707094607566574</c:v>
                </c:pt>
                <c:pt idx="42">
                  <c:v>62.324471934522897</c:v>
                </c:pt>
                <c:pt idx="43">
                  <c:v>59.624131438411837</c:v>
                </c:pt>
                <c:pt idx="44">
                  <c:v>57.548530773974527</c:v>
                </c:pt>
                <c:pt idx="45">
                  <c:v>55.218902324836137</c:v>
                </c:pt>
                <c:pt idx="46">
                  <c:v>52.98261912481626</c:v>
                </c:pt>
                <c:pt idx="47">
                  <c:v>53.2064458091209</c:v>
                </c:pt>
                <c:pt idx="48">
                  <c:v>54.9245646062841</c:v>
                </c:pt>
                <c:pt idx="49">
                  <c:v>56.857440576313834</c:v>
                </c:pt>
                <c:pt idx="50">
                  <c:v>60.681722405529342</c:v>
                </c:pt>
                <c:pt idx="51">
                  <c:v>64.596285088582647</c:v>
                </c:pt>
                <c:pt idx="52">
                  <c:v>68.884551593047263</c:v>
                </c:pt>
                <c:pt idx="53">
                  <c:v>73.068943390122413</c:v>
                </c:pt>
                <c:pt idx="54">
                  <c:v>77.1451399645793</c:v>
                </c:pt>
                <c:pt idx="55">
                  <c:v>80.146966472033426</c:v>
                </c:pt>
                <c:pt idx="56">
                  <c:v>84.695853885091452</c:v>
                </c:pt>
                <c:pt idx="57">
                  <c:v>89.091372937619326</c:v>
                </c:pt>
                <c:pt idx="58">
                  <c:v>93.614271576292495</c:v>
                </c:pt>
                <c:pt idx="59">
                  <c:v>97.158914641272347</c:v>
                </c:pt>
                <c:pt idx="60">
                  <c:v>100.76332148995463</c:v>
                </c:pt>
                <c:pt idx="61">
                  <c:v>103.38155190261976</c:v>
                </c:pt>
                <c:pt idx="62">
                  <c:v>104.92934596381934</c:v>
                </c:pt>
                <c:pt idx="63">
                  <c:v>105.71993408868255</c:v>
                </c:pt>
                <c:pt idx="64">
                  <c:v>107.21326478283304</c:v>
                </c:pt>
                <c:pt idx="65">
                  <c:v>111.0472721280871</c:v>
                </c:pt>
                <c:pt idx="66">
                  <c:v>114.90938978664336</c:v>
                </c:pt>
                <c:pt idx="67">
                  <c:v>117.78419627023219</c:v>
                </c:pt>
                <c:pt idx="68">
                  <c:v>121.62934942943345</c:v>
                </c:pt>
                <c:pt idx="69">
                  <c:v>123.50253469405878</c:v>
                </c:pt>
                <c:pt idx="70">
                  <c:v>125.82072720495084</c:v>
                </c:pt>
                <c:pt idx="71">
                  <c:v>126.53722469329701</c:v>
                </c:pt>
                <c:pt idx="72">
                  <c:v>127.1063245297878</c:v>
                </c:pt>
                <c:pt idx="73">
                  <c:v>129.21785762675222</c:v>
                </c:pt>
                <c:pt idx="74">
                  <c:v>131.73885728484629</c:v>
                </c:pt>
                <c:pt idx="75">
                  <c:v>132.968758927869</c:v>
                </c:pt>
                <c:pt idx="76">
                  <c:v>134.20429683624826</c:v>
                </c:pt>
                <c:pt idx="77">
                  <c:v>133.87425437269627</c:v>
                </c:pt>
                <c:pt idx="78">
                  <c:v>133.81784920496585</c:v>
                </c:pt>
                <c:pt idx="79">
                  <c:v>134.26380144604636</c:v>
                </c:pt>
                <c:pt idx="80">
                  <c:v>134.19340504659488</c:v>
                </c:pt>
                <c:pt idx="81">
                  <c:v>133.32779284199154</c:v>
                </c:pt>
                <c:pt idx="82">
                  <c:v>133.41022694532055</c:v>
                </c:pt>
                <c:pt idx="83">
                  <c:v>133.16099436514713</c:v>
                </c:pt>
                <c:pt idx="84">
                  <c:v>133.71887300269233</c:v>
                </c:pt>
                <c:pt idx="85">
                  <c:v>135.36606199866242</c:v>
                </c:pt>
                <c:pt idx="86">
                  <c:v>134.06586123697534</c:v>
                </c:pt>
                <c:pt idx="87">
                  <c:v>131.26304849987378</c:v>
                </c:pt>
                <c:pt idx="88">
                  <c:v>127.62389882767133</c:v>
                </c:pt>
                <c:pt idx="89">
                  <c:v>126.1288938153636</c:v>
                </c:pt>
                <c:pt idx="90">
                  <c:v>125.43540398865792</c:v>
                </c:pt>
                <c:pt idx="91">
                  <c:v>124.81188012640587</c:v>
                </c:pt>
                <c:pt idx="92">
                  <c:v>123.55557577975739</c:v>
                </c:pt>
                <c:pt idx="93">
                  <c:v>121.5159052406911</c:v>
                </c:pt>
                <c:pt idx="94">
                  <c:v>121.00327358764059</c:v>
                </c:pt>
                <c:pt idx="95">
                  <c:v>120.83423019352148</c:v>
                </c:pt>
                <c:pt idx="96">
                  <c:v>119.95230819399576</c:v>
                </c:pt>
                <c:pt idx="97">
                  <c:v>119.24476216225341</c:v>
                </c:pt>
                <c:pt idx="98">
                  <c:v>117.02799360051451</c:v>
                </c:pt>
                <c:pt idx="99">
                  <c:v>115.97802659340243</c:v>
                </c:pt>
                <c:pt idx="100">
                  <c:v>115.69729361872974</c:v>
                </c:pt>
                <c:pt idx="101">
                  <c:v>114.09278470115288</c:v>
                </c:pt>
                <c:pt idx="102">
                  <c:v>111.31357434974247</c:v>
                </c:pt>
                <c:pt idx="103">
                  <c:v>109.04686028986561</c:v>
                </c:pt>
                <c:pt idx="104">
                  <c:v>107.98118600908801</c:v>
                </c:pt>
                <c:pt idx="105">
                  <c:v>107.76911074226588</c:v>
                </c:pt>
                <c:pt idx="106">
                  <c:v>107.99778515267606</c:v>
                </c:pt>
                <c:pt idx="107">
                  <c:v>108.62947807235655</c:v>
                </c:pt>
                <c:pt idx="108">
                  <c:v>110.33554421000299</c:v>
                </c:pt>
                <c:pt idx="109">
                  <c:v>111.37024501115444</c:v>
                </c:pt>
                <c:pt idx="110">
                  <c:v>112.1213716370593</c:v>
                </c:pt>
                <c:pt idx="111">
                  <c:v>112.14729226392208</c:v>
                </c:pt>
                <c:pt idx="112">
                  <c:v>111.57342339981307</c:v>
                </c:pt>
                <c:pt idx="113">
                  <c:v>111.98415260039455</c:v>
                </c:pt>
                <c:pt idx="114">
                  <c:v>112.27413158547742</c:v>
                </c:pt>
                <c:pt idx="115">
                  <c:v>111.76032745765686</c:v>
                </c:pt>
                <c:pt idx="116">
                  <c:v>111.28209394780633</c:v>
                </c:pt>
                <c:pt idx="117">
                  <c:v>109.89842656745461</c:v>
                </c:pt>
                <c:pt idx="118">
                  <c:v>106.67603953602141</c:v>
                </c:pt>
                <c:pt idx="119">
                  <c:v>102.49244388435167</c:v>
                </c:pt>
                <c:pt idx="120">
                  <c:v>98.306425145786633</c:v>
                </c:pt>
                <c:pt idx="121">
                  <c:v>96.277378265499777</c:v>
                </c:pt>
                <c:pt idx="122">
                  <c:v>95.020782571897342</c:v>
                </c:pt>
                <c:pt idx="123">
                  <c:v>93.659624226750765</c:v>
                </c:pt>
                <c:pt idx="124">
                  <c:v>92.722127322411353</c:v>
                </c:pt>
                <c:pt idx="125">
                  <c:v>92.711048447964458</c:v>
                </c:pt>
                <c:pt idx="126">
                  <c:v>94.431403586132177</c:v>
                </c:pt>
                <c:pt idx="127">
                  <c:v>96.510087490275367</c:v>
                </c:pt>
                <c:pt idx="128">
                  <c:v>97.43647031376338</c:v>
                </c:pt>
                <c:pt idx="129">
                  <c:v>96.253117133290232</c:v>
                </c:pt>
                <c:pt idx="130">
                  <c:v>95.486740493759811</c:v>
                </c:pt>
                <c:pt idx="131">
                  <c:v>94.863232539381343</c:v>
                </c:pt>
                <c:pt idx="132">
                  <c:v>94.223788700139082</c:v>
                </c:pt>
                <c:pt idx="133">
                  <c:v>93.517434627207763</c:v>
                </c:pt>
                <c:pt idx="134">
                  <c:v>92.842314426125498</c:v>
                </c:pt>
                <c:pt idx="135">
                  <c:v>90.862256588778678</c:v>
                </c:pt>
                <c:pt idx="136">
                  <c:v>88.62244455930545</c:v>
                </c:pt>
                <c:pt idx="137">
                  <c:v>85.029545977053871</c:v>
                </c:pt>
                <c:pt idx="138">
                  <c:v>81.01779628158269</c:v>
                </c:pt>
                <c:pt idx="139">
                  <c:v>78.532591862531831</c:v>
                </c:pt>
                <c:pt idx="140">
                  <c:v>78.32950473911616</c:v>
                </c:pt>
                <c:pt idx="141">
                  <c:v>76.490362546819355</c:v>
                </c:pt>
                <c:pt idx="142">
                  <c:v>75.726936075546988</c:v>
                </c:pt>
                <c:pt idx="143">
                  <c:v>73.604661320374689</c:v>
                </c:pt>
                <c:pt idx="144">
                  <c:v>72.091539537114699</c:v>
                </c:pt>
                <c:pt idx="145">
                  <c:v>69.583107593798132</c:v>
                </c:pt>
                <c:pt idx="146">
                  <c:v>69.220943453485418</c:v>
                </c:pt>
                <c:pt idx="147">
                  <c:v>71.3966034037295</c:v>
                </c:pt>
                <c:pt idx="148">
                  <c:v>73.602053830147923</c:v>
                </c:pt>
                <c:pt idx="149">
                  <c:v>73.538841828903571</c:v>
                </c:pt>
                <c:pt idx="150">
                  <c:v>74.220977692636126</c:v>
                </c:pt>
                <c:pt idx="151">
                  <c:v>74.38981853013442</c:v>
                </c:pt>
                <c:pt idx="152">
                  <c:v>71.713472478372807</c:v>
                </c:pt>
                <c:pt idx="153">
                  <c:v>69.896735865822578</c:v>
                </c:pt>
                <c:pt idx="154">
                  <c:v>69.22447946200387</c:v>
                </c:pt>
                <c:pt idx="155">
                  <c:v>69.568457894265677</c:v>
                </c:pt>
                <c:pt idx="156">
                  <c:v>72.026227333211111</c:v>
                </c:pt>
                <c:pt idx="157">
                  <c:v>74.547351908862026</c:v>
                </c:pt>
                <c:pt idx="158">
                  <c:v>77.772687012571751</c:v>
                </c:pt>
                <c:pt idx="159">
                  <c:v>81.095933526120319</c:v>
                </c:pt>
                <c:pt idx="160">
                  <c:v>84.556141046764566</c:v>
                </c:pt>
                <c:pt idx="161">
                  <c:v>88.682180799203209</c:v>
                </c:pt>
                <c:pt idx="162">
                  <c:v>92.949833211677216</c:v>
                </c:pt>
                <c:pt idx="163">
                  <c:v>95.356864179032002</c:v>
                </c:pt>
                <c:pt idx="164">
                  <c:v>97.953662898085213</c:v>
                </c:pt>
                <c:pt idx="165">
                  <c:v>100.57213911874979</c:v>
                </c:pt>
                <c:pt idx="166">
                  <c:v>102.73998514111446</c:v>
                </c:pt>
                <c:pt idx="167">
                  <c:v>104.36899136371132</c:v>
                </c:pt>
                <c:pt idx="168">
                  <c:v>106.20826356353102</c:v>
                </c:pt>
                <c:pt idx="169">
                  <c:v>109.51044950007491</c:v>
                </c:pt>
                <c:pt idx="170">
                  <c:v>111.82437065596528</c:v>
                </c:pt>
                <c:pt idx="171">
                  <c:v>114.45792406767573</c:v>
                </c:pt>
                <c:pt idx="172">
                  <c:v>116.26347201939761</c:v>
                </c:pt>
                <c:pt idx="173">
                  <c:v>117.75444608589069</c:v>
                </c:pt>
                <c:pt idx="174">
                  <c:v>119.67417613071088</c:v>
                </c:pt>
                <c:pt idx="175">
                  <c:v>121.10366838408594</c:v>
                </c:pt>
                <c:pt idx="176">
                  <c:v>121.44627164049867</c:v>
                </c:pt>
                <c:pt idx="177">
                  <c:v>122.67743408923512</c:v>
                </c:pt>
                <c:pt idx="178">
                  <c:v>123.13521086146865</c:v>
                </c:pt>
                <c:pt idx="179">
                  <c:v>123.01880911008925</c:v>
                </c:pt>
                <c:pt idx="180">
                  <c:v>122.23601857814057</c:v>
                </c:pt>
                <c:pt idx="181">
                  <c:v>120.46394588814471</c:v>
                </c:pt>
                <c:pt idx="182">
                  <c:v>117.97485913205512</c:v>
                </c:pt>
                <c:pt idx="183">
                  <c:v>115.61356198609059</c:v>
                </c:pt>
                <c:pt idx="184">
                  <c:v>113.54231262999954</c:v>
                </c:pt>
                <c:pt idx="185">
                  <c:v>113.29636734451685</c:v>
                </c:pt>
                <c:pt idx="186">
                  <c:v>112.37388835405095</c:v>
                </c:pt>
                <c:pt idx="187">
                  <c:v>111.35171479701857</c:v>
                </c:pt>
                <c:pt idx="188">
                  <c:v>107.471594337184</c:v>
                </c:pt>
                <c:pt idx="189">
                  <c:v>103.96219190366833</c:v>
                </c:pt>
                <c:pt idx="190">
                  <c:v>100.96310520078237</c:v>
                </c:pt>
                <c:pt idx="191">
                  <c:v>96.970174069747785</c:v>
                </c:pt>
                <c:pt idx="192">
                  <c:v>93.546653041035938</c:v>
                </c:pt>
                <c:pt idx="193">
                  <c:v>92.090684395738194</c:v>
                </c:pt>
                <c:pt idx="194">
                  <c:v>90.059129816875796</c:v>
                </c:pt>
                <c:pt idx="195">
                  <c:v>88.804663365972303</c:v>
                </c:pt>
                <c:pt idx="196">
                  <c:v>88.629172779623403</c:v>
                </c:pt>
                <c:pt idx="197">
                  <c:v>89.451085974960094</c:v>
                </c:pt>
                <c:pt idx="198">
                  <c:v>91.307775127190311</c:v>
                </c:pt>
                <c:pt idx="199">
                  <c:v>91.450800249472564</c:v>
                </c:pt>
                <c:pt idx="200">
                  <c:v>90.207425448417837</c:v>
                </c:pt>
                <c:pt idx="201">
                  <c:v>88.569684274851525</c:v>
                </c:pt>
                <c:pt idx="202">
                  <c:v>87.475217213512366</c:v>
                </c:pt>
                <c:pt idx="203">
                  <c:v>86.605980718178941</c:v>
                </c:pt>
                <c:pt idx="204">
                  <c:v>86.345363980115351</c:v>
                </c:pt>
                <c:pt idx="205">
                  <c:v>86.637880052782094</c:v>
                </c:pt>
                <c:pt idx="206">
                  <c:v>87.514439667802606</c:v>
                </c:pt>
                <c:pt idx="207">
                  <c:v>89.139260476426159</c:v>
                </c:pt>
                <c:pt idx="208">
                  <c:v>90.469028534917825</c:v>
                </c:pt>
                <c:pt idx="209">
                  <c:v>91.825356168760493</c:v>
                </c:pt>
                <c:pt idx="210">
                  <c:v>92.099888081798497</c:v>
                </c:pt>
                <c:pt idx="211">
                  <c:v>93.658855405899033</c:v>
                </c:pt>
                <c:pt idx="212">
                  <c:v>93.17173891925728</c:v>
                </c:pt>
                <c:pt idx="213">
                  <c:v>91.209543852150873</c:v>
                </c:pt>
                <c:pt idx="214">
                  <c:v>88.852691268937875</c:v>
                </c:pt>
                <c:pt idx="215">
                  <c:v>86.828767280747726</c:v>
                </c:pt>
                <c:pt idx="216">
                  <c:v>84.713125916105</c:v>
                </c:pt>
                <c:pt idx="217">
                  <c:v>82.9814666735477</c:v>
                </c:pt>
                <c:pt idx="218">
                  <c:v>82.528573855954264</c:v>
                </c:pt>
                <c:pt idx="219">
                  <c:v>84.047253490210252</c:v>
                </c:pt>
                <c:pt idx="220">
                  <c:v>87.624535827519338</c:v>
                </c:pt>
                <c:pt idx="221">
                  <c:v>90.787719878660226</c:v>
                </c:pt>
                <c:pt idx="222">
                  <c:v>92.575681944764227</c:v>
                </c:pt>
                <c:pt idx="223">
                  <c:v>94.163053040922364</c:v>
                </c:pt>
                <c:pt idx="224">
                  <c:v>95.216425221943467</c:v>
                </c:pt>
                <c:pt idx="225">
                  <c:v>97.177853972917788</c:v>
                </c:pt>
                <c:pt idx="226">
                  <c:v>99.707042832532494</c:v>
                </c:pt>
                <c:pt idx="227">
                  <c:v>102.53229656877271</c:v>
                </c:pt>
                <c:pt idx="228">
                  <c:v>105.51926532336589</c:v>
                </c:pt>
                <c:pt idx="229">
                  <c:v>108.62035143731825</c:v>
                </c:pt>
                <c:pt idx="230">
                  <c:v>110.79198302179884</c:v>
                </c:pt>
                <c:pt idx="231">
                  <c:v>112.22544101842433</c:v>
                </c:pt>
                <c:pt idx="232">
                  <c:v>113.48427933558594</c:v>
                </c:pt>
                <c:pt idx="233">
                  <c:v>114.87994608265711</c:v>
                </c:pt>
                <c:pt idx="234">
                  <c:v>115.805111388627</c:v>
                </c:pt>
                <c:pt idx="235">
                  <c:v>115.91189300231343</c:v>
                </c:pt>
                <c:pt idx="236">
                  <c:v>114.37576295101394</c:v>
                </c:pt>
                <c:pt idx="237">
                  <c:v>114.00221419511345</c:v>
                </c:pt>
                <c:pt idx="238">
                  <c:v>112.19150853837388</c:v>
                </c:pt>
                <c:pt idx="239">
                  <c:v>109.5851928501464</c:v>
                </c:pt>
                <c:pt idx="240">
                  <c:v>105.99392327503573</c:v>
                </c:pt>
                <c:pt idx="241">
                  <c:v>101.86227434332417</c:v>
                </c:pt>
                <c:pt idx="242">
                  <c:v>98.486736292588219</c:v>
                </c:pt>
                <c:pt idx="243">
                  <c:v>93.642148627962328</c:v>
                </c:pt>
                <c:pt idx="244">
                  <c:v>90.168606589582581</c:v>
                </c:pt>
                <c:pt idx="245">
                  <c:v>87.177832339603611</c:v>
                </c:pt>
                <c:pt idx="246">
                  <c:v>84.509046362375543</c:v>
                </c:pt>
                <c:pt idx="247">
                  <c:v>83.182449012714969</c:v>
                </c:pt>
                <c:pt idx="248">
                  <c:v>81.955229357775551</c:v>
                </c:pt>
                <c:pt idx="249">
                  <c:v>81.709912536179715</c:v>
                </c:pt>
                <c:pt idx="250">
                  <c:v>80.67647792264782</c:v>
                </c:pt>
                <c:pt idx="251">
                  <c:v>79.474740548242579</c:v>
                </c:pt>
                <c:pt idx="252">
                  <c:v>79.335376298965301</c:v>
                </c:pt>
                <c:pt idx="253">
                  <c:v>79.321986075437849</c:v>
                </c:pt>
                <c:pt idx="254">
                  <c:v>80.150159623424898</c:v>
                </c:pt>
                <c:pt idx="255">
                  <c:v>81.650560429022732</c:v>
                </c:pt>
                <c:pt idx="256">
                  <c:v>83.86145678372759</c:v>
                </c:pt>
                <c:pt idx="257">
                  <c:v>85.550317267205926</c:v>
                </c:pt>
                <c:pt idx="258">
                  <c:v>87.385016082572179</c:v>
                </c:pt>
                <c:pt idx="259">
                  <c:v>87.390869224255013</c:v>
                </c:pt>
                <c:pt idx="260">
                  <c:v>87.879257142411959</c:v>
                </c:pt>
                <c:pt idx="261">
                  <c:v>89.899019958880601</c:v>
                </c:pt>
                <c:pt idx="262">
                  <c:v>92.812270325216161</c:v>
                </c:pt>
                <c:pt idx="263">
                  <c:v>95.635387365340449</c:v>
                </c:pt>
                <c:pt idx="264">
                  <c:v>99.127308480887649</c:v>
                </c:pt>
                <c:pt idx="265">
                  <c:v>102.39705303947996</c:v>
                </c:pt>
                <c:pt idx="266">
                  <c:v>103.41671104482432</c:v>
                </c:pt>
                <c:pt idx="267">
                  <c:v>104.94028002634448</c:v>
                </c:pt>
                <c:pt idx="268">
                  <c:v>106.71425870661172</c:v>
                </c:pt>
                <c:pt idx="269">
                  <c:v>110.64755014097389</c:v>
                </c:pt>
                <c:pt idx="270">
                  <c:v>114.63809263964735</c:v>
                </c:pt>
                <c:pt idx="271">
                  <c:v>117.9300207253482</c:v>
                </c:pt>
                <c:pt idx="272">
                  <c:v>121.41105013186133</c:v>
                </c:pt>
                <c:pt idx="273">
                  <c:v>125.96969092500014</c:v>
                </c:pt>
                <c:pt idx="274">
                  <c:v>128.54288189319661</c:v>
                </c:pt>
                <c:pt idx="275">
                  <c:v>130.79990548375534</c:v>
                </c:pt>
                <c:pt idx="276">
                  <c:v>132.93927990088213</c:v>
                </c:pt>
                <c:pt idx="277">
                  <c:v>134.50686301375723</c:v>
                </c:pt>
                <c:pt idx="278">
                  <c:v>135.67143668082659</c:v>
                </c:pt>
                <c:pt idx="279">
                  <c:v>137.09424197722115</c:v>
                </c:pt>
                <c:pt idx="280">
                  <c:v>137.10143151769719</c:v>
                </c:pt>
                <c:pt idx="281">
                  <c:v>135.3904846006225</c:v>
                </c:pt>
                <c:pt idx="282">
                  <c:v>133.0002236245563</c:v>
                </c:pt>
                <c:pt idx="283">
                  <c:v>132.03970626519501</c:v>
                </c:pt>
                <c:pt idx="284">
                  <c:v>130.82063302828607</c:v>
                </c:pt>
                <c:pt idx="285">
                  <c:v>129.1506791562569</c:v>
                </c:pt>
                <c:pt idx="286">
                  <c:v>128.76767967596587</c:v>
                </c:pt>
                <c:pt idx="287">
                  <c:v>127.9281853789095</c:v>
                </c:pt>
                <c:pt idx="288">
                  <c:v>127.95754563739771</c:v>
                </c:pt>
                <c:pt idx="289">
                  <c:v>127.37302655606987</c:v>
                </c:pt>
                <c:pt idx="290">
                  <c:v>127.08043706966417</c:v>
                </c:pt>
                <c:pt idx="291">
                  <c:v>127.4250657668497</c:v>
                </c:pt>
                <c:pt idx="292">
                  <c:v>126.72008914971617</c:v>
                </c:pt>
                <c:pt idx="293">
                  <c:v>124.35333343205527</c:v>
                </c:pt>
                <c:pt idx="294">
                  <c:v>121.47727169979933</c:v>
                </c:pt>
                <c:pt idx="295">
                  <c:v>120.3093785040554</c:v>
                </c:pt>
                <c:pt idx="296">
                  <c:v>118.85784598408296</c:v>
                </c:pt>
                <c:pt idx="297">
                  <c:v>116.7761419007326</c:v>
                </c:pt>
                <c:pt idx="298">
                  <c:v>115.6039309062317</c:v>
                </c:pt>
                <c:pt idx="299">
                  <c:v>112.90879717441091</c:v>
                </c:pt>
                <c:pt idx="300">
                  <c:v>111.94315068853309</c:v>
                </c:pt>
                <c:pt idx="301">
                  <c:v>111.01500071968327</c:v>
                </c:pt>
                <c:pt idx="302">
                  <c:v>108.40750401163299</c:v>
                </c:pt>
                <c:pt idx="303">
                  <c:v>106.89243495480591</c:v>
                </c:pt>
                <c:pt idx="304">
                  <c:v>104.79800110619389</c:v>
                </c:pt>
                <c:pt idx="305">
                  <c:v>103.35051176354474</c:v>
                </c:pt>
                <c:pt idx="306">
                  <c:v>100.83119444747733</c:v>
                </c:pt>
                <c:pt idx="307">
                  <c:v>99.203574168557793</c:v>
                </c:pt>
                <c:pt idx="308">
                  <c:v>97.568430545078613</c:v>
                </c:pt>
                <c:pt idx="309">
                  <c:v>97.22242219007326</c:v>
                </c:pt>
                <c:pt idx="310">
                  <c:v>98.241507922531724</c:v>
                </c:pt>
                <c:pt idx="311">
                  <c:v>100.45469858873923</c:v>
                </c:pt>
                <c:pt idx="312">
                  <c:v>102.28593854797171</c:v>
                </c:pt>
                <c:pt idx="313">
                  <c:v>105.60554210836868</c:v>
                </c:pt>
                <c:pt idx="314">
                  <c:v>108.80264655522835</c:v>
                </c:pt>
                <c:pt idx="315">
                  <c:v>111.82019167175794</c:v>
                </c:pt>
                <c:pt idx="316">
                  <c:v>113.83681140865333</c:v>
                </c:pt>
                <c:pt idx="317">
                  <c:v>117.14244290711757</c:v>
                </c:pt>
                <c:pt idx="318">
                  <c:v>120.65560480361889</c:v>
                </c:pt>
                <c:pt idx="319">
                  <c:v>124.61828385373492</c:v>
                </c:pt>
                <c:pt idx="320">
                  <c:v>129.22488422759508</c:v>
                </c:pt>
                <c:pt idx="321">
                  <c:v>132.71779415989417</c:v>
                </c:pt>
                <c:pt idx="322">
                  <c:v>134.35051749257147</c:v>
                </c:pt>
                <c:pt idx="323">
                  <c:v>136.34448911328144</c:v>
                </c:pt>
                <c:pt idx="324">
                  <c:v>137.0703344324078</c:v>
                </c:pt>
                <c:pt idx="325">
                  <c:v>138.3154975252659</c:v>
                </c:pt>
                <c:pt idx="326">
                  <c:v>136.41034325365467</c:v>
                </c:pt>
                <c:pt idx="327">
                  <c:v>133.62815488226622</c:v>
                </c:pt>
                <c:pt idx="328">
                  <c:v>130.83487486384317</c:v>
                </c:pt>
                <c:pt idx="329">
                  <c:v>127.9903372845673</c:v>
                </c:pt>
                <c:pt idx="330">
                  <c:v>123.94797364153663</c:v>
                </c:pt>
                <c:pt idx="331">
                  <c:v>119.6238567726169</c:v>
                </c:pt>
                <c:pt idx="332">
                  <c:v>115.96536475461072</c:v>
                </c:pt>
                <c:pt idx="333">
                  <c:v>115.14580234753879</c:v>
                </c:pt>
                <c:pt idx="334">
                  <c:v>112.22445364420737</c:v>
                </c:pt>
                <c:pt idx="335">
                  <c:v>110.3969461423839</c:v>
                </c:pt>
                <c:pt idx="336">
                  <c:v>108.13271350280125</c:v>
                </c:pt>
                <c:pt idx="337">
                  <c:v>106.84142265605418</c:v>
                </c:pt>
                <c:pt idx="338">
                  <c:v>105.58172079772855</c:v>
                </c:pt>
                <c:pt idx="339">
                  <c:v>104.53675391070473</c:v>
                </c:pt>
                <c:pt idx="340">
                  <c:v>104.10223797913996</c:v>
                </c:pt>
                <c:pt idx="341">
                  <c:v>102.25532543263147</c:v>
                </c:pt>
                <c:pt idx="342">
                  <c:v>100.96440439225371</c:v>
                </c:pt>
                <c:pt idx="343">
                  <c:v>99.751084516831455</c:v>
                </c:pt>
                <c:pt idx="344">
                  <c:v>97.894936410376417</c:v>
                </c:pt>
                <c:pt idx="345">
                  <c:v>95.899727421084648</c:v>
                </c:pt>
                <c:pt idx="346">
                  <c:v>92.455396430672053</c:v>
                </c:pt>
                <c:pt idx="347">
                  <c:v>88.709397932465677</c:v>
                </c:pt>
                <c:pt idx="348">
                  <c:v>85.725378350116017</c:v>
                </c:pt>
                <c:pt idx="349">
                  <c:v>82.981577061634169</c:v>
                </c:pt>
                <c:pt idx="350">
                  <c:v>79.281252437425124</c:v>
                </c:pt>
                <c:pt idx="351">
                  <c:v>76.522317264734198</c:v>
                </c:pt>
                <c:pt idx="352">
                  <c:v>72.15340597121245</c:v>
                </c:pt>
                <c:pt idx="353">
                  <c:v>68.405993762452866</c:v>
                </c:pt>
                <c:pt idx="354">
                  <c:v>65.151321607594809</c:v>
                </c:pt>
                <c:pt idx="355">
                  <c:v>60.321956423622098</c:v>
                </c:pt>
                <c:pt idx="356">
                  <c:v>56.275955042020492</c:v>
                </c:pt>
                <c:pt idx="357">
                  <c:v>54.422341184176496</c:v>
                </c:pt>
                <c:pt idx="358">
                  <c:v>54.231968435457489</c:v>
                </c:pt>
                <c:pt idx="359">
                  <c:v>54.773162649592635</c:v>
                </c:pt>
                <c:pt idx="360">
                  <c:v>56.462947500634407</c:v>
                </c:pt>
                <c:pt idx="361">
                  <c:v>58.518771598594014</c:v>
                </c:pt>
                <c:pt idx="362">
                  <c:v>62.013340240135342</c:v>
                </c:pt>
                <c:pt idx="363">
                  <c:v>64.381175752365976</c:v>
                </c:pt>
                <c:pt idx="364">
                  <c:v>67.639696027592976</c:v>
                </c:pt>
                <c:pt idx="365">
                  <c:v>71.143085577695786</c:v>
                </c:pt>
                <c:pt idx="366">
                  <c:v>75.175154630342689</c:v>
                </c:pt>
                <c:pt idx="367">
                  <c:v>78.55600426758204</c:v>
                </c:pt>
                <c:pt idx="368">
                  <c:v>81.860371110877637</c:v>
                </c:pt>
                <c:pt idx="369">
                  <c:v>86.840658321815809</c:v>
                </c:pt>
                <c:pt idx="370">
                  <c:v>90.906394100600465</c:v>
                </c:pt>
                <c:pt idx="371">
                  <c:v>94.145044469352285</c:v>
                </c:pt>
                <c:pt idx="372">
                  <c:v>98.538935638759085</c:v>
                </c:pt>
                <c:pt idx="373">
                  <c:v>102.18692348944714</c:v>
                </c:pt>
                <c:pt idx="374">
                  <c:v>105.59614319262542</c:v>
                </c:pt>
                <c:pt idx="375">
                  <c:v>108.51427835156876</c:v>
                </c:pt>
                <c:pt idx="376">
                  <c:v>111.00810974132951</c:v>
                </c:pt>
                <c:pt idx="377">
                  <c:v>111.54175338900561</c:v>
                </c:pt>
                <c:pt idx="378">
                  <c:v>111.54513129342818</c:v>
                </c:pt>
                <c:pt idx="379">
                  <c:v>114.44836092620554</c:v>
                </c:pt>
                <c:pt idx="380">
                  <c:v>117.12988878818527</c:v>
                </c:pt>
                <c:pt idx="381">
                  <c:v>118.62018346934171</c:v>
                </c:pt>
                <c:pt idx="382">
                  <c:v>120.31867476803203</c:v>
                </c:pt>
                <c:pt idx="383">
                  <c:v>120.97690542290063</c:v>
                </c:pt>
                <c:pt idx="384">
                  <c:v>121.3172201202387</c:v>
                </c:pt>
                <c:pt idx="385">
                  <c:v>118.34310896298206</c:v>
                </c:pt>
                <c:pt idx="386">
                  <c:v>115.9157782529317</c:v>
                </c:pt>
                <c:pt idx="387">
                  <c:v>114.23289220187782</c:v>
                </c:pt>
                <c:pt idx="388">
                  <c:v>110.53274376853973</c:v>
                </c:pt>
                <c:pt idx="389">
                  <c:v>108.37075201243468</c:v>
                </c:pt>
                <c:pt idx="390">
                  <c:v>107.15645185365911</c:v>
                </c:pt>
                <c:pt idx="391">
                  <c:v>107.30702532072834</c:v>
                </c:pt>
                <c:pt idx="392">
                  <c:v>108.49511456992414</c:v>
                </c:pt>
                <c:pt idx="393">
                  <c:v>109.9755223071086</c:v>
                </c:pt>
                <c:pt idx="394">
                  <c:v>112.0822493686735</c:v>
                </c:pt>
                <c:pt idx="395">
                  <c:v>113.9348488368917</c:v>
                </c:pt>
                <c:pt idx="396">
                  <c:v>115.89289496582111</c:v>
                </c:pt>
                <c:pt idx="397">
                  <c:v>119.11435545737911</c:v>
                </c:pt>
                <c:pt idx="398">
                  <c:v>121.42872103427459</c:v>
                </c:pt>
                <c:pt idx="399">
                  <c:v>123.88702168533726</c:v>
                </c:pt>
                <c:pt idx="400">
                  <c:v>125.40274335339669</c:v>
                </c:pt>
                <c:pt idx="401">
                  <c:v>125.71105459635166</c:v>
                </c:pt>
                <c:pt idx="402">
                  <c:v>126.09917224621475</c:v>
                </c:pt>
                <c:pt idx="403">
                  <c:v>124.59724193171729</c:v>
                </c:pt>
                <c:pt idx="404">
                  <c:v>123.8688318752253</c:v>
                </c:pt>
                <c:pt idx="405">
                  <c:v>122.69319959172662</c:v>
                </c:pt>
                <c:pt idx="406">
                  <c:v>122.65040620975809</c:v>
                </c:pt>
                <c:pt idx="407">
                  <c:v>122.92382610638136</c:v>
                </c:pt>
                <c:pt idx="408">
                  <c:v>122.83063432682657</c:v>
                </c:pt>
                <c:pt idx="409">
                  <c:v>123.97658770144318</c:v>
                </c:pt>
                <c:pt idx="410">
                  <c:v>124.52605662019437</c:v>
                </c:pt>
                <c:pt idx="411">
                  <c:v>123.71644232406307</c:v>
                </c:pt>
                <c:pt idx="412">
                  <c:v>122.80361190587318</c:v>
                </c:pt>
                <c:pt idx="413">
                  <c:v>122.02736796801683</c:v>
                </c:pt>
                <c:pt idx="414">
                  <c:v>121.87742017138612</c:v>
                </c:pt>
                <c:pt idx="415">
                  <c:v>122.2577945960609</c:v>
                </c:pt>
                <c:pt idx="416">
                  <c:v>122.36129064864546</c:v>
                </c:pt>
                <c:pt idx="417">
                  <c:v>120.23016348436384</c:v>
                </c:pt>
                <c:pt idx="418">
                  <c:v>118.26098996652534</c:v>
                </c:pt>
                <c:pt idx="419">
                  <c:v>118.45825199390673</c:v>
                </c:pt>
                <c:pt idx="420">
                  <c:v>118.63275579177517</c:v>
                </c:pt>
                <c:pt idx="421">
                  <c:v>117.62357299560496</c:v>
                </c:pt>
                <c:pt idx="422">
                  <c:v>115.50433703636587</c:v>
                </c:pt>
                <c:pt idx="423">
                  <c:v>111.8557354374872</c:v>
                </c:pt>
                <c:pt idx="424">
                  <c:v>109.48065729745464</c:v>
                </c:pt>
                <c:pt idx="425">
                  <c:v>106.18236737782692</c:v>
                </c:pt>
                <c:pt idx="426">
                  <c:v>102.46596392085145</c:v>
                </c:pt>
                <c:pt idx="427">
                  <c:v>99.650433997970524</c:v>
                </c:pt>
                <c:pt idx="428">
                  <c:v>98.141924854670719</c:v>
                </c:pt>
                <c:pt idx="429">
                  <c:v>98.677812326603828</c:v>
                </c:pt>
                <c:pt idx="430">
                  <c:v>100.14756520814281</c:v>
                </c:pt>
                <c:pt idx="431">
                  <c:v>101.62080237510006</c:v>
                </c:pt>
                <c:pt idx="432">
                  <c:v>103.52060109388431</c:v>
                </c:pt>
                <c:pt idx="433">
                  <c:v>104.42589313084963</c:v>
                </c:pt>
                <c:pt idx="434">
                  <c:v>105.34305958493067</c:v>
                </c:pt>
                <c:pt idx="435">
                  <c:v>106.07465617528791</c:v>
                </c:pt>
                <c:pt idx="436">
                  <c:v>107.23335886248927</c:v>
                </c:pt>
                <c:pt idx="437">
                  <c:v>108.57816244921169</c:v>
                </c:pt>
                <c:pt idx="438">
                  <c:v>110.59223088131012</c:v>
                </c:pt>
                <c:pt idx="439">
                  <c:v>113.83981151442097</c:v>
                </c:pt>
                <c:pt idx="440">
                  <c:v>116.43388785930759</c:v>
                </c:pt>
                <c:pt idx="441">
                  <c:v>118.06280622080753</c:v>
                </c:pt>
                <c:pt idx="442">
                  <c:v>121.07502929176229</c:v>
                </c:pt>
                <c:pt idx="443">
                  <c:v>123.33507749921769</c:v>
                </c:pt>
                <c:pt idx="444">
                  <c:v>123.91556861009526</c:v>
                </c:pt>
                <c:pt idx="445">
                  <c:v>122.88679613120053</c:v>
                </c:pt>
                <c:pt idx="446">
                  <c:v>121.29588736607548</c:v>
                </c:pt>
                <c:pt idx="447">
                  <c:v>119.6744341371468</c:v>
                </c:pt>
                <c:pt idx="448">
                  <c:v>118.1534273312714</c:v>
                </c:pt>
                <c:pt idx="449">
                  <c:v>116.14583244664469</c:v>
                </c:pt>
                <c:pt idx="450">
                  <c:v>113.33120145770916</c:v>
                </c:pt>
                <c:pt idx="451">
                  <c:v>110.66955278099488</c:v>
                </c:pt>
                <c:pt idx="452">
                  <c:v>108.32603391612962</c:v>
                </c:pt>
                <c:pt idx="453">
                  <c:v>106.6151394180379</c:v>
                </c:pt>
                <c:pt idx="454">
                  <c:v>105.55225101262072</c:v>
                </c:pt>
                <c:pt idx="455">
                  <c:v>103.83510385439833</c:v>
                </c:pt>
                <c:pt idx="456">
                  <c:v>102.27682373402914</c:v>
                </c:pt>
                <c:pt idx="457">
                  <c:v>100.72606762950554</c:v>
                </c:pt>
                <c:pt idx="458">
                  <c:v>101.16092183433436</c:v>
                </c:pt>
                <c:pt idx="459">
                  <c:v>103.36326196507734</c:v>
                </c:pt>
                <c:pt idx="460">
                  <c:v>106.74582207536162</c:v>
                </c:pt>
                <c:pt idx="461">
                  <c:v>107.89876570094337</c:v>
                </c:pt>
                <c:pt idx="462">
                  <c:v>108.44895172230085</c:v>
                </c:pt>
                <c:pt idx="463">
                  <c:v>108.12090825980239</c:v>
                </c:pt>
                <c:pt idx="464">
                  <c:v>107.56032288690076</c:v>
                </c:pt>
                <c:pt idx="465">
                  <c:v>107.43576151483585</c:v>
                </c:pt>
                <c:pt idx="466">
                  <c:v>107.30267955779615</c:v>
                </c:pt>
                <c:pt idx="467">
                  <c:v>109.10585677767772</c:v>
                </c:pt>
                <c:pt idx="468">
                  <c:v>110.26702493375065</c:v>
                </c:pt>
                <c:pt idx="469">
                  <c:v>110.28930149188858</c:v>
                </c:pt>
                <c:pt idx="470">
                  <c:v>108.97953763060521</c:v>
                </c:pt>
                <c:pt idx="471">
                  <c:v>107.47061172290438</c:v>
                </c:pt>
                <c:pt idx="472">
                  <c:v>104.35085366408765</c:v>
                </c:pt>
                <c:pt idx="473">
                  <c:v>103.26045625990527</c:v>
                </c:pt>
                <c:pt idx="474">
                  <c:v>103.407117970245</c:v>
                </c:pt>
                <c:pt idx="475">
                  <c:v>104.27840807935041</c:v>
                </c:pt>
                <c:pt idx="476">
                  <c:v>104.14240256555657</c:v>
                </c:pt>
                <c:pt idx="477">
                  <c:v>106.08019081993363</c:v>
                </c:pt>
                <c:pt idx="478">
                  <c:v>106.03946500201022</c:v>
                </c:pt>
                <c:pt idx="479">
                  <c:v>106.7538136181182</c:v>
                </c:pt>
                <c:pt idx="480">
                  <c:v>106.40371678016153</c:v>
                </c:pt>
                <c:pt idx="481">
                  <c:v>106.43508301405055</c:v>
                </c:pt>
                <c:pt idx="482">
                  <c:v>105.9483621089197</c:v>
                </c:pt>
                <c:pt idx="483">
                  <c:v>106.29694036200048</c:v>
                </c:pt>
                <c:pt idx="484">
                  <c:v>105.32354442204634</c:v>
                </c:pt>
                <c:pt idx="485">
                  <c:v>103.86818188365814</c:v>
                </c:pt>
                <c:pt idx="486">
                  <c:v>102.96290281272945</c:v>
                </c:pt>
                <c:pt idx="487">
                  <c:v>101.89946750782772</c:v>
                </c:pt>
                <c:pt idx="488">
                  <c:v>101.73179088350719</c:v>
                </c:pt>
                <c:pt idx="489">
                  <c:v>100.87615792797635</c:v>
                </c:pt>
                <c:pt idx="490">
                  <c:v>100.30410653850618</c:v>
                </c:pt>
                <c:pt idx="491">
                  <c:v>100.16446263483463</c:v>
                </c:pt>
                <c:pt idx="492">
                  <c:v>100.43792998549996</c:v>
                </c:pt>
                <c:pt idx="493">
                  <c:v>100.46647778078355</c:v>
                </c:pt>
                <c:pt idx="494">
                  <c:v>100.17530799655755</c:v>
                </c:pt>
                <c:pt idx="495">
                  <c:v>100.49761816032265</c:v>
                </c:pt>
                <c:pt idx="496">
                  <c:v>100.62694863441844</c:v>
                </c:pt>
                <c:pt idx="497">
                  <c:v>102.96128290812058</c:v>
                </c:pt>
                <c:pt idx="498">
                  <c:v>105.02820084256524</c:v>
                </c:pt>
                <c:pt idx="499">
                  <c:v>107.0524457326147</c:v>
                </c:pt>
                <c:pt idx="500">
                  <c:v>108.241802416002</c:v>
                </c:pt>
                <c:pt idx="501">
                  <c:v>109.48269618945994</c:v>
                </c:pt>
                <c:pt idx="502">
                  <c:v>109.76653531666574</c:v>
                </c:pt>
                <c:pt idx="503">
                  <c:v>111.52109162221603</c:v>
                </c:pt>
                <c:pt idx="504">
                  <c:v>113.53934559405629</c:v>
                </c:pt>
                <c:pt idx="505">
                  <c:v>114.33283330074634</c:v>
                </c:pt>
                <c:pt idx="506">
                  <c:v>115.4503956511752</c:v>
                </c:pt>
                <c:pt idx="507">
                  <c:v>117.71169016793766</c:v>
                </c:pt>
                <c:pt idx="508">
                  <c:v>118.7374568383304</c:v>
                </c:pt>
                <c:pt idx="509">
                  <c:v>119.41737873619623</c:v>
                </c:pt>
                <c:pt idx="510">
                  <c:v>118.9542994662505</c:v>
                </c:pt>
                <c:pt idx="511">
                  <c:v>117.27209573550287</c:v>
                </c:pt>
                <c:pt idx="512">
                  <c:v>116.72367747061477</c:v>
                </c:pt>
                <c:pt idx="513">
                  <c:v>115.68415959792713</c:v>
                </c:pt>
                <c:pt idx="514">
                  <c:v>115.99947938620778</c:v>
                </c:pt>
                <c:pt idx="515">
                  <c:v>117.21966623761072</c:v>
                </c:pt>
                <c:pt idx="516">
                  <c:v>118.03287234238468</c:v>
                </c:pt>
                <c:pt idx="517">
                  <c:v>118.38210190656588</c:v>
                </c:pt>
                <c:pt idx="518">
                  <c:v>118.44756574620838</c:v>
                </c:pt>
                <c:pt idx="519">
                  <c:v>120.92441636009275</c:v>
                </c:pt>
                <c:pt idx="520">
                  <c:v>124.05935581165515</c:v>
                </c:pt>
                <c:pt idx="521">
                  <c:v>126.37552692306006</c:v>
                </c:pt>
                <c:pt idx="522">
                  <c:v>129.11615027504226</c:v>
                </c:pt>
                <c:pt idx="523">
                  <c:v>133.10889364952803</c:v>
                </c:pt>
                <c:pt idx="524">
                  <c:v>137.2278514416285</c:v>
                </c:pt>
                <c:pt idx="525">
                  <c:v>139.67679303347381</c:v>
                </c:pt>
                <c:pt idx="526">
                  <c:v>140.50633836088795</c:v>
                </c:pt>
                <c:pt idx="527">
                  <c:v>140.14882422859745</c:v>
                </c:pt>
                <c:pt idx="528">
                  <c:v>139.18362673201949</c:v>
                </c:pt>
                <c:pt idx="529">
                  <c:v>138.45418484561276</c:v>
                </c:pt>
                <c:pt idx="530">
                  <c:v>137.11462361822393</c:v>
                </c:pt>
                <c:pt idx="531">
                  <c:v>134.4222397875636</c:v>
                </c:pt>
                <c:pt idx="532">
                  <c:v>131.84992436910645</c:v>
                </c:pt>
                <c:pt idx="533">
                  <c:v>129.17108164321505</c:v>
                </c:pt>
                <c:pt idx="534">
                  <c:v>128.10055958295501</c:v>
                </c:pt>
                <c:pt idx="535">
                  <c:v>126.6088602644184</c:v>
                </c:pt>
                <c:pt idx="536">
                  <c:v>125.51576694265788</c:v>
                </c:pt>
                <c:pt idx="537">
                  <c:v>122.98286678645795</c:v>
                </c:pt>
                <c:pt idx="538">
                  <c:v>118.94905415782505</c:v>
                </c:pt>
                <c:pt idx="539">
                  <c:v>114.27372272270759</c:v>
                </c:pt>
                <c:pt idx="540">
                  <c:v>108.56130169921784</c:v>
                </c:pt>
                <c:pt idx="541">
                  <c:v>102.74952048154422</c:v>
                </c:pt>
                <c:pt idx="542">
                  <c:v>97.082690672968695</c:v>
                </c:pt>
                <c:pt idx="543">
                  <c:v>92.534908383899591</c:v>
                </c:pt>
                <c:pt idx="544">
                  <c:v>89.580357640429881</c:v>
                </c:pt>
                <c:pt idx="545">
                  <c:v>86.237080855120894</c:v>
                </c:pt>
                <c:pt idx="546">
                  <c:v>83.722501866658959</c:v>
                </c:pt>
                <c:pt idx="547">
                  <c:v>81.130856707590425</c:v>
                </c:pt>
                <c:pt idx="548">
                  <c:v>80.199144017520027</c:v>
                </c:pt>
                <c:pt idx="549">
                  <c:v>79.07565117771378</c:v>
                </c:pt>
                <c:pt idx="550">
                  <c:v>78.452180753941377</c:v>
                </c:pt>
                <c:pt idx="551">
                  <c:v>77.327957846076316</c:v>
                </c:pt>
                <c:pt idx="552">
                  <c:v>77.633577545639071</c:v>
                </c:pt>
                <c:pt idx="553">
                  <c:v>78.806042930461984</c:v>
                </c:pt>
                <c:pt idx="554">
                  <c:v>80.438186576610107</c:v>
                </c:pt>
                <c:pt idx="555">
                  <c:v>82.129637712431119</c:v>
                </c:pt>
                <c:pt idx="556">
                  <c:v>82.61225408672037</c:v>
                </c:pt>
                <c:pt idx="557">
                  <c:v>84.25748185819694</c:v>
                </c:pt>
                <c:pt idx="558">
                  <c:v>84.444340355303112</c:v>
                </c:pt>
                <c:pt idx="559">
                  <c:v>85.836097618882164</c:v>
                </c:pt>
                <c:pt idx="560">
                  <c:v>88.132924202190424</c:v>
                </c:pt>
                <c:pt idx="561">
                  <c:v>90.593549788916988</c:v>
                </c:pt>
                <c:pt idx="562">
                  <c:v>93.199487195908517</c:v>
                </c:pt>
                <c:pt idx="563">
                  <c:v>96.781299155497663</c:v>
                </c:pt>
                <c:pt idx="564">
                  <c:v>101.0175732872525</c:v>
                </c:pt>
                <c:pt idx="565">
                  <c:v>105.03042695751365</c:v>
                </c:pt>
                <c:pt idx="566">
                  <c:v>109.13487615497333</c:v>
                </c:pt>
                <c:pt idx="567">
                  <c:v>111.62615816305158</c:v>
                </c:pt>
                <c:pt idx="568">
                  <c:v>114.51291779833343</c:v>
                </c:pt>
                <c:pt idx="569">
                  <c:v>117.79829220500368</c:v>
                </c:pt>
                <c:pt idx="570">
                  <c:v>121.60274560746299</c:v>
                </c:pt>
                <c:pt idx="571">
                  <c:v>125.08663868369625</c:v>
                </c:pt>
                <c:pt idx="572">
                  <c:v>127.5465823003351</c:v>
                </c:pt>
                <c:pt idx="573">
                  <c:v>130.49142503551562</c:v>
                </c:pt>
                <c:pt idx="574">
                  <c:v>131.73495798894618</c:v>
                </c:pt>
                <c:pt idx="575">
                  <c:v>133.32597553532059</c:v>
                </c:pt>
                <c:pt idx="576">
                  <c:v>134.69546980008491</c:v>
                </c:pt>
                <c:pt idx="577">
                  <c:v>133.75284741044041</c:v>
                </c:pt>
                <c:pt idx="578">
                  <c:v>134.18561256243336</c:v>
                </c:pt>
                <c:pt idx="579">
                  <c:v>135.58309863766834</c:v>
                </c:pt>
                <c:pt idx="580">
                  <c:v>136.4211835021313</c:v>
                </c:pt>
                <c:pt idx="581">
                  <c:v>136.93794743660735</c:v>
                </c:pt>
                <c:pt idx="582">
                  <c:v>137.66084645932415</c:v>
                </c:pt>
                <c:pt idx="583">
                  <c:v>137.17782997417552</c:v>
                </c:pt>
                <c:pt idx="584">
                  <c:v>135.71304459854792</c:v>
                </c:pt>
                <c:pt idx="585">
                  <c:v>133.85003217041123</c:v>
                </c:pt>
                <c:pt idx="586">
                  <c:v>131.9464690572764</c:v>
                </c:pt>
                <c:pt idx="587">
                  <c:v>130.59895275539648</c:v>
                </c:pt>
                <c:pt idx="588">
                  <c:v>129.42379239950529</c:v>
                </c:pt>
                <c:pt idx="589">
                  <c:v>126.2829295474355</c:v>
                </c:pt>
                <c:pt idx="590">
                  <c:v>122.31838967301896</c:v>
                </c:pt>
                <c:pt idx="591">
                  <c:v>119.41879985475406</c:v>
                </c:pt>
                <c:pt idx="592">
                  <c:v>117.15319713089811</c:v>
                </c:pt>
                <c:pt idx="593">
                  <c:v>114.88957629987296</c:v>
                </c:pt>
                <c:pt idx="594">
                  <c:v>113.11021588992708</c:v>
                </c:pt>
                <c:pt idx="595">
                  <c:v>111.14593340840113</c:v>
                </c:pt>
                <c:pt idx="596">
                  <c:v>107.46719422750135</c:v>
                </c:pt>
                <c:pt idx="597">
                  <c:v>104.8391831383594</c:v>
                </c:pt>
                <c:pt idx="598">
                  <c:v>102.17015253077722</c:v>
                </c:pt>
                <c:pt idx="599">
                  <c:v>98.07832532982205</c:v>
                </c:pt>
                <c:pt idx="600">
                  <c:v>95.016245011192552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D9-4A10-9A86-E5633231F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'MA(q) '!$C$23</c:f>
              <c:strCache>
                <c:ptCount val="1"/>
                <c:pt idx="0">
                  <c:v>AR(1) a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'MA(q) '!$B$24:$B$624</c:f>
              <c:numCache>
                <c:formatCode>#,##0_);[Red]\(#,##0\)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'MA(q) '!$C$24:$C$624</c:f>
              <c:numCache>
                <c:formatCode>0.000</c:formatCode>
                <c:ptCount val="601"/>
                <c:pt idx="0">
                  <c:v>0</c:v>
                </c:pt>
                <c:pt idx="1">
                  <c:v>9.4911991249911303</c:v>
                </c:pt>
                <c:pt idx="2">
                  <c:v>9.5149633254949997</c:v>
                </c:pt>
                <c:pt idx="3">
                  <c:v>11.080404888095099</c:v>
                </c:pt>
                <c:pt idx="4">
                  <c:v>11.051600671610052</c:v>
                </c:pt>
                <c:pt idx="5">
                  <c:v>9.8650031933440623</c:v>
                </c:pt>
                <c:pt idx="6">
                  <c:v>8.9242299765029127</c:v>
                </c:pt>
                <c:pt idx="7">
                  <c:v>8.9740036133451682</c:v>
                </c:pt>
                <c:pt idx="8">
                  <c:v>9.3402850047848229</c:v>
                </c:pt>
                <c:pt idx="9">
                  <c:v>9.827245823399295</c:v>
                </c:pt>
                <c:pt idx="10">
                  <c:v>9.6344101031458163</c:v>
                </c:pt>
                <c:pt idx="11">
                  <c:v>8.9644406736127884</c:v>
                </c:pt>
                <c:pt idx="12">
                  <c:v>11.002273111985915</c:v>
                </c:pt>
                <c:pt idx="13">
                  <c:v>11.459477508046108</c:v>
                </c:pt>
                <c:pt idx="14">
                  <c:v>10.363928293511682</c:v>
                </c:pt>
                <c:pt idx="15">
                  <c:v>9.6286267594653658</c:v>
                </c:pt>
                <c:pt idx="16">
                  <c:v>10.316214635328361</c:v>
                </c:pt>
                <c:pt idx="17">
                  <c:v>11.885859158426362</c:v>
                </c:pt>
                <c:pt idx="18">
                  <c:v>7.4693445339854279</c:v>
                </c:pt>
                <c:pt idx="19">
                  <c:v>8.419751996602109</c:v>
                </c:pt>
                <c:pt idx="20">
                  <c:v>9.2854934403390512</c:v>
                </c:pt>
                <c:pt idx="21">
                  <c:v>9.5808275055204462</c:v>
                </c:pt>
                <c:pt idx="22">
                  <c:v>9.0851262667958554</c:v>
                </c:pt>
                <c:pt idx="23">
                  <c:v>10.999189768502173</c:v>
                </c:pt>
                <c:pt idx="24">
                  <c:v>11.785578563808343</c:v>
                </c:pt>
                <c:pt idx="25">
                  <c:v>10.462880035896164</c:v>
                </c:pt>
                <c:pt idx="26">
                  <c:v>9.9233207220498088</c:v>
                </c:pt>
                <c:pt idx="27">
                  <c:v>10.105150475155897</c:v>
                </c:pt>
                <c:pt idx="28">
                  <c:v>10.654886877466057</c:v>
                </c:pt>
                <c:pt idx="29">
                  <c:v>10.466760067849242</c:v>
                </c:pt>
                <c:pt idx="30">
                  <c:v>11.30045017735856</c:v>
                </c:pt>
                <c:pt idx="31">
                  <c:v>12.130204157977531</c:v>
                </c:pt>
                <c:pt idx="32">
                  <c:v>11.161378317039281</c:v>
                </c:pt>
                <c:pt idx="33">
                  <c:v>11.498376923159354</c:v>
                </c:pt>
                <c:pt idx="34">
                  <c:v>12.622239369587565</c:v>
                </c:pt>
                <c:pt idx="35">
                  <c:v>12.605672434634734</c:v>
                </c:pt>
                <c:pt idx="36">
                  <c:v>11.152005657212086</c:v>
                </c:pt>
                <c:pt idx="37">
                  <c:v>8.9126315099380786</c:v>
                </c:pt>
                <c:pt idx="38">
                  <c:v>9.3642866660871906</c:v>
                </c:pt>
                <c:pt idx="39">
                  <c:v>10.1228134981351</c:v>
                </c:pt>
                <c:pt idx="40">
                  <c:v>9.3709214111446748</c:v>
                </c:pt>
                <c:pt idx="41">
                  <c:v>9.8085690353642789</c:v>
                </c:pt>
                <c:pt idx="42">
                  <c:v>8.6290053092676597</c:v>
                </c:pt>
                <c:pt idx="43">
                  <c:v>10.646698002380642</c:v>
                </c:pt>
                <c:pt idx="44">
                  <c:v>11.448970483075238</c:v>
                </c:pt>
                <c:pt idx="45">
                  <c:v>8.7025993513593658</c:v>
                </c:pt>
                <c:pt idx="46">
                  <c:v>8.2959597478862488</c:v>
                </c:pt>
                <c:pt idx="47">
                  <c:v>8.7961229550826125</c:v>
                </c:pt>
                <c:pt idx="48">
                  <c:v>9.4439387597092779</c:v>
                </c:pt>
                <c:pt idx="49">
                  <c:v>10.186425123281618</c:v>
                </c:pt>
                <c:pt idx="50">
                  <c:v>10.366352693984723</c:v>
                </c:pt>
                <c:pt idx="51">
                  <c:v>10.035616802099149</c:v>
                </c:pt>
                <c:pt idx="52">
                  <c:v>8.5662723395910376</c:v>
                </c:pt>
                <c:pt idx="53">
                  <c:v>9.8270447115276962</c:v>
                </c:pt>
                <c:pt idx="54">
                  <c:v>8.9604052484003809</c:v>
                </c:pt>
                <c:pt idx="55">
                  <c:v>9.3333545306493573</c:v>
                </c:pt>
                <c:pt idx="56">
                  <c:v>11.126547939817268</c:v>
                </c:pt>
                <c:pt idx="57">
                  <c:v>10.350441054500758</c:v>
                </c:pt>
                <c:pt idx="58">
                  <c:v>11.091769698709367</c:v>
                </c:pt>
                <c:pt idx="59">
                  <c:v>11.380642162329465</c:v>
                </c:pt>
                <c:pt idx="60">
                  <c:v>10.30775935552475</c:v>
                </c:pt>
                <c:pt idx="61">
                  <c:v>9.5783000232910922</c:v>
                </c:pt>
                <c:pt idx="62">
                  <c:v>9.4791936013748419</c:v>
                </c:pt>
                <c:pt idx="63">
                  <c:v>10.518310933099121</c:v>
                </c:pt>
                <c:pt idx="64">
                  <c:v>11.396540124617303</c:v>
                </c:pt>
                <c:pt idx="65">
                  <c:v>9.0842476374784908</c:v>
                </c:pt>
                <c:pt idx="66">
                  <c:v>9.1332118342200417</c:v>
                </c:pt>
                <c:pt idx="67">
                  <c:v>11.700093634600456</c:v>
                </c:pt>
                <c:pt idx="68">
                  <c:v>9.6955467382051435</c:v>
                </c:pt>
                <c:pt idx="69">
                  <c:v>9.9648056872171811</c:v>
                </c:pt>
                <c:pt idx="70">
                  <c:v>9.8982747205180939</c:v>
                </c:pt>
                <c:pt idx="71">
                  <c:v>8.980774573815939</c:v>
                </c:pt>
                <c:pt idx="72">
                  <c:v>8.8477038359716449</c:v>
                </c:pt>
                <c:pt idx="73">
                  <c:v>10.583304947162912</c:v>
                </c:pt>
                <c:pt idx="74">
                  <c:v>11.937468126877077</c:v>
                </c:pt>
                <c:pt idx="75">
                  <c:v>12.953785657690414</c:v>
                </c:pt>
                <c:pt idx="76">
                  <c:v>11.963371028672119</c:v>
                </c:pt>
                <c:pt idx="77">
                  <c:v>10.724537989381552</c:v>
                </c:pt>
                <c:pt idx="78">
                  <c:v>10.765468092031258</c:v>
                </c:pt>
                <c:pt idx="79">
                  <c:v>10.737404397709573</c:v>
                </c:pt>
                <c:pt idx="80">
                  <c:v>11.709444179592781</c:v>
                </c:pt>
                <c:pt idx="81">
                  <c:v>10.364057625218331</c:v>
                </c:pt>
                <c:pt idx="82">
                  <c:v>10.612516230253208</c:v>
                </c:pt>
                <c:pt idx="83">
                  <c:v>10.824420500710083</c:v>
                </c:pt>
                <c:pt idx="84">
                  <c:v>11.233883874525572</c:v>
                </c:pt>
                <c:pt idx="85">
                  <c:v>9.874397107788301</c:v>
                </c:pt>
                <c:pt idx="86">
                  <c:v>10.931144518356152</c:v>
                </c:pt>
                <c:pt idx="87">
                  <c:v>12.721675369478978</c:v>
                </c:pt>
                <c:pt idx="88">
                  <c:v>11.016705587083388</c:v>
                </c:pt>
                <c:pt idx="89">
                  <c:v>10.576801981379308</c:v>
                </c:pt>
                <c:pt idx="90">
                  <c:v>10.24573187241152</c:v>
                </c:pt>
                <c:pt idx="91">
                  <c:v>9.3904431180349501</c:v>
                </c:pt>
                <c:pt idx="92">
                  <c:v>10.356263360423672</c:v>
                </c:pt>
                <c:pt idx="93">
                  <c:v>10.002260021764011</c:v>
                </c:pt>
                <c:pt idx="94">
                  <c:v>9.4821089773408236</c:v>
                </c:pt>
                <c:pt idx="95">
                  <c:v>9.8404794070912445</c:v>
                </c:pt>
                <c:pt idx="96">
                  <c:v>9.3324915849440409</c:v>
                </c:pt>
                <c:pt idx="97">
                  <c:v>10.983287759873381</c:v>
                </c:pt>
                <c:pt idx="98">
                  <c:v>10.85606222896106</c:v>
                </c:pt>
                <c:pt idx="99">
                  <c:v>10.416256140918405</c:v>
                </c:pt>
                <c:pt idx="100">
                  <c:v>9.8468450271680332</c:v>
                </c:pt>
                <c:pt idx="101">
                  <c:v>9.2377405448493484</c:v>
                </c:pt>
                <c:pt idx="102">
                  <c:v>12.02944461263653</c:v>
                </c:pt>
                <c:pt idx="103">
                  <c:v>11.287241741314338</c:v>
                </c:pt>
                <c:pt idx="104">
                  <c:v>9.6284747885093545</c:v>
                </c:pt>
                <c:pt idx="105">
                  <c:v>12.012943708466196</c:v>
                </c:pt>
                <c:pt idx="106">
                  <c:v>9.9173885524587853</c:v>
                </c:pt>
                <c:pt idx="107">
                  <c:v>11.021807344253824</c:v>
                </c:pt>
                <c:pt idx="108">
                  <c:v>12.712610516670939</c:v>
                </c:pt>
                <c:pt idx="109">
                  <c:v>9.5061473278253548</c:v>
                </c:pt>
                <c:pt idx="110">
                  <c:v>9.9397444003143676</c:v>
                </c:pt>
                <c:pt idx="111">
                  <c:v>11.135862825705344</c:v>
                </c:pt>
                <c:pt idx="112">
                  <c:v>10.714482600188211</c:v>
                </c:pt>
                <c:pt idx="113">
                  <c:v>9.3452335497858154</c:v>
                </c:pt>
                <c:pt idx="114">
                  <c:v>7.8696147745583609</c:v>
                </c:pt>
                <c:pt idx="115">
                  <c:v>8.6590594416884787</c:v>
                </c:pt>
                <c:pt idx="116">
                  <c:v>9.5934959163291289</c:v>
                </c:pt>
                <c:pt idx="117">
                  <c:v>10.519378249368414</c:v>
                </c:pt>
                <c:pt idx="118">
                  <c:v>10.934583223881898</c:v>
                </c:pt>
                <c:pt idx="119">
                  <c:v>10.932815943924378</c:v>
                </c:pt>
                <c:pt idx="120">
                  <c:v>9.3205433688120998</c:v>
                </c:pt>
                <c:pt idx="121">
                  <c:v>9.8683022320051084</c:v>
                </c:pt>
                <c:pt idx="122">
                  <c:v>10.010431430654256</c:v>
                </c:pt>
                <c:pt idx="123">
                  <c:v>9.3713839026873771</c:v>
                </c:pt>
                <c:pt idx="124">
                  <c:v>11.210672000635672</c:v>
                </c:pt>
                <c:pt idx="125">
                  <c:v>10.7769230807922</c:v>
                </c:pt>
                <c:pt idx="126">
                  <c:v>10.401218024301377</c:v>
                </c:pt>
                <c:pt idx="127">
                  <c:v>11.396924101013113</c:v>
                </c:pt>
                <c:pt idx="128">
                  <c:v>10.164193208919841</c:v>
                </c:pt>
                <c:pt idx="129">
                  <c:v>9.2375673967811593</c:v>
                </c:pt>
                <c:pt idx="130">
                  <c:v>7.9171345503629258</c:v>
                </c:pt>
                <c:pt idx="131">
                  <c:v>8.1812025876058332</c:v>
                </c:pt>
                <c:pt idx="132">
                  <c:v>10.716581037972302</c:v>
                </c:pt>
                <c:pt idx="133">
                  <c:v>11.194798502261522</c:v>
                </c:pt>
                <c:pt idx="134">
                  <c:v>10.761721338187979</c:v>
                </c:pt>
                <c:pt idx="135">
                  <c:v>10.961980672696287</c:v>
                </c:pt>
                <c:pt idx="136">
                  <c:v>10.68096864681692</c:v>
                </c:pt>
                <c:pt idx="137">
                  <c:v>8.3942721415592132</c:v>
                </c:pt>
                <c:pt idx="138">
                  <c:v>8.816176490175355</c:v>
                </c:pt>
                <c:pt idx="139">
                  <c:v>8.3086676800361356</c:v>
                </c:pt>
                <c:pt idx="140">
                  <c:v>8.7594443079359383</c:v>
                </c:pt>
                <c:pt idx="141">
                  <c:v>9.5798178732768609</c:v>
                </c:pt>
                <c:pt idx="142">
                  <c:v>8.2093541101728924</c:v>
                </c:pt>
                <c:pt idx="143">
                  <c:v>9.6380940944062878</c:v>
                </c:pt>
                <c:pt idx="144">
                  <c:v>11.152743247317579</c:v>
                </c:pt>
                <c:pt idx="145">
                  <c:v>9.1260869460130021</c:v>
                </c:pt>
                <c:pt idx="146">
                  <c:v>7.3499690199140719</c:v>
                </c:pt>
                <c:pt idx="147">
                  <c:v>7.4642209212838706</c:v>
                </c:pt>
                <c:pt idx="148">
                  <c:v>9.8627517390847199</c:v>
                </c:pt>
                <c:pt idx="149">
                  <c:v>11.276660720878988</c:v>
                </c:pt>
                <c:pt idx="150">
                  <c:v>10.856044860098425</c:v>
                </c:pt>
                <c:pt idx="151">
                  <c:v>9.1604347243691713</c:v>
                </c:pt>
                <c:pt idx="152">
                  <c:v>10.353936642062258</c:v>
                </c:pt>
                <c:pt idx="153">
                  <c:v>9.3270989318706228</c:v>
                </c:pt>
                <c:pt idx="154">
                  <c:v>10.308559950804707</c:v>
                </c:pt>
                <c:pt idx="155">
                  <c:v>10.022793428208951</c:v>
                </c:pt>
                <c:pt idx="156">
                  <c:v>10.999338506146117</c:v>
                </c:pt>
                <c:pt idx="157">
                  <c:v>11.334759331998978</c:v>
                </c:pt>
                <c:pt idx="158">
                  <c:v>9.202079994509301</c:v>
                </c:pt>
                <c:pt idx="159">
                  <c:v>9.2326274902207537</c:v>
                </c:pt>
                <c:pt idx="160">
                  <c:v>9.3301113633648356</c:v>
                </c:pt>
                <c:pt idx="161">
                  <c:v>10.225880926021366</c:v>
                </c:pt>
                <c:pt idx="162">
                  <c:v>12.943836436534911</c:v>
                </c:pt>
                <c:pt idx="163">
                  <c:v>9.2190279202754581</c:v>
                </c:pt>
                <c:pt idx="164">
                  <c:v>9.865032138552122</c:v>
                </c:pt>
                <c:pt idx="165">
                  <c:v>10.188798946914908</c:v>
                </c:pt>
                <c:pt idx="166">
                  <c:v>9.5138637564397133</c:v>
                </c:pt>
                <c:pt idx="167">
                  <c:v>9.8517797103809546</c:v>
                </c:pt>
                <c:pt idx="168">
                  <c:v>9.8670938290190104</c:v>
                </c:pt>
                <c:pt idx="169">
                  <c:v>9.2168352205876687</c:v>
                </c:pt>
                <c:pt idx="170">
                  <c:v>10.219867939612636</c:v>
                </c:pt>
                <c:pt idx="171">
                  <c:v>11.68734840440864</c:v>
                </c:pt>
                <c:pt idx="172">
                  <c:v>9.151544850500354</c:v>
                </c:pt>
                <c:pt idx="173">
                  <c:v>8.696972738481433</c:v>
                </c:pt>
                <c:pt idx="174">
                  <c:v>9.4820659596905692</c:v>
                </c:pt>
                <c:pt idx="175">
                  <c:v>9.8398131038963861</c:v>
                </c:pt>
                <c:pt idx="176">
                  <c:v>10.29424611328125</c:v>
                </c:pt>
                <c:pt idx="177">
                  <c:v>8.74127429041922</c:v>
                </c:pt>
                <c:pt idx="178">
                  <c:v>7.6568175523031572</c:v>
                </c:pt>
                <c:pt idx="179">
                  <c:v>8.8218368518040045</c:v>
                </c:pt>
                <c:pt idx="180">
                  <c:v>11.34566143341601</c:v>
                </c:pt>
                <c:pt idx="181">
                  <c:v>10.39107935010043</c:v>
                </c:pt>
                <c:pt idx="182">
                  <c:v>9.1052209863132152</c:v>
                </c:pt>
                <c:pt idx="183">
                  <c:v>10.147949101797373</c:v>
                </c:pt>
                <c:pt idx="184">
                  <c:v>11.11300390791242</c:v>
                </c:pt>
                <c:pt idx="185">
                  <c:v>12.551053353167225</c:v>
                </c:pt>
                <c:pt idx="186">
                  <c:v>11.12943262962909</c:v>
                </c:pt>
                <c:pt idx="187">
                  <c:v>11.160405689021253</c:v>
                </c:pt>
                <c:pt idx="188">
                  <c:v>11.433574597918788</c:v>
                </c:pt>
                <c:pt idx="189">
                  <c:v>9.8752873145849236</c:v>
                </c:pt>
                <c:pt idx="190">
                  <c:v>10.594941154256571</c:v>
                </c:pt>
                <c:pt idx="191">
                  <c:v>10.931446654114488</c:v>
                </c:pt>
                <c:pt idx="192">
                  <c:v>11.085488143008236</c:v>
                </c:pt>
                <c:pt idx="193">
                  <c:v>9.7603114085615381</c:v>
                </c:pt>
                <c:pt idx="194">
                  <c:v>7.2167748208237539</c:v>
                </c:pt>
                <c:pt idx="195">
                  <c:v>10.077117611767765</c:v>
                </c:pt>
                <c:pt idx="196">
                  <c:v>11.682154812598565</c:v>
                </c:pt>
                <c:pt idx="197">
                  <c:v>10.90905066520849</c:v>
                </c:pt>
                <c:pt idx="198">
                  <c:v>9.3707941972082001</c:v>
                </c:pt>
                <c:pt idx="199">
                  <c:v>9.2542653332390543</c:v>
                </c:pt>
                <c:pt idx="200">
                  <c:v>11.219833862736921</c:v>
                </c:pt>
                <c:pt idx="201">
                  <c:v>10.567299209669866</c:v>
                </c:pt>
                <c:pt idx="202">
                  <c:v>8.7078676994043445</c:v>
                </c:pt>
                <c:pt idx="203">
                  <c:v>9.4606540965810613</c:v>
                </c:pt>
                <c:pt idx="204">
                  <c:v>9.1334148752878495</c:v>
                </c:pt>
                <c:pt idx="205">
                  <c:v>8.2071682172868421</c:v>
                </c:pt>
                <c:pt idx="206">
                  <c:v>10.81464883035494</c:v>
                </c:pt>
                <c:pt idx="207">
                  <c:v>10.206901984605643</c:v>
                </c:pt>
                <c:pt idx="208">
                  <c:v>10.152149346950891</c:v>
                </c:pt>
                <c:pt idx="209">
                  <c:v>9.2613741477897964</c:v>
                </c:pt>
                <c:pt idx="210">
                  <c:v>10.136345265035196</c:v>
                </c:pt>
                <c:pt idx="211">
                  <c:v>9.5409305887894966</c:v>
                </c:pt>
                <c:pt idx="212">
                  <c:v>10.855988135162821</c:v>
                </c:pt>
                <c:pt idx="213">
                  <c:v>11.707578839227699</c:v>
                </c:pt>
                <c:pt idx="214">
                  <c:v>10.027584489213194</c:v>
                </c:pt>
                <c:pt idx="215">
                  <c:v>9.5826006278721412</c:v>
                </c:pt>
                <c:pt idx="216">
                  <c:v>9.5129218033944305</c:v>
                </c:pt>
                <c:pt idx="217">
                  <c:v>11.125281043360749</c:v>
                </c:pt>
                <c:pt idx="218">
                  <c:v>9.3684398593787517</c:v>
                </c:pt>
                <c:pt idx="219">
                  <c:v>10.359840172333449</c:v>
                </c:pt>
                <c:pt idx="220">
                  <c:v>10.428746386385047</c:v>
                </c:pt>
                <c:pt idx="221">
                  <c:v>9.6954788668554581</c:v>
                </c:pt>
                <c:pt idx="222">
                  <c:v>10.619277243609934</c:v>
                </c:pt>
                <c:pt idx="223">
                  <c:v>11.313149043495388</c:v>
                </c:pt>
                <c:pt idx="224">
                  <c:v>11.239404754182871</c:v>
                </c:pt>
                <c:pt idx="225">
                  <c:v>11.37286927552687</c:v>
                </c:pt>
                <c:pt idx="226">
                  <c:v>11.682312765038292</c:v>
                </c:pt>
                <c:pt idx="227">
                  <c:v>11.294347797863637</c:v>
                </c:pt>
                <c:pt idx="228">
                  <c:v>10.170098263590122</c:v>
                </c:pt>
                <c:pt idx="229">
                  <c:v>9.3334591074057389</c:v>
                </c:pt>
                <c:pt idx="230">
                  <c:v>9.3320999909359994</c:v>
                </c:pt>
                <c:pt idx="231">
                  <c:v>10.693720519789418</c:v>
                </c:pt>
                <c:pt idx="232">
                  <c:v>10.74696260397563</c:v>
                </c:pt>
                <c:pt idx="233">
                  <c:v>10.915557304456962</c:v>
                </c:pt>
                <c:pt idx="234">
                  <c:v>10.601801897533475</c:v>
                </c:pt>
                <c:pt idx="235">
                  <c:v>12.325800624134738</c:v>
                </c:pt>
                <c:pt idx="236">
                  <c:v>10.161535179772612</c:v>
                </c:pt>
                <c:pt idx="237">
                  <c:v>7.4673816513894415</c:v>
                </c:pt>
                <c:pt idx="238">
                  <c:v>7.918190817206062</c:v>
                </c:pt>
                <c:pt idx="239">
                  <c:v>10.196157149760404</c:v>
                </c:pt>
                <c:pt idx="240">
                  <c:v>9.9888649397594573</c:v>
                </c:pt>
                <c:pt idx="241">
                  <c:v>9.9665660680091754</c:v>
                </c:pt>
                <c:pt idx="242">
                  <c:v>10.265619812673384</c:v>
                </c:pt>
                <c:pt idx="243">
                  <c:v>9.3689624067715833</c:v>
                </c:pt>
                <c:pt idx="244">
                  <c:v>9.2844232747511377</c:v>
                </c:pt>
                <c:pt idx="245">
                  <c:v>9.7173347461860136</c:v>
                </c:pt>
                <c:pt idx="246">
                  <c:v>10.13411932840059</c:v>
                </c:pt>
                <c:pt idx="247">
                  <c:v>8.59174246513148</c:v>
                </c:pt>
                <c:pt idx="248">
                  <c:v>8.4383338207077152</c:v>
                </c:pt>
                <c:pt idx="249">
                  <c:v>10.866009232377017</c:v>
                </c:pt>
                <c:pt idx="250">
                  <c:v>10.870602744985895</c:v>
                </c:pt>
                <c:pt idx="251">
                  <c:v>11.673797658759693</c:v>
                </c:pt>
                <c:pt idx="252">
                  <c:v>11.320824727124572</c:v>
                </c:pt>
                <c:pt idx="253">
                  <c:v>10.81786811690519</c:v>
                </c:pt>
                <c:pt idx="254">
                  <c:v>9.9652745550682447</c:v>
                </c:pt>
                <c:pt idx="255">
                  <c:v>11.969275655627628</c:v>
                </c:pt>
                <c:pt idx="256">
                  <c:v>11.958804652321728</c:v>
                </c:pt>
                <c:pt idx="257">
                  <c:v>9.1653622752561894</c:v>
                </c:pt>
                <c:pt idx="258">
                  <c:v>7.3520246330598376</c:v>
                </c:pt>
                <c:pt idx="259">
                  <c:v>9.4973308354667054</c:v>
                </c:pt>
                <c:pt idx="260">
                  <c:v>11.300208834576452</c:v>
                </c:pt>
                <c:pt idx="261">
                  <c:v>11.359464987788369</c:v>
                </c:pt>
                <c:pt idx="262">
                  <c:v>11.211518395008541</c:v>
                </c:pt>
                <c:pt idx="263">
                  <c:v>10.995812142331935</c:v>
                </c:pt>
                <c:pt idx="264">
                  <c:v>9.5441199125619249</c:v>
                </c:pt>
                <c:pt idx="265">
                  <c:v>9.8910420507852166</c:v>
                </c:pt>
                <c:pt idx="266">
                  <c:v>10.151142275979685</c:v>
                </c:pt>
                <c:pt idx="267">
                  <c:v>10.523134926764566</c:v>
                </c:pt>
                <c:pt idx="268">
                  <c:v>10.069452289289964</c:v>
                </c:pt>
                <c:pt idx="269">
                  <c:v>8.818455651677267</c:v>
                </c:pt>
                <c:pt idx="270">
                  <c:v>10.446836821608587</c:v>
                </c:pt>
                <c:pt idx="271">
                  <c:v>10.073076306398104</c:v>
                </c:pt>
                <c:pt idx="272">
                  <c:v>8.9364751777895126</c:v>
                </c:pt>
                <c:pt idx="273">
                  <c:v>7.7658216690462325</c:v>
                </c:pt>
                <c:pt idx="274">
                  <c:v>10.11675402284567</c:v>
                </c:pt>
                <c:pt idx="275">
                  <c:v>10.843072445851474</c:v>
                </c:pt>
                <c:pt idx="276">
                  <c:v>8.4530458222035918</c:v>
                </c:pt>
                <c:pt idx="277">
                  <c:v>8.5445046547290957</c:v>
                </c:pt>
                <c:pt idx="278">
                  <c:v>8.6300390222804992</c:v>
                </c:pt>
                <c:pt idx="279">
                  <c:v>8.8276532471909164</c:v>
                </c:pt>
                <c:pt idx="280">
                  <c:v>8.6780643308186889</c:v>
                </c:pt>
                <c:pt idx="281">
                  <c:v>9.0404942452928516</c:v>
                </c:pt>
                <c:pt idx="282">
                  <c:v>9.2189281446377738</c:v>
                </c:pt>
                <c:pt idx="283">
                  <c:v>9.2678480997399095</c:v>
                </c:pt>
                <c:pt idx="284">
                  <c:v>10.507046202064544</c:v>
                </c:pt>
                <c:pt idx="285">
                  <c:v>10.542014077473542</c:v>
                </c:pt>
                <c:pt idx="286">
                  <c:v>10.48087396004416</c:v>
                </c:pt>
                <c:pt idx="287">
                  <c:v>10.07851331826244</c:v>
                </c:pt>
                <c:pt idx="288">
                  <c:v>11.420900158557028</c:v>
                </c:pt>
                <c:pt idx="289">
                  <c:v>11.256517918915019</c:v>
                </c:pt>
                <c:pt idx="290">
                  <c:v>10.728492458838453</c:v>
                </c:pt>
                <c:pt idx="291">
                  <c:v>9.1986197383437194</c:v>
                </c:pt>
                <c:pt idx="292">
                  <c:v>9.8762127081798852</c:v>
                </c:pt>
                <c:pt idx="293">
                  <c:v>9.344769323116628</c:v>
                </c:pt>
                <c:pt idx="294">
                  <c:v>9.2278930384548463</c:v>
                </c:pt>
                <c:pt idx="295">
                  <c:v>11.272671429010181</c:v>
                </c:pt>
                <c:pt idx="296">
                  <c:v>10.221122624788981</c:v>
                </c:pt>
                <c:pt idx="297">
                  <c:v>9.8554303622621706</c:v>
                </c:pt>
                <c:pt idx="298">
                  <c:v>8.6765405295865854</c:v>
                </c:pt>
                <c:pt idx="299">
                  <c:v>9.9155062868056589</c:v>
                </c:pt>
                <c:pt idx="300">
                  <c:v>13.364415336634316</c:v>
                </c:pt>
                <c:pt idx="301">
                  <c:v>11.658864698072287</c:v>
                </c:pt>
                <c:pt idx="302">
                  <c:v>8.5317356243340985</c:v>
                </c:pt>
                <c:pt idx="303">
                  <c:v>8.8581849102393999</c:v>
                </c:pt>
                <c:pt idx="304">
                  <c:v>8.774765245316658</c:v>
                </c:pt>
                <c:pt idx="305">
                  <c:v>10.055796379196021</c:v>
                </c:pt>
                <c:pt idx="306">
                  <c:v>10.071013152967682</c:v>
                </c:pt>
                <c:pt idx="307">
                  <c:v>9.4975449641901406</c:v>
                </c:pt>
                <c:pt idx="308">
                  <c:v>10.477479418448942</c:v>
                </c:pt>
                <c:pt idx="309">
                  <c:v>9.2014193932364829</c:v>
                </c:pt>
                <c:pt idx="310">
                  <c:v>10.000883309510892</c:v>
                </c:pt>
                <c:pt idx="311">
                  <c:v>9.3819207424240787</c:v>
                </c:pt>
                <c:pt idx="312">
                  <c:v>9.4438931852313495</c:v>
                </c:pt>
                <c:pt idx="313">
                  <c:v>10.622289294780124</c:v>
                </c:pt>
                <c:pt idx="314">
                  <c:v>11.245999648443718</c:v>
                </c:pt>
                <c:pt idx="315">
                  <c:v>10.389364411802887</c:v>
                </c:pt>
                <c:pt idx="316">
                  <c:v>8.6961132178130427</c:v>
                </c:pt>
                <c:pt idx="317">
                  <c:v>8.6196916554853971</c:v>
                </c:pt>
                <c:pt idx="318">
                  <c:v>9.9518470843231732</c:v>
                </c:pt>
                <c:pt idx="319">
                  <c:v>9.6377517411280618</c:v>
                </c:pt>
                <c:pt idx="320">
                  <c:v>8.9608155895255894</c:v>
                </c:pt>
                <c:pt idx="321">
                  <c:v>11.150234994203032</c:v>
                </c:pt>
                <c:pt idx="322">
                  <c:v>10.293160300170156</c:v>
                </c:pt>
                <c:pt idx="323">
                  <c:v>9.8305742856283498</c:v>
                </c:pt>
                <c:pt idx="324">
                  <c:v>9.4892419183794949</c:v>
                </c:pt>
                <c:pt idx="325">
                  <c:v>9.6059063570974672</c:v>
                </c:pt>
                <c:pt idx="326">
                  <c:v>8.8223062015648726</c:v>
                </c:pt>
                <c:pt idx="327">
                  <c:v>9.1414781525356936</c:v>
                </c:pt>
                <c:pt idx="328">
                  <c:v>10.646805046785111</c:v>
                </c:pt>
                <c:pt idx="329">
                  <c:v>11.856538557622065</c:v>
                </c:pt>
                <c:pt idx="330">
                  <c:v>11.860624056424498</c:v>
                </c:pt>
                <c:pt idx="331">
                  <c:v>10.827582383060056</c:v>
                </c:pt>
                <c:pt idx="332">
                  <c:v>10.096624677627487</c:v>
                </c:pt>
                <c:pt idx="333">
                  <c:v>11.173609674257241</c:v>
                </c:pt>
                <c:pt idx="334">
                  <c:v>10.885723367959452</c:v>
                </c:pt>
                <c:pt idx="335">
                  <c:v>8.8047044304871065</c:v>
                </c:pt>
                <c:pt idx="336">
                  <c:v>9.2167359183702811</c:v>
                </c:pt>
                <c:pt idx="337">
                  <c:v>9.2184925973952865</c:v>
                </c:pt>
                <c:pt idx="338">
                  <c:v>9.3285302568446795</c:v>
                </c:pt>
                <c:pt idx="339">
                  <c:v>9.9867547522924891</c:v>
                </c:pt>
                <c:pt idx="340">
                  <c:v>9.8819538467523351</c:v>
                </c:pt>
                <c:pt idx="341">
                  <c:v>8.7840258762215537</c:v>
                </c:pt>
                <c:pt idx="342">
                  <c:v>8.9438467203956975</c:v>
                </c:pt>
                <c:pt idx="343">
                  <c:v>8.0891488412958221</c:v>
                </c:pt>
                <c:pt idx="344">
                  <c:v>9.1052443962657588</c:v>
                </c:pt>
                <c:pt idx="345">
                  <c:v>8.2678640390251648</c:v>
                </c:pt>
                <c:pt idx="346">
                  <c:v>10.002071620256165</c:v>
                </c:pt>
                <c:pt idx="347">
                  <c:v>10.535284387281211</c:v>
                </c:pt>
                <c:pt idx="348">
                  <c:v>8.5573734303244287</c:v>
                </c:pt>
                <c:pt idx="349">
                  <c:v>9.798730975898458</c:v>
                </c:pt>
                <c:pt idx="350">
                  <c:v>10.722932668549097</c:v>
                </c:pt>
                <c:pt idx="351">
                  <c:v>10.726876436267807</c:v>
                </c:pt>
                <c:pt idx="352">
                  <c:v>10.539059946930701</c:v>
                </c:pt>
                <c:pt idx="353">
                  <c:v>9.0773438620568641</c:v>
                </c:pt>
                <c:pt idx="354">
                  <c:v>8.3717969528434129</c:v>
                </c:pt>
                <c:pt idx="355">
                  <c:v>11.266101656017057</c:v>
                </c:pt>
                <c:pt idx="356">
                  <c:v>11.793424123504991</c:v>
                </c:pt>
                <c:pt idx="357">
                  <c:v>10.796775220948291</c:v>
                </c:pt>
                <c:pt idx="358">
                  <c:v>11.871171839944045</c:v>
                </c:pt>
                <c:pt idx="359">
                  <c:v>11.030412283818265</c:v>
                </c:pt>
                <c:pt idx="360">
                  <c:v>9.3160401356403888</c:v>
                </c:pt>
                <c:pt idx="361">
                  <c:v>7.5032344057913836</c:v>
                </c:pt>
                <c:pt idx="362">
                  <c:v>8.7760179139350907</c:v>
                </c:pt>
                <c:pt idx="363">
                  <c:v>8.3919104256864063</c:v>
                </c:pt>
                <c:pt idx="364">
                  <c:v>10.103741893917711</c:v>
                </c:pt>
                <c:pt idx="365">
                  <c:v>10.738033580837882</c:v>
                </c:pt>
                <c:pt idx="366">
                  <c:v>10.878065540797206</c:v>
                </c:pt>
                <c:pt idx="367">
                  <c:v>9.5675935377181265</c:v>
                </c:pt>
                <c:pt idx="368">
                  <c:v>8.4274013371522809</c:v>
                </c:pt>
                <c:pt idx="369">
                  <c:v>8.5480553808216637</c:v>
                </c:pt>
                <c:pt idx="370">
                  <c:v>9.5063878171717118</c:v>
                </c:pt>
                <c:pt idx="371">
                  <c:v>8.8496125719272065</c:v>
                </c:pt>
                <c:pt idx="372">
                  <c:v>11.247141532674027</c:v>
                </c:pt>
                <c:pt idx="373">
                  <c:v>11.867542863675842</c:v>
                </c:pt>
                <c:pt idx="374">
                  <c:v>11.195694982545579</c:v>
                </c:pt>
                <c:pt idx="375">
                  <c:v>11.641725496790404</c:v>
                </c:pt>
                <c:pt idx="376">
                  <c:v>10.061292295827258</c:v>
                </c:pt>
                <c:pt idx="377">
                  <c:v>8.9924489928329177</c:v>
                </c:pt>
                <c:pt idx="378">
                  <c:v>7.6725925749003814</c:v>
                </c:pt>
                <c:pt idx="379">
                  <c:v>8.3254682619331248</c:v>
                </c:pt>
                <c:pt idx="380">
                  <c:v>9.7255934295914201</c:v>
                </c:pt>
                <c:pt idx="381">
                  <c:v>8.8563700851084821</c:v>
                </c:pt>
                <c:pt idx="382">
                  <c:v>9.5448301166227463</c:v>
                </c:pt>
                <c:pt idx="383">
                  <c:v>10.391519661291564</c:v>
                </c:pt>
                <c:pt idx="384">
                  <c:v>10.638779157140261</c:v>
                </c:pt>
                <c:pt idx="385">
                  <c:v>11.184874252470784</c:v>
                </c:pt>
                <c:pt idx="386">
                  <c:v>11.38660027336808</c:v>
                </c:pt>
                <c:pt idx="387">
                  <c:v>10.045415257070898</c:v>
                </c:pt>
                <c:pt idx="388">
                  <c:v>12.130242552711865</c:v>
                </c:pt>
                <c:pt idx="389">
                  <c:v>9.519018674064645</c:v>
                </c:pt>
                <c:pt idx="390">
                  <c:v>10.220165350445278</c:v>
                </c:pt>
                <c:pt idx="391">
                  <c:v>12.934000724602734</c:v>
                </c:pt>
                <c:pt idx="392">
                  <c:v>12.986862404463597</c:v>
                </c:pt>
                <c:pt idx="393">
                  <c:v>11.310408739915804</c:v>
                </c:pt>
                <c:pt idx="394">
                  <c:v>11.468520702894752</c:v>
                </c:pt>
                <c:pt idx="395">
                  <c:v>11.412446038038651</c:v>
                </c:pt>
                <c:pt idx="396">
                  <c:v>10.0353921059108</c:v>
                </c:pt>
                <c:pt idx="397">
                  <c:v>10.520797262939791</c:v>
                </c:pt>
                <c:pt idx="398">
                  <c:v>10.669979597740468</c:v>
                </c:pt>
                <c:pt idx="399">
                  <c:v>11.559801106900977</c:v>
                </c:pt>
                <c:pt idx="400">
                  <c:v>11.386229094910137</c:v>
                </c:pt>
                <c:pt idx="401">
                  <c:v>11.972467198482382</c:v>
                </c:pt>
                <c:pt idx="402">
                  <c:v>9.3303332131894621</c:v>
                </c:pt>
                <c:pt idx="403">
                  <c:v>9.2090794446487845</c:v>
                </c:pt>
                <c:pt idx="404">
                  <c:v>8.6454894341408846</c:v>
                </c:pt>
                <c:pt idx="405">
                  <c:v>7.8108855301553293</c:v>
                </c:pt>
                <c:pt idx="406">
                  <c:v>8.9616219806622706</c:v>
                </c:pt>
                <c:pt idx="407">
                  <c:v>7.9731727596217432</c:v>
                </c:pt>
                <c:pt idx="408">
                  <c:v>8.0392258829466829</c:v>
                </c:pt>
                <c:pt idx="409">
                  <c:v>9.7380253235766219</c:v>
                </c:pt>
                <c:pt idx="410">
                  <c:v>10.963283984709348</c:v>
                </c:pt>
                <c:pt idx="411">
                  <c:v>10.346086300536665</c:v>
                </c:pt>
                <c:pt idx="412">
                  <c:v>7.9636261820627716</c:v>
                </c:pt>
                <c:pt idx="413">
                  <c:v>8.7846313662787434</c:v>
                </c:pt>
                <c:pt idx="414">
                  <c:v>8.3890541000543273</c:v>
                </c:pt>
                <c:pt idx="415">
                  <c:v>7.2552299511597935</c:v>
                </c:pt>
                <c:pt idx="416">
                  <c:v>9.2191313792774388</c:v>
                </c:pt>
                <c:pt idx="417">
                  <c:v>10.042256793290914</c:v>
                </c:pt>
                <c:pt idx="418">
                  <c:v>9.2323467314362553</c:v>
                </c:pt>
                <c:pt idx="419">
                  <c:v>11.076755602067925</c:v>
                </c:pt>
                <c:pt idx="420">
                  <c:v>9.687285593370456</c:v>
                </c:pt>
                <c:pt idx="421">
                  <c:v>9.9356314420565077</c:v>
                </c:pt>
                <c:pt idx="422">
                  <c:v>10.114038324517658</c:v>
                </c:pt>
                <c:pt idx="423">
                  <c:v>9.7496670793167119</c:v>
                </c:pt>
                <c:pt idx="424">
                  <c:v>9.8812613493563557</c:v>
                </c:pt>
                <c:pt idx="425">
                  <c:v>8.542422037796662</c:v>
                </c:pt>
                <c:pt idx="426">
                  <c:v>9.0195651948198297</c:v>
                </c:pt>
                <c:pt idx="427">
                  <c:v>9.643860790785407</c:v>
                </c:pt>
                <c:pt idx="428">
                  <c:v>8.7966213981718262</c:v>
                </c:pt>
                <c:pt idx="429">
                  <c:v>9.3999335013816498</c:v>
                </c:pt>
                <c:pt idx="430">
                  <c:v>9.7967962268021687</c:v>
                </c:pt>
                <c:pt idx="431">
                  <c:v>10.97846430532179</c:v>
                </c:pt>
                <c:pt idx="432">
                  <c:v>11.684955846516754</c:v>
                </c:pt>
                <c:pt idx="433">
                  <c:v>8.0984722590929366</c:v>
                </c:pt>
                <c:pt idx="434">
                  <c:v>8.1785543529446194</c:v>
                </c:pt>
                <c:pt idx="435">
                  <c:v>11.367174020579412</c:v>
                </c:pt>
                <c:pt idx="436">
                  <c:v>10.580772543250699</c:v>
                </c:pt>
                <c:pt idx="437">
                  <c:v>9.1178628495046912</c:v>
                </c:pt>
                <c:pt idx="438">
                  <c:v>9.9936656805572106</c:v>
                </c:pt>
                <c:pt idx="439">
                  <c:v>11.269646164359289</c:v>
                </c:pt>
                <c:pt idx="440">
                  <c:v>9.9904930575653061</c:v>
                </c:pt>
                <c:pt idx="441">
                  <c:v>8.83597243530029</c:v>
                </c:pt>
                <c:pt idx="442">
                  <c:v>10.068986594588702</c:v>
                </c:pt>
                <c:pt idx="443">
                  <c:v>11.420088539426937</c:v>
                </c:pt>
                <c:pt idx="444">
                  <c:v>12.365895209048643</c:v>
                </c:pt>
                <c:pt idx="445">
                  <c:v>9.1880199363251123</c:v>
                </c:pt>
                <c:pt idx="446">
                  <c:v>9.3331674193793202</c:v>
                </c:pt>
                <c:pt idx="447">
                  <c:v>9.845402517090573</c:v>
                </c:pt>
                <c:pt idx="448">
                  <c:v>11.316049063103264</c:v>
                </c:pt>
                <c:pt idx="449">
                  <c:v>9.5583280119468199</c:v>
                </c:pt>
                <c:pt idx="450">
                  <c:v>11.142250524453239</c:v>
                </c:pt>
                <c:pt idx="451">
                  <c:v>10.593779619306874</c:v>
                </c:pt>
                <c:pt idx="452">
                  <c:v>10.396869077451953</c:v>
                </c:pt>
                <c:pt idx="453">
                  <c:v>10.16173320506279</c:v>
                </c:pt>
                <c:pt idx="454">
                  <c:v>10.632160832180279</c:v>
                </c:pt>
                <c:pt idx="455">
                  <c:v>9.8315271042019265</c:v>
                </c:pt>
                <c:pt idx="456">
                  <c:v>11.105275681351999</c:v>
                </c:pt>
                <c:pt idx="457">
                  <c:v>11.908663659796485</c:v>
                </c:pt>
                <c:pt idx="458">
                  <c:v>8.8963438047424379</c:v>
                </c:pt>
                <c:pt idx="459">
                  <c:v>10.081744839305692</c:v>
                </c:pt>
                <c:pt idx="460">
                  <c:v>7.8243515587919026</c:v>
                </c:pt>
                <c:pt idx="461">
                  <c:v>9.5508171512869513</c:v>
                </c:pt>
                <c:pt idx="462">
                  <c:v>11.314777236495466</c:v>
                </c:pt>
                <c:pt idx="463">
                  <c:v>10.645404613414717</c:v>
                </c:pt>
                <c:pt idx="464">
                  <c:v>11.473211595381871</c:v>
                </c:pt>
                <c:pt idx="465">
                  <c:v>11.239429514299887</c:v>
                </c:pt>
                <c:pt idx="466">
                  <c:v>10.642139909132869</c:v>
                </c:pt>
                <c:pt idx="467">
                  <c:v>10.762541890405444</c:v>
                </c:pt>
                <c:pt idx="468">
                  <c:v>11.047688413161309</c:v>
                </c:pt>
                <c:pt idx="469">
                  <c:v>10.363850451846622</c:v>
                </c:pt>
                <c:pt idx="470">
                  <c:v>8.2654580573528911</c:v>
                </c:pt>
                <c:pt idx="471">
                  <c:v>10.103620159766606</c:v>
                </c:pt>
                <c:pt idx="472">
                  <c:v>11.100031575412981</c:v>
                </c:pt>
                <c:pt idx="473">
                  <c:v>9.6142980601186547</c:v>
                </c:pt>
                <c:pt idx="474">
                  <c:v>9.2381592636827161</c:v>
                </c:pt>
                <c:pt idx="475">
                  <c:v>8.8649119816841733</c:v>
                </c:pt>
                <c:pt idx="476">
                  <c:v>10.279402416282789</c:v>
                </c:pt>
                <c:pt idx="477">
                  <c:v>11.719686069153964</c:v>
                </c:pt>
                <c:pt idx="478">
                  <c:v>9.0329338744976084</c:v>
                </c:pt>
                <c:pt idx="479">
                  <c:v>8.7700904642662234</c:v>
                </c:pt>
                <c:pt idx="480">
                  <c:v>10.023910337325512</c:v>
                </c:pt>
                <c:pt idx="481">
                  <c:v>11.136764085796585</c:v>
                </c:pt>
                <c:pt idx="482">
                  <c:v>12.798603486300141</c:v>
                </c:pt>
                <c:pt idx="483">
                  <c:v>10.783446784634132</c:v>
                </c:pt>
                <c:pt idx="484">
                  <c:v>10.069759418780372</c:v>
                </c:pt>
                <c:pt idx="485">
                  <c:v>11.42519342368325</c:v>
                </c:pt>
                <c:pt idx="486">
                  <c:v>9.440276506735346</c:v>
                </c:pt>
                <c:pt idx="487">
                  <c:v>10.098045876986619</c:v>
                </c:pt>
                <c:pt idx="488">
                  <c:v>9.7572558195874617</c:v>
                </c:pt>
                <c:pt idx="489">
                  <c:v>9.2401941476158918</c:v>
                </c:pt>
                <c:pt idx="490">
                  <c:v>10.854680795958902</c:v>
                </c:pt>
                <c:pt idx="491">
                  <c:v>9.3365669220345158</c:v>
                </c:pt>
                <c:pt idx="492">
                  <c:v>9.8198967710936849</c:v>
                </c:pt>
                <c:pt idx="493">
                  <c:v>9.5141040194637121</c:v>
                </c:pt>
                <c:pt idx="494">
                  <c:v>10.608260071758743</c:v>
                </c:pt>
                <c:pt idx="495">
                  <c:v>9.7116131536006165</c:v>
                </c:pt>
                <c:pt idx="496">
                  <c:v>9.3796823683872432</c:v>
                </c:pt>
                <c:pt idx="497">
                  <c:v>9.2872915809215506</c:v>
                </c:pt>
                <c:pt idx="498">
                  <c:v>9.8652258863736968</c:v>
                </c:pt>
                <c:pt idx="499">
                  <c:v>9.1617881958721394</c:v>
                </c:pt>
                <c:pt idx="500">
                  <c:v>10.834714432183175</c:v>
                </c:pt>
                <c:pt idx="501">
                  <c:v>10.478378912649715</c:v>
                </c:pt>
                <c:pt idx="502">
                  <c:v>10.009881070512712</c:v>
                </c:pt>
                <c:pt idx="503">
                  <c:v>11.366647544488771</c:v>
                </c:pt>
                <c:pt idx="504">
                  <c:v>9.0620144551861976</c:v>
                </c:pt>
                <c:pt idx="505">
                  <c:v>6.7050063638495327</c:v>
                </c:pt>
                <c:pt idx="506">
                  <c:v>8.5179354641547604</c:v>
                </c:pt>
                <c:pt idx="507">
                  <c:v>8.2883893473794181</c:v>
                </c:pt>
                <c:pt idx="508">
                  <c:v>8.0888182047273123</c:v>
                </c:pt>
                <c:pt idx="509">
                  <c:v>8.9118796484617189</c:v>
                </c:pt>
                <c:pt idx="510">
                  <c:v>10.334935783889881</c:v>
                </c:pt>
                <c:pt idx="511">
                  <c:v>10.769139927942879</c:v>
                </c:pt>
                <c:pt idx="512">
                  <c:v>8.9641408395486391</c:v>
                </c:pt>
                <c:pt idx="513">
                  <c:v>9.5775036442396182</c:v>
                </c:pt>
                <c:pt idx="514">
                  <c:v>11.267503279260595</c:v>
                </c:pt>
                <c:pt idx="515">
                  <c:v>11.030931691072729</c:v>
                </c:pt>
                <c:pt idx="516">
                  <c:v>11.461527501540147</c:v>
                </c:pt>
                <c:pt idx="517">
                  <c:v>10.821011001680397</c:v>
                </c:pt>
                <c:pt idx="518">
                  <c:v>8.9161410303802455</c:v>
                </c:pt>
                <c:pt idx="519">
                  <c:v>9.5351528564982022</c:v>
                </c:pt>
                <c:pt idx="520">
                  <c:v>9.9145715984029117</c:v>
                </c:pt>
                <c:pt idx="521">
                  <c:v>12.336942255117735</c:v>
                </c:pt>
                <c:pt idx="522">
                  <c:v>11.297265249723454</c:v>
                </c:pt>
                <c:pt idx="523">
                  <c:v>10.564810252668222</c:v>
                </c:pt>
                <c:pt idx="524">
                  <c:v>9.7423306140976891</c:v>
                </c:pt>
                <c:pt idx="525">
                  <c:v>9.2533523779251325</c:v>
                </c:pt>
                <c:pt idx="526">
                  <c:v>11.412972329178167</c:v>
                </c:pt>
                <c:pt idx="527">
                  <c:v>10.753924996534703</c:v>
                </c:pt>
                <c:pt idx="528">
                  <c:v>9.8111260856789766</c:v>
                </c:pt>
                <c:pt idx="529">
                  <c:v>8.547770499396492</c:v>
                </c:pt>
                <c:pt idx="530">
                  <c:v>10.034158446965908</c:v>
                </c:pt>
                <c:pt idx="531">
                  <c:v>10.217477739465338</c:v>
                </c:pt>
                <c:pt idx="532">
                  <c:v>9.4918253068117817</c:v>
                </c:pt>
                <c:pt idx="533">
                  <c:v>12.905974368231762</c:v>
                </c:pt>
                <c:pt idx="534">
                  <c:v>12.364966098381521</c:v>
                </c:pt>
                <c:pt idx="535">
                  <c:v>10.629795165105602</c:v>
                </c:pt>
                <c:pt idx="536">
                  <c:v>10.392549569532838</c:v>
                </c:pt>
                <c:pt idx="537">
                  <c:v>10.383466172886783</c:v>
                </c:pt>
                <c:pt idx="538">
                  <c:v>11.847032261805998</c:v>
                </c:pt>
                <c:pt idx="539">
                  <c:v>10.193308577471177</c:v>
                </c:pt>
                <c:pt idx="540">
                  <c:v>8.8733770125240188</c:v>
                </c:pt>
                <c:pt idx="541">
                  <c:v>10.116092283532193</c:v>
                </c:pt>
                <c:pt idx="542">
                  <c:v>9.3423613906856815</c:v>
                </c:pt>
                <c:pt idx="543">
                  <c:v>11.248074989017951</c:v>
                </c:pt>
                <c:pt idx="544">
                  <c:v>11.45167512473213</c:v>
                </c:pt>
                <c:pt idx="545">
                  <c:v>10.086749883908336</c:v>
                </c:pt>
                <c:pt idx="546">
                  <c:v>10.003144273980256</c:v>
                </c:pt>
                <c:pt idx="547">
                  <c:v>10.872159970663523</c:v>
                </c:pt>
                <c:pt idx="548">
                  <c:v>9.8247612551565116</c:v>
                </c:pt>
                <c:pt idx="549">
                  <c:v>10.106244012837879</c:v>
                </c:pt>
                <c:pt idx="550">
                  <c:v>10.614190739414724</c:v>
                </c:pt>
                <c:pt idx="551">
                  <c:v>10.189052934005961</c:v>
                </c:pt>
                <c:pt idx="552">
                  <c:v>10.111941699056512</c:v>
                </c:pt>
                <c:pt idx="553">
                  <c:v>10.197384892885315</c:v>
                </c:pt>
                <c:pt idx="554">
                  <c:v>8.7836643457471872</c:v>
                </c:pt>
                <c:pt idx="555">
                  <c:v>7.3628603998094286</c:v>
                </c:pt>
                <c:pt idx="556">
                  <c:v>9.7997404830297121</c:v>
                </c:pt>
                <c:pt idx="557">
                  <c:v>11.827947923221048</c:v>
                </c:pt>
                <c:pt idx="558">
                  <c:v>10.187171393969939</c:v>
                </c:pt>
                <c:pt idx="559">
                  <c:v>10.961968108155848</c:v>
                </c:pt>
                <c:pt idx="560">
                  <c:v>10.41782336265446</c:v>
                </c:pt>
                <c:pt idx="561">
                  <c:v>10.152197736643357</c:v>
                </c:pt>
                <c:pt idx="562">
                  <c:v>9.3439353813783015</c:v>
                </c:pt>
                <c:pt idx="563">
                  <c:v>11.07351665855003</c:v>
                </c:pt>
                <c:pt idx="564">
                  <c:v>9.3198722462721246</c:v>
                </c:pt>
                <c:pt idx="565">
                  <c:v>9.2383842787299848</c:v>
                </c:pt>
                <c:pt idx="566">
                  <c:v>8.108259423011825</c:v>
                </c:pt>
                <c:pt idx="567">
                  <c:v>7.7312475466023667</c:v>
                </c:pt>
                <c:pt idx="568">
                  <c:v>9.5656786963174305</c:v>
                </c:pt>
                <c:pt idx="569">
                  <c:v>8.870824603833535</c:v>
                </c:pt>
                <c:pt idx="570">
                  <c:v>9.7723169050917811</c:v>
                </c:pt>
                <c:pt idx="571">
                  <c:v>9.7787676108711974</c:v>
                </c:pt>
                <c:pt idx="572">
                  <c:v>9.9991482663543181</c:v>
                </c:pt>
                <c:pt idx="573">
                  <c:v>10.149768693414201</c:v>
                </c:pt>
                <c:pt idx="574">
                  <c:v>8.0826104028727848</c:v>
                </c:pt>
                <c:pt idx="575">
                  <c:v>8.4935736465814156</c:v>
                </c:pt>
                <c:pt idx="576">
                  <c:v>10.189846475861184</c:v>
                </c:pt>
                <c:pt idx="577">
                  <c:v>10.368143163541653</c:v>
                </c:pt>
                <c:pt idx="578">
                  <c:v>9.8237404049036936</c:v>
                </c:pt>
                <c:pt idx="579">
                  <c:v>9.1471840360208994</c:v>
                </c:pt>
                <c:pt idx="580">
                  <c:v>9.5297704086768444</c:v>
                </c:pt>
                <c:pt idx="581">
                  <c:v>11.331539006350241</c:v>
                </c:pt>
                <c:pt idx="582">
                  <c:v>11.875048605588605</c:v>
                </c:pt>
                <c:pt idx="583">
                  <c:v>11.511028599654638</c:v>
                </c:pt>
                <c:pt idx="584">
                  <c:v>13.01472235867465</c:v>
                </c:pt>
                <c:pt idx="585">
                  <c:v>10.335436045098621</c:v>
                </c:pt>
                <c:pt idx="586">
                  <c:v>8.6885955479291948</c:v>
                </c:pt>
                <c:pt idx="587">
                  <c:v>10.88105129072289</c:v>
                </c:pt>
                <c:pt idx="588">
                  <c:v>10.673579773640597</c:v>
                </c:pt>
                <c:pt idx="589">
                  <c:v>9.234219391148093</c:v>
                </c:pt>
                <c:pt idx="590">
                  <c:v>10.096181170447712</c:v>
                </c:pt>
                <c:pt idx="591">
                  <c:v>8.9462820371873999</c:v>
                </c:pt>
                <c:pt idx="592">
                  <c:v>7.9274935650734459</c:v>
                </c:pt>
                <c:pt idx="593">
                  <c:v>8.5129688883226571</c:v>
                </c:pt>
                <c:pt idx="594">
                  <c:v>7.7997281491283061</c:v>
                </c:pt>
                <c:pt idx="595">
                  <c:v>8.1846002549123096</c:v>
                </c:pt>
                <c:pt idx="596">
                  <c:v>8.9199868514491758</c:v>
                </c:pt>
                <c:pt idx="597">
                  <c:v>9.3611488677943715</c:v>
                </c:pt>
                <c:pt idx="598">
                  <c:v>11.071731990620364</c:v>
                </c:pt>
                <c:pt idx="599">
                  <c:v>10.007988437594161</c:v>
                </c:pt>
                <c:pt idx="600">
                  <c:v>9.3889946798236412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AF-47C9-B3E1-CCFB31291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  <c:min val="4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'MA(q) '!$D$23</c:f>
              <c:strCache>
                <c:ptCount val="1"/>
                <c:pt idx="0">
                  <c:v>AR(1) b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yVal>
            <c:numRef>
              <c:f>'MA(q) '!$D$24:$D$624</c:f>
              <c:numCache>
                <c:formatCode>0.000</c:formatCode>
                <c:ptCount val="601"/>
                <c:pt idx="0">
                  <c:v>0</c:v>
                </c:pt>
                <c:pt idx="1">
                  <c:v>9.4911991249911303</c:v>
                </c:pt>
                <c:pt idx="2">
                  <c:v>9.3409520352200772</c:v>
                </c:pt>
                <c:pt idx="3">
                  <c:v>10.913010095728126</c:v>
                </c:pt>
                <c:pt idx="4">
                  <c:v>10.892779730541038</c:v>
                </c:pt>
                <c:pt idx="5">
                  <c:v>10.484616107926119</c:v>
                </c:pt>
                <c:pt idx="6">
                  <c:v>9.1402238550169113</c:v>
                </c:pt>
                <c:pt idx="7">
                  <c:v>8.7985082707602</c:v>
                </c:pt>
                <c:pt idx="8">
                  <c:v>8.8901476643287634</c:v>
                </c:pt>
                <c:pt idx="9">
                  <c:v>9.5393163002999088</c:v>
                </c:pt>
                <c:pt idx="10">
                  <c:v>9.4485173670879217</c:v>
                </c:pt>
                <c:pt idx="11">
                  <c:v>8.9710099533413832</c:v>
                </c:pt>
                <c:pt idx="12">
                  <c:v>10.816193523694526</c:v>
                </c:pt>
                <c:pt idx="13">
                  <c:v>11.034737638998196</c:v>
                </c:pt>
                <c:pt idx="14">
                  <c:v>11.077434784028595</c:v>
                </c:pt>
                <c:pt idx="15">
                  <c:v>10.001612268229962</c:v>
                </c:pt>
                <c:pt idx="16">
                  <c:v>10.311686027701903</c:v>
                </c:pt>
                <c:pt idx="17">
                  <c:v>11.702436841972274</c:v>
                </c:pt>
                <c:pt idx="18">
                  <c:v>7.7191630098766524</c:v>
                </c:pt>
                <c:pt idx="19">
                  <c:v>9.2377723378696786</c:v>
                </c:pt>
                <c:pt idx="20">
                  <c:v>7.6111555366979804</c:v>
                </c:pt>
                <c:pt idx="21">
                  <c:v>9.6278724556420361</c:v>
                </c:pt>
                <c:pt idx="22">
                  <c:v>8.7043505119045861</c:v>
                </c:pt>
                <c:pt idx="23">
                  <c:v>10.97999139870803</c:v>
                </c:pt>
                <c:pt idx="24">
                  <c:v>11.337740882103343</c:v>
                </c:pt>
                <c:pt idx="25">
                  <c:v>11.186393760999751</c:v>
                </c:pt>
                <c:pt idx="26">
                  <c:v>10.454353141402189</c:v>
                </c:pt>
                <c:pt idx="27">
                  <c:v>10.071074283427789</c:v>
                </c:pt>
                <c:pt idx="28">
                  <c:v>10.633585334355015</c:v>
                </c:pt>
                <c:pt idx="29">
                  <c:v>10.529986076982713</c:v>
                </c:pt>
                <c:pt idx="30">
                  <c:v>11.596280611524852</c:v>
                </c:pt>
                <c:pt idx="31">
                  <c:v>12.215668974819005</c:v>
                </c:pt>
                <c:pt idx="32">
                  <c:v>11.768870997297824</c:v>
                </c:pt>
                <c:pt idx="33">
                  <c:v>12.259732662018848</c:v>
                </c:pt>
                <c:pt idx="34">
                  <c:v>12.822250658677458</c:v>
                </c:pt>
                <c:pt idx="35">
                  <c:v>13.254855251669465</c:v>
                </c:pt>
                <c:pt idx="36">
                  <c:v>12.138533933488503</c:v>
                </c:pt>
                <c:pt idx="37">
                  <c:v>9.7222035891172371</c:v>
                </c:pt>
                <c:pt idx="38">
                  <c:v>9.5355034551036546</c:v>
                </c:pt>
                <c:pt idx="39">
                  <c:v>9.4935208585959074</c:v>
                </c:pt>
                <c:pt idx="40">
                  <c:v>9.3677110639578682</c:v>
                </c:pt>
                <c:pt idx="41">
                  <c:v>9.8715809580252323</c:v>
                </c:pt>
                <c:pt idx="42">
                  <c:v>8.2829600535095214</c:v>
                </c:pt>
                <c:pt idx="43">
                  <c:v>10.724005147941851</c:v>
                </c:pt>
                <c:pt idx="44">
                  <c:v>10.724819564928463</c:v>
                </c:pt>
                <c:pt idx="45">
                  <c:v>9.388023811623075</c:v>
                </c:pt>
                <c:pt idx="46">
                  <c:v>8.677732759292013</c:v>
                </c:pt>
                <c:pt idx="47">
                  <c:v>7.9565361250594124</c:v>
                </c:pt>
                <c:pt idx="48">
                  <c:v>9.0117120486640019</c:v>
                </c:pt>
                <c:pt idx="49">
                  <c:v>9.800599956345561</c:v>
                </c:pt>
                <c:pt idx="50">
                  <c:v>10.28123465730739</c:v>
                </c:pt>
                <c:pt idx="51">
                  <c:v>10.171388382078625</c:v>
                </c:pt>
                <c:pt idx="52">
                  <c:v>8.6815628965936611</c:v>
                </c:pt>
                <c:pt idx="53">
                  <c:v>9.787207834075959</c:v>
                </c:pt>
                <c:pt idx="54">
                  <c:v>8.2634598569217683</c:v>
                </c:pt>
                <c:pt idx="55">
                  <c:v>9.5953495821525117</c:v>
                </c:pt>
                <c:pt idx="56">
                  <c:v>10.47575303826588</c:v>
                </c:pt>
                <c:pt idx="57">
                  <c:v>10.34251577060113</c:v>
                </c:pt>
                <c:pt idx="58">
                  <c:v>11.659006310567815</c:v>
                </c:pt>
                <c:pt idx="59">
                  <c:v>11.272244383650621</c:v>
                </c:pt>
                <c:pt idx="60">
                  <c:v>10.907843094218855</c:v>
                </c:pt>
                <c:pt idx="61">
                  <c:v>9.9685792351087734</c:v>
                </c:pt>
                <c:pt idx="62">
                  <c:v>9.4379336732283754</c:v>
                </c:pt>
                <c:pt idx="63">
                  <c:v>10.3280909088179</c:v>
                </c:pt>
                <c:pt idx="64">
                  <c:v>11.231246937445334</c:v>
                </c:pt>
                <c:pt idx="65">
                  <c:v>9.4260496976140349</c:v>
                </c:pt>
                <c:pt idx="66">
                  <c:v>9.6605808664609221</c:v>
                </c:pt>
                <c:pt idx="67">
                  <c:v>10.978532937219263</c:v>
                </c:pt>
                <c:pt idx="68">
                  <c:v>9.6229330040057608</c:v>
                </c:pt>
                <c:pt idx="69">
                  <c:v>10.851159371617101</c:v>
                </c:pt>
                <c:pt idx="70">
                  <c:v>9.3028712474207058</c:v>
                </c:pt>
                <c:pt idx="71">
                  <c:v>9.2608791539732227</c:v>
                </c:pt>
                <c:pt idx="72">
                  <c:v>8.65678890615205</c:v>
                </c:pt>
                <c:pt idx="73">
                  <c:v>10.169149698980679</c:v>
                </c:pt>
                <c:pt idx="74">
                  <c:v>11.568397668954015</c:v>
                </c:pt>
                <c:pt idx="75">
                  <c:v>13.429973360233401</c:v>
                </c:pt>
                <c:pt idx="76">
                  <c:v>12.694011240839163</c:v>
                </c:pt>
                <c:pt idx="77">
                  <c:v>11.836110712143237</c:v>
                </c:pt>
                <c:pt idx="78">
                  <c:v>11.191367244986475</c:v>
                </c:pt>
                <c:pt idx="79">
                  <c:v>10.886723815922743</c:v>
                </c:pt>
                <c:pt idx="80">
                  <c:v>12.017518516501827</c:v>
                </c:pt>
                <c:pt idx="81">
                  <c:v>10.578722655618595</c:v>
                </c:pt>
                <c:pt idx="82">
                  <c:v>11.359905804849467</c:v>
                </c:pt>
                <c:pt idx="83">
                  <c:v>10.63275452602112</c:v>
                </c:pt>
                <c:pt idx="84">
                  <c:v>11.635974976996657</c:v>
                </c:pt>
                <c:pt idx="85">
                  <c:v>10.085561806907799</c:v>
                </c:pt>
                <c:pt idx="86">
                  <c:v>11.442504106059189</c:v>
                </c:pt>
                <c:pt idx="87">
                  <c:v>12.40319412952161</c:v>
                </c:pt>
                <c:pt idx="88">
                  <c:v>11.641518466240148</c:v>
                </c:pt>
                <c:pt idx="89">
                  <c:v>11.625233226540418</c:v>
                </c:pt>
                <c:pt idx="90">
                  <c:v>10.229869043372661</c:v>
                </c:pt>
                <c:pt idx="91">
                  <c:v>9.6867755232440356</c:v>
                </c:pt>
                <c:pt idx="92">
                  <c:v>10.33096309402489</c:v>
                </c:pt>
                <c:pt idx="93">
                  <c:v>9.7101317139808767</c:v>
                </c:pt>
                <c:pt idx="94">
                  <c:v>9.8063048114442246</c:v>
                </c:pt>
                <c:pt idx="95">
                  <c:v>9.6795115009215493</c:v>
                </c:pt>
                <c:pt idx="96">
                  <c:v>9.1540300266992993</c:v>
                </c:pt>
                <c:pt idx="97">
                  <c:v>10.992758242541374</c:v>
                </c:pt>
                <c:pt idx="98">
                  <c:v>10.517572780099083</c:v>
                </c:pt>
                <c:pt idx="99">
                  <c:v>11.077144745286084</c:v>
                </c:pt>
                <c:pt idx="100">
                  <c:v>9.9444318394647233</c:v>
                </c:pt>
                <c:pt idx="101">
                  <c:v>9.3970752091602066</c:v>
                </c:pt>
                <c:pt idx="102">
                  <c:v>11.873199794065117</c:v>
                </c:pt>
                <c:pt idx="103">
                  <c:v>10.984234423024718</c:v>
                </c:pt>
                <c:pt idx="104">
                  <c:v>10.79470075397243</c:v>
                </c:pt>
                <c:pt idx="105">
                  <c:v>12.073451596391827</c:v>
                </c:pt>
                <c:pt idx="106">
                  <c:v>9.7013720027506469</c:v>
                </c:pt>
                <c:pt idx="107">
                  <c:v>12.136287473340991</c:v>
                </c:pt>
                <c:pt idx="108">
                  <c:v>12.114064728356748</c:v>
                </c:pt>
                <c:pt idx="109">
                  <c:v>10.316323894109361</c:v>
                </c:pt>
                <c:pt idx="110">
                  <c:v>10.890961375507834</c:v>
                </c:pt>
                <c:pt idx="111">
                  <c:v>10.413328002021288</c:v>
                </c:pt>
                <c:pt idx="112">
                  <c:v>11.045622212187421</c:v>
                </c:pt>
                <c:pt idx="113">
                  <c:v>9.7475951566388819</c:v>
                </c:pt>
                <c:pt idx="114">
                  <c:v>8.0256752712259321</c:v>
                </c:pt>
                <c:pt idx="115">
                  <c:v>8.2536459682476018</c:v>
                </c:pt>
                <c:pt idx="116">
                  <c:v>8.7310100403287478</c:v>
                </c:pt>
                <c:pt idx="117">
                  <c:v>10.280150908212844</c:v>
                </c:pt>
                <c:pt idx="118">
                  <c:v>10.850944852624247</c:v>
                </c:pt>
                <c:pt idx="119">
                  <c:v>11.234324254237411</c:v>
                </c:pt>
                <c:pt idx="120">
                  <c:v>9.6370808255965326</c:v>
                </c:pt>
                <c:pt idx="121">
                  <c:v>10.17644147557508</c:v>
                </c:pt>
                <c:pt idx="122">
                  <c:v>9.516633493275318</c:v>
                </c:pt>
                <c:pt idx="123">
                  <c:v>9.5524339873793984</c:v>
                </c:pt>
                <c:pt idx="124">
                  <c:v>11.125362673616788</c:v>
                </c:pt>
                <c:pt idx="125">
                  <c:v>10.50526969564533</c:v>
                </c:pt>
                <c:pt idx="126">
                  <c:v>11.142380717192648</c:v>
                </c:pt>
                <c:pt idx="127">
                  <c:v>11.414804294963577</c:v>
                </c:pt>
                <c:pt idx="128">
                  <c:v>10.355862124095298</c:v>
                </c:pt>
                <c:pt idx="129">
                  <c:v>9.8401949896999881</c:v>
                </c:pt>
                <c:pt idx="130">
                  <c:v>7.6979173583634335</c:v>
                </c:pt>
                <c:pt idx="131">
                  <c:v>7.9095948819961599</c:v>
                </c:pt>
                <c:pt idx="132">
                  <c:v>9.8109521659586019</c:v>
                </c:pt>
                <c:pt idx="133">
                  <c:v>10.738214232071289</c:v>
                </c:pt>
                <c:pt idx="134">
                  <c:v>11.348303992269246</c:v>
                </c:pt>
                <c:pt idx="135">
                  <c:v>11.266088596786414</c:v>
                </c:pt>
                <c:pt idx="136">
                  <c:v>10.909775353865847</c:v>
                </c:pt>
                <c:pt idx="137">
                  <c:v>8.7608591243828968</c:v>
                </c:pt>
                <c:pt idx="138">
                  <c:v>8.9733673221719759</c:v>
                </c:pt>
                <c:pt idx="139">
                  <c:v>7.4272083348174354</c:v>
                </c:pt>
                <c:pt idx="140">
                  <c:v>8.6082622256329682</c:v>
                </c:pt>
                <c:pt idx="141">
                  <c:v>8.8097427544464146</c:v>
                </c:pt>
                <c:pt idx="142">
                  <c:v>7.9741138235560856</c:v>
                </c:pt>
                <c:pt idx="143">
                  <c:v>9.545623174353123</c:v>
                </c:pt>
                <c:pt idx="144">
                  <c:v>10.30365576243061</c:v>
                </c:pt>
                <c:pt idx="145">
                  <c:v>9.3696777356596321</c:v>
                </c:pt>
                <c:pt idx="146">
                  <c:v>7.8045452487495464</c:v>
                </c:pt>
                <c:pt idx="147">
                  <c:v>6.7999762798726353</c:v>
                </c:pt>
                <c:pt idx="148">
                  <c:v>8.8698585697473735</c:v>
                </c:pt>
                <c:pt idx="149">
                  <c:v>10.505217766189597</c:v>
                </c:pt>
                <c:pt idx="150">
                  <c:v>11.173142206985482</c:v>
                </c:pt>
                <c:pt idx="151">
                  <c:v>9.6402164113651381</c:v>
                </c:pt>
                <c:pt idx="152">
                  <c:v>10.542068228613488</c:v>
                </c:pt>
                <c:pt idx="153">
                  <c:v>8.8132505007795938</c:v>
                </c:pt>
                <c:pt idx="154">
                  <c:v>10.74245248738135</c:v>
                </c:pt>
                <c:pt idx="155">
                  <c:v>9.469396625855941</c:v>
                </c:pt>
                <c:pt idx="156">
                  <c:v>11.430316882724975</c:v>
                </c:pt>
                <c:pt idx="157">
                  <c:v>11.130666857814024</c:v>
                </c:pt>
                <c:pt idx="158">
                  <c:v>9.8037954846748363</c:v>
                </c:pt>
                <c:pt idx="159">
                  <c:v>9.5991494111374749</c:v>
                </c:pt>
                <c:pt idx="160">
                  <c:v>8.7478904001611255</c:v>
                </c:pt>
                <c:pt idx="161">
                  <c:v>10.133305152733598</c:v>
                </c:pt>
                <c:pt idx="162">
                  <c:v>12.655180004861212</c:v>
                </c:pt>
                <c:pt idx="163">
                  <c:v>9.4762965991229908</c:v>
                </c:pt>
                <c:pt idx="164">
                  <c:v>11.208316017395811</c:v>
                </c:pt>
                <c:pt idx="165">
                  <c:v>9.1266709676307922</c:v>
                </c:pt>
                <c:pt idx="166">
                  <c:v>9.977443815357832</c:v>
                </c:pt>
                <c:pt idx="167">
                  <c:v>9.714389154379349</c:v>
                </c:pt>
                <c:pt idx="168">
                  <c:v>9.692720985239669</c:v>
                </c:pt>
                <c:pt idx="169">
                  <c:v>9.2299114976678176</c:v>
                </c:pt>
                <c:pt idx="170">
                  <c:v>10.146876715582065</c:v>
                </c:pt>
                <c:pt idx="171">
                  <c:v>11.332261626717759</c:v>
                </c:pt>
                <c:pt idx="172">
                  <c:v>9.4390222091521121</c:v>
                </c:pt>
                <c:pt idx="173">
                  <c:v>9.396908261359874</c:v>
                </c:pt>
                <c:pt idx="174">
                  <c:v>8.7078706235015257</c:v>
                </c:pt>
                <c:pt idx="175">
                  <c:v>9.5753971412316243</c:v>
                </c:pt>
                <c:pt idx="176">
                  <c:v>10.167487074458915</c:v>
                </c:pt>
                <c:pt idx="177">
                  <c:v>8.7245603617785807</c:v>
                </c:pt>
                <c:pt idx="178">
                  <c:v>7.8122975732641029</c:v>
                </c:pt>
                <c:pt idx="179">
                  <c:v>8.1147339865331407</c:v>
                </c:pt>
                <c:pt idx="180">
                  <c:v>10.52762164220302</c:v>
                </c:pt>
                <c:pt idx="181">
                  <c:v>10.211017671608927</c:v>
                </c:pt>
                <c:pt idx="182">
                  <c:v>9.868082542266972</c:v>
                </c:pt>
                <c:pt idx="183">
                  <c:v>9.9620579988707103</c:v>
                </c:pt>
                <c:pt idx="184">
                  <c:v>10.758559952532359</c:v>
                </c:pt>
                <c:pt idx="185">
                  <c:v>12.802249881755943</c:v>
                </c:pt>
                <c:pt idx="186">
                  <c:v>11.560336319290942</c:v>
                </c:pt>
                <c:pt idx="187">
                  <c:v>12.22048052077394</c:v>
                </c:pt>
                <c:pt idx="188">
                  <c:v>11.46825349685699</c:v>
                </c:pt>
                <c:pt idx="189">
                  <c:v>10.438150709626449</c:v>
                </c:pt>
                <c:pt idx="190">
                  <c:v>11.030296755695201</c:v>
                </c:pt>
                <c:pt idx="191">
                  <c:v>10.651412510687635</c:v>
                </c:pt>
                <c:pt idx="192">
                  <c:v>11.522975791849948</c:v>
                </c:pt>
                <c:pt idx="193">
                  <c:v>10.007290911197925</c:v>
                </c:pt>
                <c:pt idx="194">
                  <c:v>7.6360291410096783</c:v>
                </c:pt>
                <c:pt idx="195">
                  <c:v>9.7476461559555716</c:v>
                </c:pt>
                <c:pt idx="196">
                  <c:v>10.455277950916539</c:v>
                </c:pt>
                <c:pt idx="197">
                  <c:v>11.561047901933385</c:v>
                </c:pt>
                <c:pt idx="198">
                  <c:v>9.8858729851450349</c:v>
                </c:pt>
                <c:pt idx="199">
                  <c:v>9.4512512718748827</c:v>
                </c:pt>
                <c:pt idx="200">
                  <c:v>10.806737992023107</c:v>
                </c:pt>
                <c:pt idx="201">
                  <c:v>10.4009798116463</c:v>
                </c:pt>
                <c:pt idx="202">
                  <c:v>9.400944329784588</c:v>
                </c:pt>
                <c:pt idx="203">
                  <c:v>9.3977653862258723</c:v>
                </c:pt>
                <c:pt idx="204">
                  <c:v>8.5187930801676153</c:v>
                </c:pt>
                <c:pt idx="205">
                  <c:v>8.2448061631374898</c:v>
                </c:pt>
                <c:pt idx="206">
                  <c:v>10.362537295073542</c:v>
                </c:pt>
                <c:pt idx="207">
                  <c:v>9.5365418608897645</c:v>
                </c:pt>
                <c:pt idx="208">
                  <c:v>10.8946538239863</c:v>
                </c:pt>
                <c:pt idx="209">
                  <c:v>8.9935729015749146</c:v>
                </c:pt>
                <c:pt idx="210">
                  <c:v>10.346320561618082</c:v>
                </c:pt>
                <c:pt idx="211">
                  <c:v>9.0666300143929508</c:v>
                </c:pt>
                <c:pt idx="212">
                  <c:v>11.161311054878691</c:v>
                </c:pt>
                <c:pt idx="213">
                  <c:v>11.325382673764512</c:v>
                </c:pt>
                <c:pt idx="214">
                  <c:v>10.646676639526198</c:v>
                </c:pt>
                <c:pt idx="215">
                  <c:v>10.126843972329487</c:v>
                </c:pt>
                <c:pt idx="216">
                  <c:v>9.2545923757723543</c:v>
                </c:pt>
                <c:pt idx="217">
                  <c:v>11.045746071107859</c:v>
                </c:pt>
                <c:pt idx="218">
                  <c:v>9.1646682472024121</c:v>
                </c:pt>
                <c:pt idx="219">
                  <c:v>11.024366500101994</c:v>
                </c:pt>
                <c:pt idx="220">
                  <c:v>9.7807031521901493</c:v>
                </c:pt>
                <c:pt idx="221">
                  <c:v>10.199420570119631</c:v>
                </c:pt>
                <c:pt idx="222">
                  <c:v>10.58167958517037</c:v>
                </c:pt>
                <c:pt idx="223">
                  <c:v>11.179687306142899</c:v>
                </c:pt>
                <c:pt idx="224">
                  <c:v>11.615774244664083</c:v>
                </c:pt>
                <c:pt idx="225">
                  <c:v>11.841259052033958</c:v>
                </c:pt>
                <c:pt idx="226">
                  <c:v>12.067820253876183</c:v>
                </c:pt>
                <c:pt idx="227">
                  <c:v>11.788028691208126</c:v>
                </c:pt>
                <c:pt idx="228">
                  <c:v>10.764414199437022</c:v>
                </c:pt>
                <c:pt idx="229">
                  <c:v>9.6834750384141071</c:v>
                </c:pt>
                <c:pt idx="230">
                  <c:v>9.242141157226877</c:v>
                </c:pt>
                <c:pt idx="231">
                  <c:v>10.405429490346847</c:v>
                </c:pt>
                <c:pt idx="232">
                  <c:v>10.557158114164915</c:v>
                </c:pt>
                <c:pt idx="233">
                  <c:v>11.357319809257028</c:v>
                </c:pt>
                <c:pt idx="234">
                  <c:v>10.754401947121258</c:v>
                </c:pt>
                <c:pt idx="235">
                  <c:v>12.707279251569327</c:v>
                </c:pt>
                <c:pt idx="236">
                  <c:v>10.271696814822056</c:v>
                </c:pt>
                <c:pt idx="237">
                  <c:v>8.5752011459320876</c:v>
                </c:pt>
                <c:pt idx="238">
                  <c:v>7.4450486598210457</c:v>
                </c:pt>
                <c:pt idx="239">
                  <c:v>9.1664190541476334</c:v>
                </c:pt>
                <c:pt idx="240">
                  <c:v>9.462829396168873</c:v>
                </c:pt>
                <c:pt idx="241">
                  <c:v>10.327662414684669</c:v>
                </c:pt>
                <c:pt idx="242">
                  <c:v>10.079504109215366</c:v>
                </c:pt>
                <c:pt idx="243">
                  <c:v>9.4453032925051819</c:v>
                </c:pt>
                <c:pt idx="244">
                  <c:v>9.3790627382210321</c:v>
                </c:pt>
                <c:pt idx="245">
                  <c:v>9.3544962178368589</c:v>
                </c:pt>
                <c:pt idx="246">
                  <c:v>9.9577502299507366</c:v>
                </c:pt>
                <c:pt idx="247">
                  <c:v>8.5385943874494128</c:v>
                </c:pt>
                <c:pt idx="248">
                  <c:v>8.5319675237490422</c:v>
                </c:pt>
                <c:pt idx="249">
                  <c:v>10.115063613422091</c:v>
                </c:pt>
                <c:pt idx="250">
                  <c:v>10.465242464817216</c:v>
                </c:pt>
                <c:pt idx="251">
                  <c:v>12.309482415032541</c:v>
                </c:pt>
                <c:pt idx="252">
                  <c:v>11.438283721481096</c:v>
                </c:pt>
                <c:pt idx="253">
                  <c:v>11.596037449106774</c:v>
                </c:pt>
                <c:pt idx="254">
                  <c:v>10.236602252529739</c:v>
                </c:pt>
                <c:pt idx="255">
                  <c:v>12.242545865349475</c:v>
                </c:pt>
                <c:pt idx="256">
                  <c:v>11.804806824994925</c:v>
                </c:pt>
                <c:pt idx="257">
                  <c:v>10.226999016733405</c:v>
                </c:pt>
                <c:pt idx="258">
                  <c:v>7.8006085884820937</c:v>
                </c:pt>
                <c:pt idx="259">
                  <c:v>8.8557199953836712</c:v>
                </c:pt>
                <c:pt idx="260">
                  <c:v>10.297026571147885</c:v>
                </c:pt>
                <c:pt idx="261">
                  <c:v>11.609721537236005</c:v>
                </c:pt>
                <c:pt idx="262">
                  <c:v>11.736494537572948</c:v>
                </c:pt>
                <c:pt idx="263">
                  <c:v>11.413056564943917</c:v>
                </c:pt>
                <c:pt idx="264">
                  <c:v>9.941256898760205</c:v>
                </c:pt>
                <c:pt idx="265">
                  <c:v>10.190379628852043</c:v>
                </c:pt>
                <c:pt idx="266">
                  <c:v>9.7735334432272349</c:v>
                </c:pt>
                <c:pt idx="267">
                  <c:v>10.6574603685334</c:v>
                </c:pt>
                <c:pt idx="268">
                  <c:v>10.07786070639539</c:v>
                </c:pt>
                <c:pt idx="269">
                  <c:v>9.0758189065068375</c:v>
                </c:pt>
                <c:pt idx="270">
                  <c:v>10.352881338838783</c:v>
                </c:pt>
                <c:pt idx="271">
                  <c:v>9.52928187362164</c:v>
                </c:pt>
                <c:pt idx="272">
                  <c:v>9.4317908049820378</c:v>
                </c:pt>
                <c:pt idx="273">
                  <c:v>7.5547020086490217</c:v>
                </c:pt>
                <c:pt idx="274">
                  <c:v>9.6905514419390339</c:v>
                </c:pt>
                <c:pt idx="275">
                  <c:v>9.9390845708279087</c:v>
                </c:pt>
                <c:pt idx="276">
                  <c:v>8.963416771138208</c:v>
                </c:pt>
                <c:pt idx="277">
                  <c:v>8.7108554031875229</c:v>
                </c:pt>
                <c:pt idx="278">
                  <c:v>7.7733865591530797</c:v>
                </c:pt>
                <c:pt idx="279">
                  <c:v>8.5282318061191731</c:v>
                </c:pt>
                <c:pt idx="280">
                  <c:v>8.1427945624948102</c:v>
                </c:pt>
                <c:pt idx="281">
                  <c:v>8.7219557530502492</c:v>
                </c:pt>
                <c:pt idx="282">
                  <c:v>8.7172295561684212</c:v>
                </c:pt>
                <c:pt idx="283">
                  <c:v>9.0389445166210134</c:v>
                </c:pt>
                <c:pt idx="284">
                  <c:v>10.230962065942879</c:v>
                </c:pt>
                <c:pt idx="285">
                  <c:v>10.31398019540433</c:v>
                </c:pt>
                <c:pt idx="286">
                  <c:v>10.848414002111038</c:v>
                </c:pt>
                <c:pt idx="287">
                  <c:v>10.165750335965772</c:v>
                </c:pt>
                <c:pt idx="288">
                  <c:v>11.617718629727444</c:v>
                </c:pt>
                <c:pt idx="289">
                  <c:v>11.197365342461033</c:v>
                </c:pt>
                <c:pt idx="290">
                  <c:v>11.468518826343962</c:v>
                </c:pt>
                <c:pt idx="291">
                  <c:v>9.4568655140484754</c:v>
                </c:pt>
                <c:pt idx="292">
                  <c:v>10.111336049746733</c:v>
                </c:pt>
                <c:pt idx="293">
                  <c:v>8.826517521505064</c:v>
                </c:pt>
                <c:pt idx="294">
                  <c:v>9.4251252933505718</c:v>
                </c:pt>
                <c:pt idx="295">
                  <c:v>10.846439963120634</c:v>
                </c:pt>
                <c:pt idx="296">
                  <c:v>10.048184876961178</c:v>
                </c:pt>
                <c:pt idx="297">
                  <c:v>10.578234950681162</c:v>
                </c:pt>
                <c:pt idx="298">
                  <c:v>8.4256995477715808</c:v>
                </c:pt>
                <c:pt idx="299">
                  <c:v>9.9686419588442483</c:v>
                </c:pt>
                <c:pt idx="300">
                  <c:v>12.676117765408314</c:v>
                </c:pt>
                <c:pt idx="301">
                  <c:v>11.960766627088118</c:v>
                </c:pt>
                <c:pt idx="302">
                  <c:v>10.062992328143341</c:v>
                </c:pt>
                <c:pt idx="303">
                  <c:v>8.9219889073709222</c:v>
                </c:pt>
                <c:pt idx="304">
                  <c:v>8.0087310589179452</c:v>
                </c:pt>
                <c:pt idx="305">
                  <c:v>9.8679059275150784</c:v>
                </c:pt>
                <c:pt idx="306">
                  <c:v>9.5523410014664822</c:v>
                </c:pt>
                <c:pt idx="307">
                  <c:v>9.784779229538751</c:v>
                </c:pt>
                <c:pt idx="308">
                  <c:v>10.369368862258478</c:v>
                </c:pt>
                <c:pt idx="309">
                  <c:v>9.0042471534267854</c:v>
                </c:pt>
                <c:pt idx="310">
                  <c:v>10.338209138640211</c:v>
                </c:pt>
                <c:pt idx="311">
                  <c:v>8.8139675244776594</c:v>
                </c:pt>
                <c:pt idx="312">
                  <c:v>9.7283114489600049</c:v>
                </c:pt>
                <c:pt idx="313">
                  <c:v>10.171040534127835</c:v>
                </c:pt>
                <c:pt idx="314">
                  <c:v>11.193570621385536</c:v>
                </c:pt>
                <c:pt idx="315">
                  <c:v>10.72672357272204</c:v>
                </c:pt>
                <c:pt idx="316">
                  <c:v>9.1504334615753251</c:v>
                </c:pt>
                <c:pt idx="317">
                  <c:v>8.5872137395056996</c:v>
                </c:pt>
                <c:pt idx="318">
                  <c:v>9.3161426512195433</c:v>
                </c:pt>
                <c:pt idx="319">
                  <c:v>9.265449785422577</c:v>
                </c:pt>
                <c:pt idx="320">
                  <c:v>9.1228901095399202</c:v>
                </c:pt>
                <c:pt idx="321">
                  <c:v>10.888073604759898</c:v>
                </c:pt>
                <c:pt idx="322">
                  <c:v>9.9046487896545177</c:v>
                </c:pt>
                <c:pt idx="323">
                  <c:v>10.599947537987685</c:v>
                </c:pt>
                <c:pt idx="324">
                  <c:v>9.2511354422849053</c:v>
                </c:pt>
                <c:pt idx="325">
                  <c:v>9.6402467379589361</c:v>
                </c:pt>
                <c:pt idx="326">
                  <c:v>8.5497569703238856</c:v>
                </c:pt>
                <c:pt idx="327">
                  <c:v>9.0807059467049189</c:v>
                </c:pt>
                <c:pt idx="328">
                  <c:v>10.088344250482937</c:v>
                </c:pt>
                <c:pt idx="329">
                  <c:v>11.706508032041</c:v>
                </c:pt>
                <c:pt idx="330">
                  <c:v>12.259041842607587</c:v>
                </c:pt>
                <c:pt idx="331">
                  <c:v>11.556642768779543</c:v>
                </c:pt>
                <c:pt idx="332">
                  <c:v>10.662406512979992</c:v>
                </c:pt>
                <c:pt idx="333">
                  <c:v>11.304509948111017</c:v>
                </c:pt>
                <c:pt idx="334">
                  <c:v>10.868585569846307</c:v>
                </c:pt>
                <c:pt idx="335">
                  <c:v>9.4000781666722997</c:v>
                </c:pt>
                <c:pt idx="336">
                  <c:v>9.3619107342574104</c:v>
                </c:pt>
                <c:pt idx="337">
                  <c:v>8.5482574046952742</c:v>
                </c:pt>
                <c:pt idx="338">
                  <c:v>9.2720158123798271</c:v>
                </c:pt>
                <c:pt idx="339">
                  <c:v>9.6242582732225586</c:v>
                </c:pt>
                <c:pt idx="340">
                  <c:v>9.727467214709641</c:v>
                </c:pt>
                <c:pt idx="341">
                  <c:v>8.8546465683891462</c:v>
                </c:pt>
                <c:pt idx="342">
                  <c:v>8.8495132976880697</c:v>
                </c:pt>
                <c:pt idx="343">
                  <c:v>7.5283284907604138</c:v>
                </c:pt>
                <c:pt idx="344">
                  <c:v>8.8575779317313117</c:v>
                </c:pt>
                <c:pt idx="345">
                  <c:v>7.4362716919402994</c:v>
                </c:pt>
                <c:pt idx="346">
                  <c:v>9.9704899919314762</c:v>
                </c:pt>
                <c:pt idx="347">
                  <c:v>9.6850072209561375</c:v>
                </c:pt>
                <c:pt idx="348">
                  <c:v>8.9835478236150479</c:v>
                </c:pt>
                <c:pt idx="349">
                  <c:v>9.8532859728937545</c:v>
                </c:pt>
                <c:pt idx="350">
                  <c:v>9.9743418852136632</c:v>
                </c:pt>
                <c:pt idx="351">
                  <c:v>11.000537315884753</c:v>
                </c:pt>
                <c:pt idx="352">
                  <c:v>10.763695841396776</c:v>
                </c:pt>
                <c:pt idx="353">
                  <c:v>9.3284641329577305</c:v>
                </c:pt>
                <c:pt idx="354">
                  <c:v>8.515766790858331</c:v>
                </c:pt>
                <c:pt idx="355">
                  <c:v>10.732788668038031</c:v>
                </c:pt>
                <c:pt idx="356">
                  <c:v>11.245979093916212</c:v>
                </c:pt>
                <c:pt idx="357">
                  <c:v>11.703548563751209</c:v>
                </c:pt>
                <c:pt idx="358">
                  <c:v>12.314497230295082</c:v>
                </c:pt>
                <c:pt idx="359">
                  <c:v>11.207137199116893</c:v>
                </c:pt>
                <c:pt idx="360">
                  <c:v>10.163263597963098</c:v>
                </c:pt>
                <c:pt idx="361">
                  <c:v>7.5948288165391613</c:v>
                </c:pt>
                <c:pt idx="362">
                  <c:v>8.3882407763813962</c:v>
                </c:pt>
                <c:pt idx="363">
                  <c:v>7.3374161973589445</c:v>
                </c:pt>
                <c:pt idx="364">
                  <c:v>10.018997965048987</c:v>
                </c:pt>
                <c:pt idx="365">
                  <c:v>9.9763607581154474</c:v>
                </c:pt>
                <c:pt idx="366">
                  <c:v>11.310772899117278</c:v>
                </c:pt>
                <c:pt idx="367">
                  <c:v>9.7202566489770312</c:v>
                </c:pt>
                <c:pt idx="368">
                  <c:v>8.7901025519214322</c:v>
                </c:pt>
                <c:pt idx="369">
                  <c:v>8.1505015422961513</c:v>
                </c:pt>
                <c:pt idx="370">
                  <c:v>8.9188654050106067</c:v>
                </c:pt>
                <c:pt idx="371">
                  <c:v>8.4174014684185892</c:v>
                </c:pt>
                <c:pt idx="372">
                  <c:v>11.21644099301419</c:v>
                </c:pt>
                <c:pt idx="373">
                  <c:v>11.307699419469364</c:v>
                </c:pt>
                <c:pt idx="374">
                  <c:v>12.099187470985832</c:v>
                </c:pt>
                <c:pt idx="375">
                  <c:v>12.123750684408199</c:v>
                </c:pt>
                <c:pt idx="376">
                  <c:v>10.418127193291152</c:v>
                </c:pt>
                <c:pt idx="377">
                  <c:v>9.634894292496174</c:v>
                </c:pt>
                <c:pt idx="378">
                  <c:v>7.3820160729823829</c:v>
                </c:pt>
                <c:pt idx="379">
                  <c:v>7.9669810093085829</c:v>
                </c:pt>
                <c:pt idx="380">
                  <c:v>8.74113334335388</c:v>
                </c:pt>
                <c:pt idx="381">
                  <c:v>8.5113342591938146</c:v>
                </c:pt>
                <c:pt idx="382">
                  <c:v>9.5801447443757901</c:v>
                </c:pt>
                <c:pt idx="383">
                  <c:v>9.8020473899692817</c:v>
                </c:pt>
                <c:pt idx="384">
                  <c:v>10.705930351112775</c:v>
                </c:pt>
                <c:pt idx="385">
                  <c:v>11.34705848613031</c:v>
                </c:pt>
                <c:pt idx="386">
                  <c:v>11.624897735108448</c:v>
                </c:pt>
                <c:pt idx="387">
                  <c:v>10.518703652436106</c:v>
                </c:pt>
                <c:pt idx="388">
                  <c:v>12.586898491713301</c:v>
                </c:pt>
                <c:pt idx="389">
                  <c:v>9.3133983330993768</c:v>
                </c:pt>
                <c:pt idx="390">
                  <c:v>11.388096797283845</c:v>
                </c:pt>
                <c:pt idx="391">
                  <c:v>12.109544338215773</c:v>
                </c:pt>
                <c:pt idx="392">
                  <c:v>13.509173272879716</c:v>
                </c:pt>
                <c:pt idx="393">
                  <c:v>12.516253668009112</c:v>
                </c:pt>
                <c:pt idx="394">
                  <c:v>12.359029441079896</c:v>
                </c:pt>
                <c:pt idx="395">
                  <c:v>11.622396038903981</c:v>
                </c:pt>
                <c:pt idx="396">
                  <c:v>10.664677456925512</c:v>
                </c:pt>
                <c:pt idx="397">
                  <c:v>10.912377606451763</c:v>
                </c:pt>
                <c:pt idx="398">
                  <c:v>10.491885478939883</c:v>
                </c:pt>
                <c:pt idx="399">
                  <c:v>11.909246797771164</c:v>
                </c:pt>
                <c:pt idx="400">
                  <c:v>11.546496048345277</c:v>
                </c:pt>
                <c:pt idx="401">
                  <c:v>12.672234275215301</c:v>
                </c:pt>
                <c:pt idx="402">
                  <c:v>9.673564222278074</c:v>
                </c:pt>
                <c:pt idx="403">
                  <c:v>10.023697539345672</c:v>
                </c:pt>
                <c:pt idx="404">
                  <c:v>7.9033469933871725</c:v>
                </c:pt>
                <c:pt idx="405">
                  <c:v>7.7864964728565775</c:v>
                </c:pt>
                <c:pt idx="406">
                  <c:v>8.2965612263820887</c:v>
                </c:pt>
                <c:pt idx="407">
                  <c:v>7.2111459018394992</c:v>
                </c:pt>
                <c:pt idx="408">
                  <c:v>7.9010503021689402</c:v>
                </c:pt>
                <c:pt idx="409">
                  <c:v>8.7936994937763657</c:v>
                </c:pt>
                <c:pt idx="410">
                  <c:v>10.455059841082818</c:v>
                </c:pt>
                <c:pt idx="411">
                  <c:v>10.469211034138242</c:v>
                </c:pt>
                <c:pt idx="412">
                  <c:v>8.3837058076166571</c:v>
                </c:pt>
                <c:pt idx="413">
                  <c:v>8.7476347037701334</c:v>
                </c:pt>
                <c:pt idx="414">
                  <c:v>7.3893655223400181</c:v>
                </c:pt>
                <c:pt idx="415">
                  <c:v>7.1473899231563207</c:v>
                </c:pt>
                <c:pt idx="416">
                  <c:v>8.4675784433063388</c:v>
                </c:pt>
                <c:pt idx="417">
                  <c:v>9.0456482368563602</c:v>
                </c:pt>
                <c:pt idx="418">
                  <c:v>9.3402166992922524</c:v>
                </c:pt>
                <c:pt idx="419">
                  <c:v>11.043949014785383</c:v>
                </c:pt>
                <c:pt idx="420">
                  <c:v>9.3198622527298554</c:v>
                </c:pt>
                <c:pt idx="421">
                  <c:v>10.657720913410772</c:v>
                </c:pt>
                <c:pt idx="422">
                  <c:v>9.5966363855257555</c:v>
                </c:pt>
                <c:pt idx="423">
                  <c:v>9.9761837698409188</c:v>
                </c:pt>
                <c:pt idx="424">
                  <c:v>9.8250221663530812</c:v>
                </c:pt>
                <c:pt idx="425">
                  <c:v>8.4453751689566552</c:v>
                </c:pt>
                <c:pt idx="426">
                  <c:v>9.0087193039180118</c:v>
                </c:pt>
                <c:pt idx="427">
                  <c:v>8.9204947551346461</c:v>
                </c:pt>
                <c:pt idx="428">
                  <c:v>8.6680870134071242</c:v>
                </c:pt>
                <c:pt idx="429">
                  <c:v>9.2861310891567062</c:v>
                </c:pt>
                <c:pt idx="430">
                  <c:v>9.2520081320005545</c:v>
                </c:pt>
                <c:pt idx="431">
                  <c:v>10.950825103413422</c:v>
                </c:pt>
                <c:pt idx="432">
                  <c:v>11.597173560872022</c:v>
                </c:pt>
                <c:pt idx="433">
                  <c:v>8.6315955545761973</c:v>
                </c:pt>
                <c:pt idx="434">
                  <c:v>8.754470628461366</c:v>
                </c:pt>
                <c:pt idx="435">
                  <c:v>10.128452012367507</c:v>
                </c:pt>
                <c:pt idx="436">
                  <c:v>10.289410723828961</c:v>
                </c:pt>
                <c:pt idx="437">
                  <c:v>9.9471307695052662</c:v>
                </c:pt>
                <c:pt idx="438">
                  <c:v>9.8694179921822727</c:v>
                </c:pt>
                <c:pt idx="439">
                  <c:v>10.890701433299105</c:v>
                </c:pt>
                <c:pt idx="440">
                  <c:v>10.176798263374005</c:v>
                </c:pt>
                <c:pt idx="441">
                  <c:v>9.3776429145755866</c:v>
                </c:pt>
                <c:pt idx="442">
                  <c:v>9.793397883733709</c:v>
                </c:pt>
                <c:pt idx="443">
                  <c:v>10.975869112504579</c:v>
                </c:pt>
                <c:pt idx="444">
                  <c:v>12.622498219804173</c:v>
                </c:pt>
                <c:pt idx="445">
                  <c:v>9.7697627006608148</c:v>
                </c:pt>
                <c:pt idx="446">
                  <c:v>10.225243641735791</c:v>
                </c:pt>
                <c:pt idx="447">
                  <c:v>8.993374374074893</c:v>
                </c:pt>
                <c:pt idx="448">
                  <c:v>11.408646844300764</c:v>
                </c:pt>
                <c:pt idx="449">
                  <c:v>9.4347303798933559</c:v>
                </c:pt>
                <c:pt idx="450">
                  <c:v>11.862073872031603</c:v>
                </c:pt>
                <c:pt idx="451">
                  <c:v>10.013031951491103</c:v>
                </c:pt>
                <c:pt idx="452">
                  <c:v>11.258368173586458</c:v>
                </c:pt>
                <c:pt idx="453">
                  <c:v>10.027873466648975</c:v>
                </c:pt>
                <c:pt idx="454">
                  <c:v>10.897525240113163</c:v>
                </c:pt>
                <c:pt idx="455">
                  <c:v>9.7797115027668795</c:v>
                </c:pt>
                <c:pt idx="456">
                  <c:v>11.447263898159662</c:v>
                </c:pt>
                <c:pt idx="457">
                  <c:v>11.653433103493615</c:v>
                </c:pt>
                <c:pt idx="458">
                  <c:v>9.5765969235698716</c:v>
                </c:pt>
                <c:pt idx="459">
                  <c:v>10.695950109790218</c:v>
                </c:pt>
                <c:pt idx="460">
                  <c:v>6.9654208259208596</c:v>
                </c:pt>
                <c:pt idx="461">
                  <c:v>10.02115493737532</c:v>
                </c:pt>
                <c:pt idx="462">
                  <c:v>9.9917841228472337</c:v>
                </c:pt>
                <c:pt idx="463">
                  <c:v>11.082309745882309</c:v>
                </c:pt>
                <c:pt idx="464">
                  <c:v>11.912147647395809</c:v>
                </c:pt>
                <c:pt idx="465">
                  <c:v>11.342663795000277</c:v>
                </c:pt>
                <c:pt idx="466">
                  <c:v>11.327128566473608</c:v>
                </c:pt>
                <c:pt idx="467">
                  <c:v>11.039762318885018</c:v>
                </c:pt>
                <c:pt idx="468">
                  <c:v>11.230148153487956</c:v>
                </c:pt>
                <c:pt idx="469">
                  <c:v>10.653891526886019</c:v>
                </c:pt>
                <c:pt idx="470">
                  <c:v>8.6442817264138458</c:v>
                </c:pt>
                <c:pt idx="471">
                  <c:v>10.09613355115944</c:v>
                </c:pt>
                <c:pt idx="472">
                  <c:v>10.23650390839301</c:v>
                </c:pt>
                <c:pt idx="473">
                  <c:v>10.097871973511944</c:v>
                </c:pt>
                <c:pt idx="474">
                  <c:v>9.5463880946925634</c:v>
                </c:pt>
                <c:pt idx="475">
                  <c:v>8.517946596238577</c:v>
                </c:pt>
                <c:pt idx="476">
                  <c:v>10.071964740846946</c:v>
                </c:pt>
                <c:pt idx="477">
                  <c:v>11.255860897713973</c:v>
                </c:pt>
                <c:pt idx="478">
                  <c:v>9.4045476683589992</c:v>
                </c:pt>
                <c:pt idx="479">
                  <c:v>9.4441266019125099</c:v>
                </c:pt>
                <c:pt idx="480">
                  <c:v>9.2033592057511733</c:v>
                </c:pt>
                <c:pt idx="481">
                  <c:v>10.932084883716866</c:v>
                </c:pt>
                <c:pt idx="482">
                  <c:v>12.912898256002757</c:v>
                </c:pt>
                <c:pt idx="483">
                  <c:v>11.294681442681117</c:v>
                </c:pt>
                <c:pt idx="484">
                  <c:v>11.213443832906949</c:v>
                </c:pt>
                <c:pt idx="485">
                  <c:v>11.245074608937028</c:v>
                </c:pt>
                <c:pt idx="486">
                  <c:v>9.5652156234986432</c:v>
                </c:pt>
                <c:pt idx="487">
                  <c:v>10.748173030446596</c:v>
                </c:pt>
                <c:pt idx="488">
                  <c:v>9.1523304962251473</c:v>
                </c:pt>
                <c:pt idx="489">
                  <c:v>9.5916797477903586</c:v>
                </c:pt>
                <c:pt idx="490">
                  <c:v>10.557565905665399</c:v>
                </c:pt>
                <c:pt idx="491">
                  <c:v>9.1052214409892134</c:v>
                </c:pt>
                <c:pt idx="492">
                  <c:v>10.362909909595787</c:v>
                </c:pt>
                <c:pt idx="493">
                  <c:v>8.9108809112299188</c:v>
                </c:pt>
                <c:pt idx="494">
                  <c:v>10.819820011422483</c:v>
                </c:pt>
                <c:pt idx="495">
                  <c:v>9.3628851935006026</c:v>
                </c:pt>
                <c:pt idx="496">
                  <c:v>9.8581763843166215</c:v>
                </c:pt>
                <c:pt idx="497">
                  <c:v>8.9038511497571697</c:v>
                </c:pt>
                <c:pt idx="498">
                  <c:v>9.7467872861495088</c:v>
                </c:pt>
                <c:pt idx="499">
                  <c:v>8.8646532864450105</c:v>
                </c:pt>
                <c:pt idx="500">
                  <c:v>10.915894830083587</c:v>
                </c:pt>
                <c:pt idx="501">
                  <c:v>10.018682811635578</c:v>
                </c:pt>
                <c:pt idx="502">
                  <c:v>10.657086337111368</c:v>
                </c:pt>
                <c:pt idx="503">
                  <c:v>11.282234367514302</c:v>
                </c:pt>
                <c:pt idx="504">
                  <c:v>9.109161578929788</c:v>
                </c:pt>
                <c:pt idx="505">
                  <c:v>7.3647565742221239</c:v>
                </c:pt>
                <c:pt idx="506">
                  <c:v>7.7190675865615646</c:v>
                </c:pt>
                <c:pt idx="507">
                  <c:v>7.0403264681007824</c:v>
                </c:pt>
                <c:pt idx="508">
                  <c:v>7.9718173764440099</c:v>
                </c:pt>
                <c:pt idx="509">
                  <c:v>8.1145747362930791</c:v>
                </c:pt>
                <c:pt idx="510">
                  <c:v>9.777997342337855</c:v>
                </c:pt>
                <c:pt idx="511">
                  <c:v>10.503548972949751</c:v>
                </c:pt>
                <c:pt idx="512">
                  <c:v>9.2644042089901433</c:v>
                </c:pt>
                <c:pt idx="513">
                  <c:v>9.8119419234903056</c:v>
                </c:pt>
                <c:pt idx="514">
                  <c:v>10.632354559409572</c:v>
                </c:pt>
                <c:pt idx="515">
                  <c:v>11.137257873118049</c:v>
                </c:pt>
                <c:pt idx="516">
                  <c:v>12.042116050147785</c:v>
                </c:pt>
                <c:pt idx="517">
                  <c:v>11.04618257291294</c:v>
                </c:pt>
                <c:pt idx="518">
                  <c:v>9.534318995534047</c:v>
                </c:pt>
                <c:pt idx="519">
                  <c:v>9.6365693747614998</c:v>
                </c:pt>
                <c:pt idx="520">
                  <c:v>9.3219338544613866</c:v>
                </c:pt>
                <c:pt idx="521">
                  <c:v>12.400837555337601</c:v>
                </c:pt>
                <c:pt idx="522">
                  <c:v>11.222603398814979</c:v>
                </c:pt>
                <c:pt idx="523">
                  <c:v>11.770612305681329</c:v>
                </c:pt>
                <c:pt idx="524">
                  <c:v>9.7880622124528642</c:v>
                </c:pt>
                <c:pt idx="525">
                  <c:v>9.5128917050816568</c:v>
                </c:pt>
                <c:pt idx="526">
                  <c:v>11.15436797264875</c:v>
                </c:pt>
                <c:pt idx="527">
                  <c:v>10.509903363761978</c:v>
                </c:pt>
                <c:pt idx="528">
                  <c:v>10.639623066654423</c:v>
                </c:pt>
                <c:pt idx="529">
                  <c:v>8.5104845071761215</c:v>
                </c:pt>
                <c:pt idx="530">
                  <c:v>9.9583644859155811</c:v>
                </c:pt>
                <c:pt idx="531">
                  <c:v>9.5292599696887468</c:v>
                </c:pt>
                <c:pt idx="532">
                  <c:v>9.8530134151830318</c:v>
                </c:pt>
                <c:pt idx="533">
                  <c:v>12.834119183778807</c:v>
                </c:pt>
                <c:pt idx="534">
                  <c:v>12.146806344013889</c:v>
                </c:pt>
                <c:pt idx="535">
                  <c:v>12.191862226405298</c:v>
                </c:pt>
                <c:pt idx="536">
                  <c:v>10.79399908807375</c:v>
                </c:pt>
                <c:pt idx="537">
                  <c:v>10.497638996169128</c:v>
                </c:pt>
                <c:pt idx="538">
                  <c:v>11.986220634931245</c:v>
                </c:pt>
                <c:pt idx="539">
                  <c:v>10.315447477351944</c:v>
                </c:pt>
                <c:pt idx="540">
                  <c:v>9.7358236934866333</c:v>
                </c:pt>
                <c:pt idx="541">
                  <c:v>9.7815232317864744</c:v>
                </c:pt>
                <c:pt idx="542">
                  <c:v>8.9463344228205521</c:v>
                </c:pt>
                <c:pt idx="543">
                  <c:v>11.504134614716616</c:v>
                </c:pt>
                <c:pt idx="544">
                  <c:v>10.994826007225642</c:v>
                </c:pt>
                <c:pt idx="545">
                  <c:v>10.939211937170558</c:v>
                </c:pt>
                <c:pt idx="546">
                  <c:v>10.30275080971521</c:v>
                </c:pt>
                <c:pt idx="547">
                  <c:v>10.765731644750213</c:v>
                </c:pt>
                <c:pt idx="548">
                  <c:v>9.8795475551032936</c:v>
                </c:pt>
                <c:pt idx="549">
                  <c:v>10.514930848196249</c:v>
                </c:pt>
                <c:pt idx="550">
                  <c:v>10.322227949313795</c:v>
                </c:pt>
                <c:pt idx="551">
                  <c:v>10.388156335475365</c:v>
                </c:pt>
                <c:pt idx="552">
                  <c:v>10.31948536802917</c:v>
                </c:pt>
                <c:pt idx="553">
                  <c:v>10.188139525401967</c:v>
                </c:pt>
                <c:pt idx="554">
                  <c:v>8.8442578790171176</c:v>
                </c:pt>
                <c:pt idx="555">
                  <c:v>7.4312560796171221</c:v>
                </c:pt>
                <c:pt idx="556">
                  <c:v>9.157374815999459</c:v>
                </c:pt>
                <c:pt idx="557">
                  <c:v>10.830560956640889</c:v>
                </c:pt>
                <c:pt idx="558">
                  <c:v>10.585735118774874</c:v>
                </c:pt>
                <c:pt idx="559">
                  <c:v>11.676660207363904</c:v>
                </c:pt>
                <c:pt idx="560">
                  <c:v>10.154063010035401</c:v>
                </c:pt>
                <c:pt idx="561">
                  <c:v>10.765061967030809</c:v>
                </c:pt>
                <c:pt idx="562">
                  <c:v>9.2464149475118038</c:v>
                </c:pt>
                <c:pt idx="563">
                  <c:v>11.198375743804959</c:v>
                </c:pt>
                <c:pt idx="564">
                  <c:v>8.9294103943338108</c:v>
                </c:pt>
                <c:pt idx="565">
                  <c:v>9.9703735339741559</c:v>
                </c:pt>
                <c:pt idx="566">
                  <c:v>7.4022009185258</c:v>
                </c:pt>
                <c:pt idx="567">
                  <c:v>7.7034689382103707</c:v>
                </c:pt>
                <c:pt idx="568">
                  <c:v>8.633697712019341</c:v>
                </c:pt>
                <c:pt idx="569">
                  <c:v>8.202438869283764</c:v>
                </c:pt>
                <c:pt idx="570">
                  <c:v>9.8893491205253827</c:v>
                </c:pt>
                <c:pt idx="571">
                  <c:v>9.1556638050711641</c:v>
                </c:pt>
                <c:pt idx="572">
                  <c:v>10.196858621800226</c:v>
                </c:pt>
                <c:pt idx="573">
                  <c:v>9.9402973211268453</c:v>
                </c:pt>
                <c:pt idx="574">
                  <c:v>8.1869202221936206</c:v>
                </c:pt>
                <c:pt idx="575">
                  <c:v>8.5163030836280971</c:v>
                </c:pt>
                <c:pt idx="576">
                  <c:v>9.219786958774236</c:v>
                </c:pt>
                <c:pt idx="577">
                  <c:v>10.099959745375834</c:v>
                </c:pt>
                <c:pt idx="578">
                  <c:v>10.052755351917195</c:v>
                </c:pt>
                <c:pt idx="579">
                  <c:v>9.2167481442849741</c:v>
                </c:pt>
                <c:pt idx="580">
                  <c:v>9.406858556996653</c:v>
                </c:pt>
                <c:pt idx="581">
                  <c:v>10.966586950200785</c:v>
                </c:pt>
                <c:pt idx="582">
                  <c:v>11.822409838001755</c:v>
                </c:pt>
                <c:pt idx="583">
                  <c:v>12.203117486623183</c:v>
                </c:pt>
                <c:pt idx="584">
                  <c:v>13.606202217984681</c:v>
                </c:pt>
                <c:pt idx="585">
                  <c:v>10.795210415270926</c:v>
                </c:pt>
                <c:pt idx="586">
                  <c:v>9.9660695421803673</c:v>
                </c:pt>
                <c:pt idx="587">
                  <c:v>10.410032316146612</c:v>
                </c:pt>
                <c:pt idx="588">
                  <c:v>10.253387034893331</c:v>
                </c:pt>
                <c:pt idx="589">
                  <c:v>9.8848414058831704</c:v>
                </c:pt>
                <c:pt idx="590">
                  <c:v>10.107660049900472</c:v>
                </c:pt>
                <c:pt idx="591">
                  <c:v>8.5576522930350674</c:v>
                </c:pt>
                <c:pt idx="592">
                  <c:v>8.1698990223734693</c:v>
                </c:pt>
                <c:pt idx="593">
                  <c:v>7.8649071782663453</c:v>
                </c:pt>
                <c:pt idx="594">
                  <c:v>7.0875057866931854</c:v>
                </c:pt>
                <c:pt idx="595">
                  <c:v>7.7971958802911976</c:v>
                </c:pt>
                <c:pt idx="596">
                  <c:v>8.0135531133238853</c:v>
                </c:pt>
                <c:pt idx="597">
                  <c:v>8.9066658643131724</c:v>
                </c:pt>
                <c:pt idx="598">
                  <c:v>10.758966918085552</c:v>
                </c:pt>
                <c:pt idx="599">
                  <c:v>9.8449454077587539</c:v>
                </c:pt>
                <c:pt idx="600">
                  <c:v>10.006382190051527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98-4096-86B5-FD1F4325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  <c:min val="4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'MA(q) '!$E$23</c:f>
              <c:strCache>
                <c:ptCount val="1"/>
                <c:pt idx="0">
                  <c:v>AR(1) c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yVal>
            <c:numRef>
              <c:f>'MA(q) '!$E$24:$E$624</c:f>
              <c:numCache>
                <c:formatCode>0.000</c:formatCode>
                <c:ptCount val="601"/>
                <c:pt idx="0">
                  <c:v>0</c:v>
                </c:pt>
                <c:pt idx="1">
                  <c:v>9.4911991249911303</c:v>
                </c:pt>
                <c:pt idx="2">
                  <c:v>9.3409520352200772</c:v>
                </c:pt>
                <c:pt idx="3">
                  <c:v>10.738998805453202</c:v>
                </c:pt>
                <c:pt idx="4">
                  <c:v>10.725384938174065</c:v>
                </c:pt>
                <c:pt idx="5">
                  <c:v>10.325795166857104</c:v>
                </c:pt>
                <c:pt idx="6">
                  <c:v>9.7598367695989676</c:v>
                </c:pt>
                <c:pt idx="7">
                  <c:v>9.0145021492741986</c:v>
                </c:pt>
                <c:pt idx="8">
                  <c:v>8.7146523217437952</c:v>
                </c:pt>
                <c:pt idx="9">
                  <c:v>9.0891789598438493</c:v>
                </c:pt>
                <c:pt idx="10">
                  <c:v>9.1605878439885355</c:v>
                </c:pt>
                <c:pt idx="11">
                  <c:v>8.7851172172834886</c:v>
                </c:pt>
                <c:pt idx="12">
                  <c:v>10.822762803423121</c:v>
                </c:pt>
                <c:pt idx="13">
                  <c:v>10.848658050706808</c:v>
                </c:pt>
                <c:pt idx="14">
                  <c:v>10.652694914980684</c:v>
                </c:pt>
                <c:pt idx="15">
                  <c:v>10.715118758746875</c:v>
                </c:pt>
                <c:pt idx="16">
                  <c:v>10.684671536466501</c:v>
                </c:pt>
                <c:pt idx="17">
                  <c:v>11.697908234345816</c:v>
                </c:pt>
                <c:pt idx="18">
                  <c:v>7.5357406934225644</c:v>
                </c:pt>
                <c:pt idx="19">
                  <c:v>9.4875908137609031</c:v>
                </c:pt>
                <c:pt idx="20">
                  <c:v>8.4291758779655499</c:v>
                </c:pt>
                <c:pt idx="21">
                  <c:v>7.9535345520009644</c:v>
                </c:pt>
                <c:pt idx="22">
                  <c:v>8.7513954620261778</c:v>
                </c:pt>
                <c:pt idx="23">
                  <c:v>10.599215643816761</c:v>
                </c:pt>
                <c:pt idx="24">
                  <c:v>11.3185425123092</c:v>
                </c:pt>
                <c:pt idx="25">
                  <c:v>10.738556079294751</c:v>
                </c:pt>
                <c:pt idx="26">
                  <c:v>11.177866866505775</c:v>
                </c:pt>
                <c:pt idx="27">
                  <c:v>10.602106702780167</c:v>
                </c:pt>
                <c:pt idx="28">
                  <c:v>10.599509142626907</c:v>
                </c:pt>
                <c:pt idx="29">
                  <c:v>10.508684533871669</c:v>
                </c:pt>
                <c:pt idx="30">
                  <c:v>11.659506620658322</c:v>
                </c:pt>
                <c:pt idx="31">
                  <c:v>12.5114994089853</c:v>
                </c:pt>
                <c:pt idx="32">
                  <c:v>11.854335814139297</c:v>
                </c:pt>
                <c:pt idx="33">
                  <c:v>12.86722534227739</c:v>
                </c:pt>
                <c:pt idx="34">
                  <c:v>13.583606397536952</c:v>
                </c:pt>
                <c:pt idx="35">
                  <c:v>13.454866540759358</c:v>
                </c:pt>
                <c:pt idx="36">
                  <c:v>12.787716750523234</c:v>
                </c:pt>
                <c:pt idx="37">
                  <c:v>10.708731865393654</c:v>
                </c:pt>
                <c:pt idx="38">
                  <c:v>10.345075534282813</c:v>
                </c:pt>
                <c:pt idx="39">
                  <c:v>9.6647376476123714</c:v>
                </c:pt>
                <c:pt idx="40">
                  <c:v>8.7384184244186756</c:v>
                </c:pt>
                <c:pt idx="41">
                  <c:v>9.8683706108384239</c:v>
                </c:pt>
                <c:pt idx="42">
                  <c:v>8.3459719761704747</c:v>
                </c:pt>
                <c:pt idx="43">
                  <c:v>10.377959892183712</c:v>
                </c:pt>
                <c:pt idx="44">
                  <c:v>10.802126710489672</c:v>
                </c:pt>
                <c:pt idx="45">
                  <c:v>8.6638728934763005</c:v>
                </c:pt>
                <c:pt idx="46">
                  <c:v>9.3631572195557222</c:v>
                </c:pt>
                <c:pt idx="47">
                  <c:v>8.3383091364651776</c:v>
                </c:pt>
                <c:pt idx="48">
                  <c:v>8.1721252186408027</c:v>
                </c:pt>
                <c:pt idx="49">
                  <c:v>9.368373245300285</c:v>
                </c:pt>
                <c:pt idx="50">
                  <c:v>9.8954094903713354</c:v>
                </c:pt>
                <c:pt idx="51">
                  <c:v>10.086270345401292</c:v>
                </c:pt>
                <c:pt idx="52">
                  <c:v>8.8173344765731372</c:v>
                </c:pt>
                <c:pt idx="53">
                  <c:v>9.9024983910785824</c:v>
                </c:pt>
                <c:pt idx="54">
                  <c:v>8.2236229794700311</c:v>
                </c:pt>
                <c:pt idx="55">
                  <c:v>8.8984041906738991</c:v>
                </c:pt>
                <c:pt idx="56">
                  <c:v>10.737748089769035</c:v>
                </c:pt>
                <c:pt idx="57">
                  <c:v>9.6917208690497425</c:v>
                </c:pt>
                <c:pt idx="58">
                  <c:v>11.651081026668185</c:v>
                </c:pt>
                <c:pt idx="59">
                  <c:v>11.839480995509069</c:v>
                </c:pt>
                <c:pt idx="60">
                  <c:v>10.799445315540011</c:v>
                </c:pt>
                <c:pt idx="61">
                  <c:v>10.568662973802878</c:v>
                </c:pt>
                <c:pt idx="62">
                  <c:v>9.8282128850460566</c:v>
                </c:pt>
                <c:pt idx="63">
                  <c:v>10.286830980671434</c:v>
                </c:pt>
                <c:pt idx="64">
                  <c:v>11.041026913164114</c:v>
                </c:pt>
                <c:pt idx="65">
                  <c:v>9.2607565104420662</c:v>
                </c:pt>
                <c:pt idx="66">
                  <c:v>10.002382926596466</c:v>
                </c:pt>
                <c:pt idx="67">
                  <c:v>11.505901969460142</c:v>
                </c:pt>
                <c:pt idx="68">
                  <c:v>8.9013723066245678</c:v>
                </c:pt>
                <c:pt idx="69">
                  <c:v>10.778545637417718</c:v>
                </c:pt>
                <c:pt idx="70">
                  <c:v>10.189224931820627</c:v>
                </c:pt>
                <c:pt idx="71">
                  <c:v>8.6654756808758346</c:v>
                </c:pt>
                <c:pt idx="72">
                  <c:v>8.9368934863093337</c:v>
                </c:pt>
                <c:pt idx="73">
                  <c:v>9.9782347691610838</c:v>
                </c:pt>
                <c:pt idx="74">
                  <c:v>11.154242420771782</c:v>
                </c:pt>
                <c:pt idx="75">
                  <c:v>13.060902902310339</c:v>
                </c:pt>
                <c:pt idx="76">
                  <c:v>13.17019894338215</c:v>
                </c:pt>
                <c:pt idx="77">
                  <c:v>12.566750924310282</c:v>
                </c:pt>
                <c:pt idx="78">
                  <c:v>12.302939967748159</c:v>
                </c:pt>
                <c:pt idx="79">
                  <c:v>11.31262296887796</c:v>
                </c:pt>
                <c:pt idx="80">
                  <c:v>12.166837934714994</c:v>
                </c:pt>
                <c:pt idx="81">
                  <c:v>10.886796992527641</c:v>
                </c:pt>
                <c:pt idx="82">
                  <c:v>11.57457083524973</c:v>
                </c:pt>
                <c:pt idx="83">
                  <c:v>11.380144100617379</c:v>
                </c:pt>
                <c:pt idx="84">
                  <c:v>11.444309002307692</c:v>
                </c:pt>
                <c:pt idx="85">
                  <c:v>10.487652909378886</c:v>
                </c:pt>
                <c:pt idx="86">
                  <c:v>11.653668805178688</c:v>
                </c:pt>
                <c:pt idx="87">
                  <c:v>12.914553717224647</c:v>
                </c:pt>
                <c:pt idx="88">
                  <c:v>11.32303722628278</c:v>
                </c:pt>
                <c:pt idx="89">
                  <c:v>12.250046105697178</c:v>
                </c:pt>
                <c:pt idx="90">
                  <c:v>11.278300288533769</c:v>
                </c:pt>
                <c:pt idx="91">
                  <c:v>9.6709126942051746</c:v>
                </c:pt>
                <c:pt idx="92">
                  <c:v>10.627295499233975</c:v>
                </c:pt>
                <c:pt idx="93">
                  <c:v>9.6848314475820949</c:v>
                </c:pt>
                <c:pt idx="94">
                  <c:v>9.5141765036610906</c:v>
                </c:pt>
                <c:pt idx="95">
                  <c:v>10.003707335024952</c:v>
                </c:pt>
                <c:pt idx="96">
                  <c:v>8.9930621205296042</c:v>
                </c:pt>
                <c:pt idx="97">
                  <c:v>10.814296684296632</c:v>
                </c:pt>
                <c:pt idx="98">
                  <c:v>10.527043262767076</c:v>
                </c:pt>
                <c:pt idx="99">
                  <c:v>10.738655296424108</c:v>
                </c:pt>
                <c:pt idx="100">
                  <c:v>10.605320443832401</c:v>
                </c:pt>
                <c:pt idx="101">
                  <c:v>9.4946620214568966</c:v>
                </c:pt>
                <c:pt idx="102">
                  <c:v>12.032534458375975</c:v>
                </c:pt>
                <c:pt idx="103">
                  <c:v>10.827989604453306</c:v>
                </c:pt>
                <c:pt idx="104">
                  <c:v>10.49169343568281</c:v>
                </c:pt>
                <c:pt idx="105">
                  <c:v>13.239677561854904</c:v>
                </c:pt>
                <c:pt idx="106">
                  <c:v>9.761879890676278</c:v>
                </c:pt>
                <c:pt idx="107">
                  <c:v>11.920270923632852</c:v>
                </c:pt>
                <c:pt idx="108">
                  <c:v>13.228544857443916</c:v>
                </c:pt>
                <c:pt idx="109">
                  <c:v>9.7177781057951709</c:v>
                </c:pt>
                <c:pt idx="110">
                  <c:v>11.70113794179184</c:v>
                </c:pt>
                <c:pt idx="111">
                  <c:v>11.364544977214754</c:v>
                </c:pt>
                <c:pt idx="112">
                  <c:v>10.323087388503366</c:v>
                </c:pt>
                <c:pt idx="113">
                  <c:v>10.078734768638094</c:v>
                </c:pt>
                <c:pt idx="114">
                  <c:v>8.4280368780789985</c:v>
                </c:pt>
                <c:pt idx="115">
                  <c:v>8.4097064649151729</c:v>
                </c:pt>
                <c:pt idx="116">
                  <c:v>8.3255965668878709</c:v>
                </c:pt>
                <c:pt idx="117">
                  <c:v>9.4176650322124633</c:v>
                </c:pt>
                <c:pt idx="118">
                  <c:v>10.611717511468678</c:v>
                </c:pt>
                <c:pt idx="119">
                  <c:v>11.15068588297976</c:v>
                </c:pt>
                <c:pt idx="120">
                  <c:v>9.9385891359095648</c:v>
                </c:pt>
                <c:pt idx="121">
                  <c:v>10.492978932359513</c:v>
                </c:pt>
                <c:pt idx="122">
                  <c:v>9.8247727368452917</c:v>
                </c:pt>
                <c:pt idx="123">
                  <c:v>9.0586360500004623</c:v>
                </c:pt>
                <c:pt idx="124">
                  <c:v>11.306412758308811</c:v>
                </c:pt>
                <c:pt idx="125">
                  <c:v>10.419960368626446</c:v>
                </c:pt>
                <c:pt idx="126">
                  <c:v>10.870727332045778</c:v>
                </c:pt>
                <c:pt idx="127">
                  <c:v>12.155966987854848</c:v>
                </c:pt>
                <c:pt idx="128">
                  <c:v>10.373742318045762</c:v>
                </c:pt>
                <c:pt idx="129">
                  <c:v>10.031863904875443</c:v>
                </c:pt>
                <c:pt idx="130">
                  <c:v>8.3005449512822604</c:v>
                </c:pt>
                <c:pt idx="131">
                  <c:v>7.6903776899966676</c:v>
                </c:pt>
                <c:pt idx="132">
                  <c:v>9.5393444603489304</c:v>
                </c:pt>
                <c:pt idx="133">
                  <c:v>9.832585360057589</c:v>
                </c:pt>
                <c:pt idx="134">
                  <c:v>10.891719722079014</c:v>
                </c:pt>
                <c:pt idx="135">
                  <c:v>11.852671250867681</c:v>
                </c:pt>
                <c:pt idx="136">
                  <c:v>11.213883277955974</c:v>
                </c:pt>
                <c:pt idx="137">
                  <c:v>8.9896658314318216</c:v>
                </c:pt>
                <c:pt idx="138">
                  <c:v>9.3399543049956559</c:v>
                </c:pt>
                <c:pt idx="139">
                  <c:v>7.5843991668140545</c:v>
                </c:pt>
                <c:pt idx="140">
                  <c:v>7.7268028804142643</c:v>
                </c:pt>
                <c:pt idx="141">
                  <c:v>8.6585606721434427</c:v>
                </c:pt>
                <c:pt idx="142">
                  <c:v>7.2040387047256393</c:v>
                </c:pt>
                <c:pt idx="143">
                  <c:v>9.3103828877363135</c:v>
                </c:pt>
                <c:pt idx="144">
                  <c:v>10.211184842377444</c:v>
                </c:pt>
                <c:pt idx="145">
                  <c:v>8.5205902507726616</c:v>
                </c:pt>
                <c:pt idx="146">
                  <c:v>8.0481360383961764</c:v>
                </c:pt>
                <c:pt idx="147">
                  <c:v>7.2545525087081097</c:v>
                </c:pt>
                <c:pt idx="148">
                  <c:v>8.2056139283361365</c:v>
                </c:pt>
                <c:pt idx="149">
                  <c:v>9.5123245968522507</c:v>
                </c:pt>
                <c:pt idx="150">
                  <c:v>10.401699252296089</c:v>
                </c:pt>
                <c:pt idx="151">
                  <c:v>9.9573137582521927</c:v>
                </c:pt>
                <c:pt idx="152">
                  <c:v>11.021849915609454</c:v>
                </c:pt>
                <c:pt idx="153">
                  <c:v>9.001382087330823</c:v>
                </c:pt>
                <c:pt idx="154">
                  <c:v>10.228604056290321</c:v>
                </c:pt>
                <c:pt idx="155">
                  <c:v>9.9032891624325838</c:v>
                </c:pt>
                <c:pt idx="156">
                  <c:v>10.876920080371965</c:v>
                </c:pt>
                <c:pt idx="157">
                  <c:v>11.561645234392882</c:v>
                </c:pt>
                <c:pt idx="158">
                  <c:v>9.5997030104898826</c:v>
                </c:pt>
                <c:pt idx="159">
                  <c:v>10.20086490130301</c:v>
                </c:pt>
                <c:pt idx="160">
                  <c:v>9.1144123210778467</c:v>
                </c:pt>
                <c:pt idx="161">
                  <c:v>9.5510841895298881</c:v>
                </c:pt>
                <c:pt idx="162">
                  <c:v>12.562604231573443</c:v>
                </c:pt>
                <c:pt idx="163">
                  <c:v>9.1876401674492918</c:v>
                </c:pt>
                <c:pt idx="164">
                  <c:v>11.465584696243344</c:v>
                </c:pt>
                <c:pt idx="165">
                  <c:v>10.469954846474481</c:v>
                </c:pt>
                <c:pt idx="166">
                  <c:v>8.9153158360737166</c:v>
                </c:pt>
                <c:pt idx="167">
                  <c:v>10.17796921329747</c:v>
                </c:pt>
                <c:pt idx="168">
                  <c:v>9.5553304292380634</c:v>
                </c:pt>
                <c:pt idx="169">
                  <c:v>9.0555386538884761</c:v>
                </c:pt>
                <c:pt idx="170">
                  <c:v>10.159952992662214</c:v>
                </c:pt>
                <c:pt idx="171">
                  <c:v>11.259270402687189</c:v>
                </c:pt>
                <c:pt idx="172">
                  <c:v>9.0839354314612315</c:v>
                </c:pt>
                <c:pt idx="173">
                  <c:v>9.6843856200116321</c:v>
                </c:pt>
                <c:pt idx="174">
                  <c:v>9.4078061463799667</c:v>
                </c:pt>
                <c:pt idx="175">
                  <c:v>8.8012018050425809</c:v>
                </c:pt>
                <c:pt idx="176">
                  <c:v>9.9030711117941532</c:v>
                </c:pt>
                <c:pt idx="177">
                  <c:v>8.5978013229562453</c:v>
                </c:pt>
                <c:pt idx="178">
                  <c:v>7.7955836446234636</c:v>
                </c:pt>
                <c:pt idx="179">
                  <c:v>8.2702140074940864</c:v>
                </c:pt>
                <c:pt idx="180">
                  <c:v>9.8205187769321576</c:v>
                </c:pt>
                <c:pt idx="181">
                  <c:v>9.3929778803959358</c:v>
                </c:pt>
                <c:pt idx="182">
                  <c:v>9.6880208637754688</c:v>
                </c:pt>
                <c:pt idx="183">
                  <c:v>10.724919554824467</c:v>
                </c:pt>
                <c:pt idx="184">
                  <c:v>10.572668849605694</c:v>
                </c:pt>
                <c:pt idx="185">
                  <c:v>12.447805926375882</c:v>
                </c:pt>
                <c:pt idx="186">
                  <c:v>11.811532847879658</c:v>
                </c:pt>
                <c:pt idx="187">
                  <c:v>12.651384210435793</c:v>
                </c:pt>
                <c:pt idx="188">
                  <c:v>12.528328328609676</c:v>
                </c:pt>
                <c:pt idx="189">
                  <c:v>10.47282960856465</c:v>
                </c:pt>
                <c:pt idx="190">
                  <c:v>11.593160150736727</c:v>
                </c:pt>
                <c:pt idx="191">
                  <c:v>11.086768112126265</c:v>
                </c:pt>
                <c:pt idx="192">
                  <c:v>11.242941648423095</c:v>
                </c:pt>
                <c:pt idx="193">
                  <c:v>10.444778560039637</c:v>
                </c:pt>
                <c:pt idx="194">
                  <c:v>7.8830086436460656</c:v>
                </c:pt>
                <c:pt idx="195">
                  <c:v>10.166900476141496</c:v>
                </c:pt>
                <c:pt idx="196">
                  <c:v>10.125806495104346</c:v>
                </c:pt>
                <c:pt idx="197">
                  <c:v>10.334171040251359</c:v>
                </c:pt>
                <c:pt idx="198">
                  <c:v>10.53787022186993</c:v>
                </c:pt>
                <c:pt idx="199">
                  <c:v>9.9663300598117175</c:v>
                </c:pt>
                <c:pt idx="200">
                  <c:v>11.003723930658936</c:v>
                </c:pt>
                <c:pt idx="201">
                  <c:v>9.9878839409324858</c:v>
                </c:pt>
                <c:pt idx="202">
                  <c:v>9.2346249317610223</c:v>
                </c:pt>
                <c:pt idx="203">
                  <c:v>10.090842016606116</c:v>
                </c:pt>
                <c:pt idx="204">
                  <c:v>8.4559043698124263</c:v>
                </c:pt>
                <c:pt idx="205">
                  <c:v>7.6301843680172574</c:v>
                </c:pt>
                <c:pt idx="206">
                  <c:v>10.400175240924188</c:v>
                </c:pt>
                <c:pt idx="207">
                  <c:v>9.0844303256083663</c:v>
                </c:pt>
                <c:pt idx="208">
                  <c:v>10.224293700270421</c:v>
                </c:pt>
                <c:pt idx="209">
                  <c:v>9.7360773786103234</c:v>
                </c:pt>
                <c:pt idx="210">
                  <c:v>10.078519315403199</c:v>
                </c:pt>
                <c:pt idx="211">
                  <c:v>9.2766053109758388</c:v>
                </c:pt>
                <c:pt idx="212">
                  <c:v>10.687010480482147</c:v>
                </c:pt>
                <c:pt idx="213">
                  <c:v>11.63070559348038</c:v>
                </c:pt>
                <c:pt idx="214">
                  <c:v>10.264480474063012</c:v>
                </c:pt>
                <c:pt idx="215">
                  <c:v>10.745936122642492</c:v>
                </c:pt>
                <c:pt idx="216">
                  <c:v>9.7988357202297003</c:v>
                </c:pt>
                <c:pt idx="217">
                  <c:v>10.787416643485782</c:v>
                </c:pt>
                <c:pt idx="218">
                  <c:v>9.0851332749495199</c:v>
                </c:pt>
                <c:pt idx="219">
                  <c:v>10.820594887925655</c:v>
                </c:pt>
                <c:pt idx="220">
                  <c:v>10.445229479958694</c:v>
                </c:pt>
                <c:pt idx="221">
                  <c:v>9.5513773359247356</c:v>
                </c:pt>
                <c:pt idx="222">
                  <c:v>11.085621288434544</c:v>
                </c:pt>
                <c:pt idx="223">
                  <c:v>11.142089647703335</c:v>
                </c:pt>
                <c:pt idx="224">
                  <c:v>11.482312507311594</c:v>
                </c:pt>
                <c:pt idx="225">
                  <c:v>12.21762854251517</c:v>
                </c:pt>
                <c:pt idx="226">
                  <c:v>12.536210030383272</c:v>
                </c:pt>
                <c:pt idx="227">
                  <c:v>12.173536180046018</c:v>
                </c:pt>
                <c:pt idx="228">
                  <c:v>11.258095092781511</c:v>
                </c:pt>
                <c:pt idx="229">
                  <c:v>10.277790974261007</c:v>
                </c:pt>
                <c:pt idx="230">
                  <c:v>9.5921570882352452</c:v>
                </c:pt>
                <c:pt idx="231">
                  <c:v>10.315470656637725</c:v>
                </c:pt>
                <c:pt idx="232">
                  <c:v>10.268867084722345</c:v>
                </c:pt>
                <c:pt idx="233">
                  <c:v>11.167515319446313</c:v>
                </c:pt>
                <c:pt idx="234">
                  <c:v>11.196164451921325</c:v>
                </c:pt>
                <c:pt idx="235">
                  <c:v>12.859879301157109</c:v>
                </c:pt>
                <c:pt idx="236">
                  <c:v>10.653175442256645</c:v>
                </c:pt>
                <c:pt idx="237">
                  <c:v>8.6853627809815315</c:v>
                </c:pt>
                <c:pt idx="238">
                  <c:v>8.5528681543636917</c:v>
                </c:pt>
                <c:pt idx="239">
                  <c:v>8.6932768967626171</c:v>
                </c:pt>
                <c:pt idx="240">
                  <c:v>8.4330913005561019</c:v>
                </c:pt>
                <c:pt idx="241">
                  <c:v>9.8016268710940864</c:v>
                </c:pt>
                <c:pt idx="242">
                  <c:v>10.440600455890861</c:v>
                </c:pt>
                <c:pt idx="243">
                  <c:v>9.259187589047162</c:v>
                </c:pt>
                <c:pt idx="244">
                  <c:v>9.4554036239546289</c:v>
                </c:pt>
                <c:pt idx="245">
                  <c:v>9.4491356813067515</c:v>
                </c:pt>
                <c:pt idx="246">
                  <c:v>9.5949117016015819</c:v>
                </c:pt>
                <c:pt idx="247">
                  <c:v>8.362225288999559</c:v>
                </c:pt>
                <c:pt idx="248">
                  <c:v>8.4788194460669786</c:v>
                </c:pt>
                <c:pt idx="249">
                  <c:v>10.208697316463422</c:v>
                </c:pt>
                <c:pt idx="250">
                  <c:v>9.7142968458622914</c:v>
                </c:pt>
                <c:pt idx="251">
                  <c:v>11.904122134863858</c:v>
                </c:pt>
                <c:pt idx="252">
                  <c:v>12.073968477753944</c:v>
                </c:pt>
                <c:pt idx="253">
                  <c:v>11.713496443463297</c:v>
                </c:pt>
                <c:pt idx="254">
                  <c:v>11.014771584731323</c:v>
                </c:pt>
                <c:pt idx="255">
                  <c:v>12.51387356281097</c:v>
                </c:pt>
                <c:pt idx="256">
                  <c:v>12.078077034716774</c:v>
                </c:pt>
                <c:pt idx="257">
                  <c:v>10.073001189406602</c:v>
                </c:pt>
                <c:pt idx="258">
                  <c:v>8.8622453299593076</c:v>
                </c:pt>
                <c:pt idx="259">
                  <c:v>9.3043039508059291</c:v>
                </c:pt>
                <c:pt idx="260">
                  <c:v>9.6554157310648527</c:v>
                </c:pt>
                <c:pt idx="261">
                  <c:v>10.60653927380744</c:v>
                </c:pt>
                <c:pt idx="262">
                  <c:v>11.986751087020584</c:v>
                </c:pt>
                <c:pt idx="263">
                  <c:v>11.938032707508324</c:v>
                </c:pt>
                <c:pt idx="264">
                  <c:v>10.358501321372186</c:v>
                </c:pt>
                <c:pt idx="265">
                  <c:v>10.587516615050324</c:v>
                </c:pt>
                <c:pt idx="266">
                  <c:v>10.072871021294061</c:v>
                </c:pt>
                <c:pt idx="267">
                  <c:v>10.279851535780947</c:v>
                </c:pt>
                <c:pt idx="268">
                  <c:v>10.212186148164223</c:v>
                </c:pt>
                <c:pt idx="269">
                  <c:v>9.0842273236122644</c:v>
                </c:pt>
                <c:pt idx="270">
                  <c:v>10.610244593668353</c:v>
                </c:pt>
                <c:pt idx="271">
                  <c:v>9.4353263908518361</c:v>
                </c:pt>
                <c:pt idx="272">
                  <c:v>8.8879963722055741</c:v>
                </c:pt>
                <c:pt idx="273">
                  <c:v>8.0500176358415469</c:v>
                </c:pt>
                <c:pt idx="274">
                  <c:v>9.4794317815418232</c:v>
                </c:pt>
                <c:pt idx="275">
                  <c:v>9.5128819899212704</c:v>
                </c:pt>
                <c:pt idx="276">
                  <c:v>8.0594288961146443</c:v>
                </c:pt>
                <c:pt idx="277">
                  <c:v>9.2212263521221409</c:v>
                </c:pt>
                <c:pt idx="278">
                  <c:v>7.9397373076115088</c:v>
                </c:pt>
                <c:pt idx="279">
                  <c:v>7.6715793429917545</c:v>
                </c:pt>
                <c:pt idx="280">
                  <c:v>7.8433731214230678</c:v>
                </c:pt>
                <c:pt idx="281">
                  <c:v>8.1866859847263704</c:v>
                </c:pt>
                <c:pt idx="282">
                  <c:v>8.3986910639258188</c:v>
                </c:pt>
                <c:pt idx="283">
                  <c:v>8.5372459281516591</c:v>
                </c:pt>
                <c:pt idx="284">
                  <c:v>10.002058482823982</c:v>
                </c:pt>
                <c:pt idx="285">
                  <c:v>10.037896059282666</c:v>
                </c:pt>
                <c:pt idx="286">
                  <c:v>10.620380120041826</c:v>
                </c:pt>
                <c:pt idx="287">
                  <c:v>10.53329037803265</c:v>
                </c:pt>
                <c:pt idx="288">
                  <c:v>11.704955647430776</c:v>
                </c:pt>
                <c:pt idx="289">
                  <c:v>11.394183813631447</c:v>
                </c:pt>
                <c:pt idx="290">
                  <c:v>11.409366249889974</c:v>
                </c:pt>
                <c:pt idx="291">
                  <c:v>10.196891881553984</c:v>
                </c:pt>
                <c:pt idx="292">
                  <c:v>10.369581825451489</c:v>
                </c:pt>
                <c:pt idx="293">
                  <c:v>9.0616408630719132</c:v>
                </c:pt>
                <c:pt idx="294">
                  <c:v>8.9068734917390078</c:v>
                </c:pt>
                <c:pt idx="295">
                  <c:v>11.043672218016358</c:v>
                </c:pt>
                <c:pt idx="296">
                  <c:v>9.6219534110716296</c:v>
                </c:pt>
                <c:pt idx="297">
                  <c:v>10.40529720285336</c:v>
                </c:pt>
                <c:pt idx="298">
                  <c:v>9.1485041361905726</c:v>
                </c:pt>
                <c:pt idx="299">
                  <c:v>9.7178009770292419</c:v>
                </c:pt>
                <c:pt idx="300">
                  <c:v>12.729253437446904</c:v>
                </c:pt>
                <c:pt idx="301">
                  <c:v>11.272469055862118</c:v>
                </c:pt>
                <c:pt idx="302">
                  <c:v>10.364894257159172</c:v>
                </c:pt>
                <c:pt idx="303">
                  <c:v>10.453245611180165</c:v>
                </c:pt>
                <c:pt idx="304">
                  <c:v>8.0725350560494675</c:v>
                </c:pt>
                <c:pt idx="305">
                  <c:v>9.1018717411163657</c:v>
                </c:pt>
                <c:pt idx="306">
                  <c:v>9.3644505497855377</c:v>
                </c:pt>
                <c:pt idx="307">
                  <c:v>9.2661070780375514</c:v>
                </c:pt>
                <c:pt idx="308">
                  <c:v>10.656603127607088</c:v>
                </c:pt>
                <c:pt idx="309">
                  <c:v>8.8961365972363211</c:v>
                </c:pt>
                <c:pt idx="310">
                  <c:v>10.141036898830512</c:v>
                </c:pt>
                <c:pt idx="311">
                  <c:v>9.1512933536069792</c:v>
                </c:pt>
                <c:pt idx="312">
                  <c:v>9.1603582310135874</c:v>
                </c:pt>
                <c:pt idx="313">
                  <c:v>10.45545879785649</c:v>
                </c:pt>
                <c:pt idx="314">
                  <c:v>10.742321860733249</c:v>
                </c:pt>
                <c:pt idx="315">
                  <c:v>10.674294545663859</c:v>
                </c:pt>
                <c:pt idx="316">
                  <c:v>9.487792622494478</c:v>
                </c:pt>
                <c:pt idx="317">
                  <c:v>9.041533983267982</c:v>
                </c:pt>
                <c:pt idx="318">
                  <c:v>9.2836647352398458</c:v>
                </c:pt>
                <c:pt idx="319">
                  <c:v>8.6297453523189471</c:v>
                </c:pt>
                <c:pt idx="320">
                  <c:v>8.7505881538344337</c:v>
                </c:pt>
                <c:pt idx="321">
                  <c:v>11.050148124774228</c:v>
                </c:pt>
                <c:pt idx="322">
                  <c:v>9.642487400211385</c:v>
                </c:pt>
                <c:pt idx="323">
                  <c:v>10.211436027472047</c:v>
                </c:pt>
                <c:pt idx="324">
                  <c:v>10.020508694644242</c:v>
                </c:pt>
                <c:pt idx="325">
                  <c:v>9.4021402618643464</c:v>
                </c:pt>
                <c:pt idx="326">
                  <c:v>8.5840973511853544</c:v>
                </c:pt>
                <c:pt idx="327">
                  <c:v>8.808156715463932</c:v>
                </c:pt>
                <c:pt idx="328">
                  <c:v>10.027572044652164</c:v>
                </c:pt>
                <c:pt idx="329">
                  <c:v>11.148047235738822</c:v>
                </c:pt>
                <c:pt idx="330">
                  <c:v>12.109011317026521</c:v>
                </c:pt>
                <c:pt idx="331">
                  <c:v>11.955060554962634</c:v>
                </c:pt>
                <c:pt idx="332">
                  <c:v>11.391466898699479</c:v>
                </c:pt>
                <c:pt idx="333">
                  <c:v>11.870291783463522</c:v>
                </c:pt>
                <c:pt idx="334">
                  <c:v>10.999485843700082</c:v>
                </c:pt>
                <c:pt idx="335">
                  <c:v>9.3829403685591544</c:v>
                </c:pt>
                <c:pt idx="336">
                  <c:v>9.9572844704426036</c:v>
                </c:pt>
                <c:pt idx="337">
                  <c:v>8.6934322205824035</c:v>
                </c:pt>
                <c:pt idx="338">
                  <c:v>8.6017806196798148</c:v>
                </c:pt>
                <c:pt idx="339">
                  <c:v>9.5677438287577043</c:v>
                </c:pt>
                <c:pt idx="340">
                  <c:v>9.3649707356397105</c:v>
                </c:pt>
                <c:pt idx="341">
                  <c:v>8.7001599363464504</c:v>
                </c:pt>
                <c:pt idx="342">
                  <c:v>8.9201339898556604</c:v>
                </c:pt>
                <c:pt idx="343">
                  <c:v>7.433995068052786</c:v>
                </c:pt>
                <c:pt idx="344">
                  <c:v>8.2967575811959016</c:v>
                </c:pt>
                <c:pt idx="345">
                  <c:v>7.1886052274058523</c:v>
                </c:pt>
                <c:pt idx="346">
                  <c:v>9.1388976448466117</c:v>
                </c:pt>
                <c:pt idx="347">
                  <c:v>9.6534255926314483</c:v>
                </c:pt>
                <c:pt idx="348">
                  <c:v>8.1332706572899731</c:v>
                </c:pt>
                <c:pt idx="349">
                  <c:v>10.279460366184374</c:v>
                </c:pt>
                <c:pt idx="350">
                  <c:v>10.02889688220896</c:v>
                </c:pt>
                <c:pt idx="351">
                  <c:v>10.251946532549319</c:v>
                </c:pt>
                <c:pt idx="352">
                  <c:v>11.037356721013722</c:v>
                </c:pt>
                <c:pt idx="353">
                  <c:v>9.553100027423806</c:v>
                </c:pt>
                <c:pt idx="354">
                  <c:v>8.7668870617591956</c:v>
                </c:pt>
                <c:pt idx="355">
                  <c:v>10.876758506052948</c:v>
                </c:pt>
                <c:pt idx="356">
                  <c:v>10.712666105937185</c:v>
                </c:pt>
                <c:pt idx="357">
                  <c:v>11.15610353416243</c:v>
                </c:pt>
                <c:pt idx="358">
                  <c:v>13.221270573098</c:v>
                </c:pt>
                <c:pt idx="359">
                  <c:v>11.650462589467928</c:v>
                </c:pt>
                <c:pt idx="360">
                  <c:v>10.339988513261726</c:v>
                </c:pt>
                <c:pt idx="361">
                  <c:v>8.4420522788618708</c:v>
                </c:pt>
                <c:pt idx="362">
                  <c:v>8.4798351871291757</c:v>
                </c:pt>
                <c:pt idx="363">
                  <c:v>6.94963905980525</c:v>
                </c:pt>
                <c:pt idx="364">
                  <c:v>8.9645037367215252</c:v>
                </c:pt>
                <c:pt idx="365">
                  <c:v>9.8916168292467237</c:v>
                </c:pt>
                <c:pt idx="366">
                  <c:v>10.549100076394843</c:v>
                </c:pt>
                <c:pt idx="367">
                  <c:v>10.152964007297104</c:v>
                </c:pt>
                <c:pt idx="368">
                  <c:v>8.9427656631803369</c:v>
                </c:pt>
                <c:pt idx="369">
                  <c:v>8.5132027570653026</c:v>
                </c:pt>
                <c:pt idx="370">
                  <c:v>8.521311566485096</c:v>
                </c:pt>
                <c:pt idx="371">
                  <c:v>7.8298790562574858</c:v>
                </c:pt>
                <c:pt idx="372">
                  <c:v>10.784229889505575</c:v>
                </c:pt>
                <c:pt idx="373">
                  <c:v>11.276998879809527</c:v>
                </c:pt>
                <c:pt idx="374">
                  <c:v>11.539344026779354</c:v>
                </c:pt>
                <c:pt idx="375">
                  <c:v>13.027243172848451</c:v>
                </c:pt>
                <c:pt idx="376">
                  <c:v>10.900152380908946</c:v>
                </c:pt>
                <c:pt idx="377">
                  <c:v>9.9917291899600666</c:v>
                </c:pt>
                <c:pt idx="378">
                  <c:v>8.0244613726456393</c:v>
                </c:pt>
                <c:pt idx="379">
                  <c:v>7.6764045073905844</c:v>
                </c:pt>
                <c:pt idx="380">
                  <c:v>8.3826460907293381</c:v>
                </c:pt>
                <c:pt idx="381">
                  <c:v>7.5268741729562763</c:v>
                </c:pt>
                <c:pt idx="382">
                  <c:v>9.2351089184611226</c:v>
                </c:pt>
                <c:pt idx="383">
                  <c:v>9.8373620177223273</c:v>
                </c:pt>
                <c:pt idx="384">
                  <c:v>10.116458079790494</c:v>
                </c:pt>
                <c:pt idx="385">
                  <c:v>11.414209680102823</c:v>
                </c:pt>
                <c:pt idx="386">
                  <c:v>11.787081968767973</c:v>
                </c:pt>
                <c:pt idx="387">
                  <c:v>10.757001114176473</c:v>
                </c:pt>
                <c:pt idx="388">
                  <c:v>13.06018688707851</c:v>
                </c:pt>
                <c:pt idx="389">
                  <c:v>9.7700542721008112</c:v>
                </c:pt>
                <c:pt idx="390">
                  <c:v>11.182476456318577</c:v>
                </c:pt>
                <c:pt idx="391">
                  <c:v>13.277475785054341</c:v>
                </c:pt>
                <c:pt idx="392">
                  <c:v>12.684716886492755</c:v>
                </c:pt>
                <c:pt idx="393">
                  <c:v>13.038564536425231</c:v>
                </c:pt>
                <c:pt idx="394">
                  <c:v>13.564874369173204</c:v>
                </c:pt>
                <c:pt idx="395">
                  <c:v>12.512904777089124</c:v>
                </c:pt>
                <c:pt idx="396">
                  <c:v>10.874627457790842</c:v>
                </c:pt>
                <c:pt idx="397">
                  <c:v>11.541662957466471</c:v>
                </c:pt>
                <c:pt idx="398">
                  <c:v>10.883465822451852</c:v>
                </c:pt>
                <c:pt idx="399">
                  <c:v>11.731152678970581</c:v>
                </c:pt>
                <c:pt idx="400">
                  <c:v>11.895941739215466</c:v>
                </c:pt>
                <c:pt idx="401">
                  <c:v>12.832501228650441</c:v>
                </c:pt>
                <c:pt idx="402">
                  <c:v>10.373331299010992</c:v>
                </c:pt>
                <c:pt idx="403">
                  <c:v>10.366928548434281</c:v>
                </c:pt>
                <c:pt idx="404">
                  <c:v>8.7179650880840587</c:v>
                </c:pt>
                <c:pt idx="405">
                  <c:v>7.0443540321028655</c:v>
                </c:pt>
                <c:pt idx="406">
                  <c:v>8.272172169083337</c:v>
                </c:pt>
                <c:pt idx="407">
                  <c:v>6.5460851475593174</c:v>
                </c:pt>
                <c:pt idx="408">
                  <c:v>7.1390234443866962</c:v>
                </c:pt>
                <c:pt idx="409">
                  <c:v>8.655523912998623</c:v>
                </c:pt>
                <c:pt idx="410">
                  <c:v>9.51073401128256</c:v>
                </c:pt>
                <c:pt idx="411">
                  <c:v>9.9609868905117125</c:v>
                </c:pt>
                <c:pt idx="412">
                  <c:v>8.5068305412182337</c:v>
                </c:pt>
                <c:pt idx="413">
                  <c:v>9.1677143293240189</c:v>
                </c:pt>
                <c:pt idx="414">
                  <c:v>7.3523688598314081</c:v>
                </c:pt>
                <c:pt idx="415">
                  <c:v>6.1477013454420115</c:v>
                </c:pt>
                <c:pt idx="416">
                  <c:v>8.359738415302866</c:v>
                </c:pt>
                <c:pt idx="417">
                  <c:v>8.2940953008852603</c:v>
                </c:pt>
                <c:pt idx="418">
                  <c:v>8.3436081428576987</c:v>
                </c:pt>
                <c:pt idx="419">
                  <c:v>11.15181898264138</c:v>
                </c:pt>
                <c:pt idx="420">
                  <c:v>9.2870556654473138</c:v>
                </c:pt>
                <c:pt idx="421">
                  <c:v>10.29029757277017</c:v>
                </c:pt>
                <c:pt idx="422">
                  <c:v>10.318725856880018</c:v>
                </c:pt>
                <c:pt idx="423">
                  <c:v>9.4587818308490146</c:v>
                </c:pt>
                <c:pt idx="424">
                  <c:v>10.051538856877288</c:v>
                </c:pt>
                <c:pt idx="425">
                  <c:v>8.3891359859533807</c:v>
                </c:pt>
                <c:pt idx="426">
                  <c:v>8.911672435078005</c:v>
                </c:pt>
                <c:pt idx="427">
                  <c:v>8.9096488642328282</c:v>
                </c:pt>
                <c:pt idx="428">
                  <c:v>7.9447209777563623</c:v>
                </c:pt>
                <c:pt idx="429">
                  <c:v>9.1575967043920006</c:v>
                </c:pt>
                <c:pt idx="430">
                  <c:v>9.138205719775609</c:v>
                </c:pt>
                <c:pt idx="431">
                  <c:v>10.406037008611808</c:v>
                </c:pt>
                <c:pt idx="432">
                  <c:v>11.569534358963654</c:v>
                </c:pt>
                <c:pt idx="433">
                  <c:v>8.5438132689314656</c:v>
                </c:pt>
                <c:pt idx="434">
                  <c:v>9.2875939239446268</c:v>
                </c:pt>
                <c:pt idx="435">
                  <c:v>10.704368287884254</c:v>
                </c:pt>
                <c:pt idx="436">
                  <c:v>9.0506887156170563</c:v>
                </c:pt>
                <c:pt idx="437">
                  <c:v>9.6557689500835284</c:v>
                </c:pt>
                <c:pt idx="438">
                  <c:v>10.698685912182848</c:v>
                </c:pt>
                <c:pt idx="439">
                  <c:v>10.766453744924165</c:v>
                </c:pt>
                <c:pt idx="440">
                  <c:v>9.7978535323138196</c:v>
                </c:pt>
                <c:pt idx="441">
                  <c:v>9.5639481203842838</c:v>
                </c:pt>
                <c:pt idx="442">
                  <c:v>10.335068363009004</c:v>
                </c:pt>
                <c:pt idx="443">
                  <c:v>10.700280401649584</c:v>
                </c:pt>
                <c:pt idx="444">
                  <c:v>12.178278792881816</c:v>
                </c:pt>
                <c:pt idx="445">
                  <c:v>10.026365711416345</c:v>
                </c:pt>
                <c:pt idx="446">
                  <c:v>10.806986406071495</c:v>
                </c:pt>
                <c:pt idx="447">
                  <c:v>9.8854505964313635</c:v>
                </c:pt>
                <c:pt idx="448">
                  <c:v>10.556618701285085</c:v>
                </c:pt>
                <c:pt idx="449">
                  <c:v>9.5273281610908569</c:v>
                </c:pt>
                <c:pt idx="450">
                  <c:v>11.738476239978137</c:v>
                </c:pt>
                <c:pt idx="451">
                  <c:v>10.732855299069467</c:v>
                </c:pt>
                <c:pt idx="452">
                  <c:v>10.677620505770685</c:v>
                </c:pt>
                <c:pt idx="453">
                  <c:v>10.88937256278348</c:v>
                </c:pt>
                <c:pt idx="454">
                  <c:v>10.763665501699348</c:v>
                </c:pt>
                <c:pt idx="455">
                  <c:v>10.045075910699765</c:v>
                </c:pt>
                <c:pt idx="456">
                  <c:v>11.395448296724615</c:v>
                </c:pt>
                <c:pt idx="457">
                  <c:v>11.995421320301279</c:v>
                </c:pt>
                <c:pt idx="458">
                  <c:v>9.3213663672670037</c:v>
                </c:pt>
                <c:pt idx="459">
                  <c:v>11.376203228617651</c:v>
                </c:pt>
                <c:pt idx="460">
                  <c:v>7.5796260964053834</c:v>
                </c:pt>
                <c:pt idx="461">
                  <c:v>9.162224204504275</c:v>
                </c:pt>
                <c:pt idx="462">
                  <c:v>10.462121908935602</c:v>
                </c:pt>
                <c:pt idx="463">
                  <c:v>9.759316632234075</c:v>
                </c:pt>
                <c:pt idx="464">
                  <c:v>12.349052779863401</c:v>
                </c:pt>
                <c:pt idx="465">
                  <c:v>11.781599847014215</c:v>
                </c:pt>
                <c:pt idx="466">
                  <c:v>11.430362847173999</c:v>
                </c:pt>
                <c:pt idx="467">
                  <c:v>11.724750976225758</c:v>
                </c:pt>
                <c:pt idx="468">
                  <c:v>11.50736858196753</c:v>
                </c:pt>
                <c:pt idx="469">
                  <c:v>10.836351267212667</c:v>
                </c:pt>
                <c:pt idx="470">
                  <c:v>8.934322801453245</c:v>
                </c:pt>
                <c:pt idx="471">
                  <c:v>10.474957220220395</c:v>
                </c:pt>
                <c:pt idx="472">
                  <c:v>10.229017299785843</c:v>
                </c:pt>
                <c:pt idx="473">
                  <c:v>9.2343443064919732</c:v>
                </c:pt>
                <c:pt idx="474">
                  <c:v>10.029962008085851</c:v>
                </c:pt>
                <c:pt idx="475">
                  <c:v>8.8261754272484225</c:v>
                </c:pt>
                <c:pt idx="476">
                  <c:v>9.7249993554013496</c:v>
                </c:pt>
                <c:pt idx="477">
                  <c:v>11.048423222278128</c:v>
                </c:pt>
                <c:pt idx="478">
                  <c:v>8.9407224969190082</c:v>
                </c:pt>
                <c:pt idx="479">
                  <c:v>9.8157403957739007</c:v>
                </c:pt>
                <c:pt idx="480">
                  <c:v>9.8773953433974597</c:v>
                </c:pt>
                <c:pt idx="481">
                  <c:v>10.111533752142527</c:v>
                </c:pt>
                <c:pt idx="482">
                  <c:v>12.708219053923038</c:v>
                </c:pt>
                <c:pt idx="483">
                  <c:v>11.408976212383733</c:v>
                </c:pt>
                <c:pt idx="484">
                  <c:v>11.724678490953934</c:v>
                </c:pt>
                <c:pt idx="485">
                  <c:v>12.388759023063605</c:v>
                </c:pt>
                <c:pt idx="486">
                  <c:v>9.3850968087524205</c:v>
                </c:pt>
                <c:pt idx="487">
                  <c:v>10.873112147209893</c:v>
                </c:pt>
                <c:pt idx="488">
                  <c:v>9.8024576496851239</c:v>
                </c:pt>
                <c:pt idx="489">
                  <c:v>8.9867544244280442</c:v>
                </c:pt>
                <c:pt idx="490">
                  <c:v>10.909051505839866</c:v>
                </c:pt>
                <c:pt idx="491">
                  <c:v>8.8081065506957099</c:v>
                </c:pt>
                <c:pt idx="492">
                  <c:v>10.131564428550485</c:v>
                </c:pt>
                <c:pt idx="493">
                  <c:v>9.4538940497320212</c:v>
                </c:pt>
                <c:pt idx="494">
                  <c:v>10.216596903188689</c:v>
                </c:pt>
                <c:pt idx="495">
                  <c:v>9.5744451331643425</c:v>
                </c:pt>
                <c:pt idx="496">
                  <c:v>9.5094484242166075</c:v>
                </c:pt>
                <c:pt idx="497">
                  <c:v>9.382345165686548</c:v>
                </c:pt>
                <c:pt idx="498">
                  <c:v>9.363346854985128</c:v>
                </c:pt>
                <c:pt idx="499">
                  <c:v>8.7462146862208225</c:v>
                </c:pt>
                <c:pt idx="500">
                  <c:v>10.618759920656457</c:v>
                </c:pt>
                <c:pt idx="501">
                  <c:v>10.099863209535991</c:v>
                </c:pt>
                <c:pt idx="502">
                  <c:v>10.197390236097231</c:v>
                </c:pt>
                <c:pt idx="503">
                  <c:v>11.929439634112958</c:v>
                </c:pt>
                <c:pt idx="504">
                  <c:v>9.0247484019553177</c:v>
                </c:pt>
                <c:pt idx="505">
                  <c:v>7.4119036979657142</c:v>
                </c:pt>
                <c:pt idx="506">
                  <c:v>8.378817796934154</c:v>
                </c:pt>
                <c:pt idx="507">
                  <c:v>6.2414585905075866</c:v>
                </c:pt>
                <c:pt idx="508">
                  <c:v>6.7237544971653751</c:v>
                </c:pt>
                <c:pt idx="509">
                  <c:v>7.9975739080097767</c:v>
                </c:pt>
                <c:pt idx="510">
                  <c:v>8.9806924301692153</c:v>
                </c:pt>
                <c:pt idx="511">
                  <c:v>9.9466105313977273</c:v>
                </c:pt>
                <c:pt idx="512">
                  <c:v>8.9988132539970138</c:v>
                </c:pt>
                <c:pt idx="513">
                  <c:v>10.11220529293181</c:v>
                </c:pt>
                <c:pt idx="514">
                  <c:v>10.866792838660258</c:v>
                </c:pt>
                <c:pt idx="515">
                  <c:v>10.502109153267025</c:v>
                </c:pt>
                <c:pt idx="516">
                  <c:v>12.148442232193105</c:v>
                </c:pt>
                <c:pt idx="517">
                  <c:v>11.626771121520578</c:v>
                </c:pt>
                <c:pt idx="518">
                  <c:v>9.7594905667665905</c:v>
                </c:pt>
                <c:pt idx="519">
                  <c:v>10.2547473399153</c:v>
                </c:pt>
                <c:pt idx="520">
                  <c:v>9.4233503727246841</c:v>
                </c:pt>
                <c:pt idx="521">
                  <c:v>11.808199811396074</c:v>
                </c:pt>
                <c:pt idx="522">
                  <c:v>11.286498699034842</c:v>
                </c:pt>
                <c:pt idx="523">
                  <c:v>11.695950454772852</c:v>
                </c:pt>
                <c:pt idx="524">
                  <c:v>10.99386426546597</c:v>
                </c:pt>
                <c:pt idx="525">
                  <c:v>9.5586233034368302</c:v>
                </c:pt>
                <c:pt idx="526">
                  <c:v>11.413907299805274</c:v>
                </c:pt>
                <c:pt idx="527">
                  <c:v>10.251299007232561</c:v>
                </c:pt>
                <c:pt idx="528">
                  <c:v>10.395601433881698</c:v>
                </c:pt>
                <c:pt idx="529">
                  <c:v>9.3389814881515676</c:v>
                </c:pt>
                <c:pt idx="530">
                  <c:v>9.9210784936952106</c:v>
                </c:pt>
                <c:pt idx="531">
                  <c:v>9.4534660086384203</c:v>
                </c:pt>
                <c:pt idx="532">
                  <c:v>9.164795645406441</c:v>
                </c:pt>
                <c:pt idx="533">
                  <c:v>13.195307292150055</c:v>
                </c:pt>
                <c:pt idx="534">
                  <c:v>12.074951159560934</c:v>
                </c:pt>
                <c:pt idx="535">
                  <c:v>11.973702472037667</c:v>
                </c:pt>
                <c:pt idx="536">
                  <c:v>12.356066149373447</c:v>
                </c:pt>
                <c:pt idx="537">
                  <c:v>10.899088514710039</c:v>
                </c:pt>
                <c:pt idx="538">
                  <c:v>12.10039345821359</c:v>
                </c:pt>
                <c:pt idx="539">
                  <c:v>10.454635850477191</c:v>
                </c:pt>
                <c:pt idx="540">
                  <c:v>9.857962593367402</c:v>
                </c:pt>
                <c:pt idx="541">
                  <c:v>10.643969912749089</c:v>
                </c:pt>
                <c:pt idx="542">
                  <c:v>8.6117653710748314</c:v>
                </c:pt>
                <c:pt idx="543">
                  <c:v>11.108107646851483</c:v>
                </c:pt>
                <c:pt idx="544">
                  <c:v>11.250885632924303</c:v>
                </c:pt>
                <c:pt idx="545">
                  <c:v>10.482362819664068</c:v>
                </c:pt>
                <c:pt idx="546">
                  <c:v>11.155212862977431</c:v>
                </c:pt>
                <c:pt idx="547">
                  <c:v>11.065338180485169</c:v>
                </c:pt>
                <c:pt idx="548">
                  <c:v>9.7731192291899838</c:v>
                </c:pt>
                <c:pt idx="549">
                  <c:v>10.569717148143031</c:v>
                </c:pt>
                <c:pt idx="550">
                  <c:v>10.730914784672164</c:v>
                </c:pt>
                <c:pt idx="551">
                  <c:v>10.096193545374435</c:v>
                </c:pt>
                <c:pt idx="552">
                  <c:v>10.518588769498576</c:v>
                </c:pt>
                <c:pt idx="553">
                  <c:v>10.395683194374627</c:v>
                </c:pt>
                <c:pt idx="554">
                  <c:v>8.8350125115337672</c:v>
                </c:pt>
                <c:pt idx="555">
                  <c:v>7.4918496128870524</c:v>
                </c:pt>
                <c:pt idx="556">
                  <c:v>9.2257704958071507</c:v>
                </c:pt>
                <c:pt idx="557">
                  <c:v>10.188195289610636</c:v>
                </c:pt>
                <c:pt idx="558">
                  <c:v>9.5883481521947154</c:v>
                </c:pt>
                <c:pt idx="559">
                  <c:v>12.075223932168839</c:v>
                </c:pt>
                <c:pt idx="560">
                  <c:v>10.868755109243457</c:v>
                </c:pt>
                <c:pt idx="561">
                  <c:v>10.501301614411751</c:v>
                </c:pt>
                <c:pt idx="562">
                  <c:v>9.859279177899257</c:v>
                </c:pt>
                <c:pt idx="563">
                  <c:v>11.100855309938463</c:v>
                </c:pt>
                <c:pt idx="564">
                  <c:v>9.0542694795887382</c:v>
                </c:pt>
                <c:pt idx="565">
                  <c:v>9.5799116820358439</c:v>
                </c:pt>
                <c:pt idx="566">
                  <c:v>8.1341901737699729</c:v>
                </c:pt>
                <c:pt idx="567">
                  <c:v>6.9974104337243457</c:v>
                </c:pt>
                <c:pt idx="568">
                  <c:v>8.6059191036273468</c:v>
                </c:pt>
                <c:pt idx="569">
                  <c:v>7.2704578849856745</c:v>
                </c:pt>
                <c:pt idx="570">
                  <c:v>9.2209633859756117</c:v>
                </c:pt>
                <c:pt idx="571">
                  <c:v>9.2726960205047657</c:v>
                </c:pt>
                <c:pt idx="572">
                  <c:v>9.5737548160001928</c:v>
                </c:pt>
                <c:pt idx="573">
                  <c:v>10.138007676572752</c:v>
                </c:pt>
                <c:pt idx="574">
                  <c:v>7.9774488499062652</c:v>
                </c:pt>
                <c:pt idx="575">
                  <c:v>8.6206129029489329</c:v>
                </c:pt>
                <c:pt idx="576">
                  <c:v>9.2425163958209176</c:v>
                </c:pt>
                <c:pt idx="577">
                  <c:v>9.1299002282888875</c:v>
                </c:pt>
                <c:pt idx="578">
                  <c:v>9.7845719337513763</c:v>
                </c:pt>
                <c:pt idx="579">
                  <c:v>9.4457630912984776</c:v>
                </c:pt>
                <c:pt idx="580">
                  <c:v>9.4764226652607295</c:v>
                </c:pt>
                <c:pt idx="581">
                  <c:v>10.843675098520594</c:v>
                </c:pt>
                <c:pt idx="582">
                  <c:v>11.4574577818523</c:v>
                </c:pt>
                <c:pt idx="583">
                  <c:v>12.150478719036332</c:v>
                </c:pt>
                <c:pt idx="584">
                  <c:v>14.298291104953226</c:v>
                </c:pt>
                <c:pt idx="585">
                  <c:v>11.386690274580955</c:v>
                </c:pt>
                <c:pt idx="586">
                  <c:v>10.42584391235267</c:v>
                </c:pt>
                <c:pt idx="587">
                  <c:v>11.687506310397787</c:v>
                </c:pt>
                <c:pt idx="588">
                  <c:v>9.7823680603170562</c:v>
                </c:pt>
                <c:pt idx="589">
                  <c:v>9.4646486671359042</c:v>
                </c:pt>
                <c:pt idx="590">
                  <c:v>10.75828206463555</c:v>
                </c:pt>
                <c:pt idx="591">
                  <c:v>8.5691311724878272</c:v>
                </c:pt>
                <c:pt idx="592">
                  <c:v>7.781269278221135</c:v>
                </c:pt>
                <c:pt idx="593">
                  <c:v>8.1073126355663678</c:v>
                </c:pt>
                <c:pt idx="594">
                  <c:v>6.4394440766368728</c:v>
                </c:pt>
                <c:pt idx="595">
                  <c:v>7.0849735178560751</c:v>
                </c:pt>
                <c:pt idx="596">
                  <c:v>7.6261487387027733</c:v>
                </c:pt>
                <c:pt idx="597">
                  <c:v>8.0002321261878802</c:v>
                </c:pt>
                <c:pt idx="598">
                  <c:v>10.304483914604351</c:v>
                </c:pt>
                <c:pt idx="599">
                  <c:v>9.5321803352239414</c:v>
                </c:pt>
                <c:pt idx="600">
                  <c:v>9.8433391602161198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81-4897-88CA-48318A5CA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  <c:min val="4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'ARMA(p,q)  '!$C$25</c:f>
              <c:strCache>
                <c:ptCount val="1"/>
                <c:pt idx="0">
                  <c:v>ARMA(2,3) a 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'ARMA(p,q)  '!$B$26:$B$626</c:f>
              <c:numCache>
                <c:formatCode>#,##0_);[Red]\(#,##0\)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'ARMA(p,q)  '!$C$26:$C$626</c:f>
              <c:numCache>
                <c:formatCode>0.000</c:formatCode>
                <c:ptCount val="601"/>
                <c:pt idx="0">
                  <c:v>0</c:v>
                </c:pt>
                <c:pt idx="1">
                  <c:v>9.0314239093338582</c:v>
                </c:pt>
                <c:pt idx="2">
                  <c:v>16.566442818516315</c:v>
                </c:pt>
                <c:pt idx="3">
                  <c:v>22.55501341197418</c:v>
                </c:pt>
                <c:pt idx="4">
                  <c:v>29.065150460471777</c:v>
                </c:pt>
                <c:pt idx="5">
                  <c:v>34.709418766904257</c:v>
                </c:pt>
                <c:pt idx="6">
                  <c:v>39.385671785612217</c:v>
                </c:pt>
                <c:pt idx="7">
                  <c:v>44.195586593354278</c:v>
                </c:pt>
                <c:pt idx="8">
                  <c:v>48.66240293249043</c:v>
                </c:pt>
                <c:pt idx="9">
                  <c:v>53.778982843455154</c:v>
                </c:pt>
                <c:pt idx="10">
                  <c:v>57.597759930778885</c:v>
                </c:pt>
                <c:pt idx="11">
                  <c:v>62.057375631798955</c:v>
                </c:pt>
                <c:pt idx="12">
                  <c:v>66.499544763195772</c:v>
                </c:pt>
                <c:pt idx="13">
                  <c:v>69.506468551920463</c:v>
                </c:pt>
                <c:pt idx="14">
                  <c:v>73.862768508873501</c:v>
                </c:pt>
                <c:pt idx="15">
                  <c:v>76.466825866424585</c:v>
                </c:pt>
                <c:pt idx="16">
                  <c:v>80.430868039636678</c:v>
                </c:pt>
                <c:pt idx="17">
                  <c:v>82.152276584675889</c:v>
                </c:pt>
                <c:pt idx="18">
                  <c:v>83.492983247672342</c:v>
                </c:pt>
                <c:pt idx="19">
                  <c:v>84.67383913728591</c:v>
                </c:pt>
                <c:pt idx="20">
                  <c:v>84.853845724355693</c:v>
                </c:pt>
                <c:pt idx="21">
                  <c:v>85.433861485470146</c:v>
                </c:pt>
                <c:pt idx="22">
                  <c:v>85.350384679181829</c:v>
                </c:pt>
                <c:pt idx="23">
                  <c:v>84.516660613072006</c:v>
                </c:pt>
                <c:pt idx="24">
                  <c:v>83.976054727811871</c:v>
                </c:pt>
                <c:pt idx="25">
                  <c:v>83.371527748080595</c:v>
                </c:pt>
                <c:pt idx="26">
                  <c:v>85.352753575970382</c:v>
                </c:pt>
                <c:pt idx="27">
                  <c:v>87.689042784014802</c:v>
                </c:pt>
                <c:pt idx="28">
                  <c:v>89.622099171740885</c:v>
                </c:pt>
                <c:pt idx="29">
                  <c:v>91.766477354123296</c:v>
                </c:pt>
                <c:pt idx="30">
                  <c:v>92.198773439488775</c:v>
                </c:pt>
                <c:pt idx="31">
                  <c:v>91.262764458578602</c:v>
                </c:pt>
                <c:pt idx="32">
                  <c:v>91.602802425072383</c:v>
                </c:pt>
                <c:pt idx="33">
                  <c:v>94.172068708766318</c:v>
                </c:pt>
                <c:pt idx="34">
                  <c:v>94.265922032945483</c:v>
                </c:pt>
                <c:pt idx="35">
                  <c:v>95.497389147593665</c:v>
                </c:pt>
                <c:pt idx="36">
                  <c:v>97.070723265683128</c:v>
                </c:pt>
                <c:pt idx="37">
                  <c:v>99.225209784148035</c:v>
                </c:pt>
                <c:pt idx="38">
                  <c:v>100.43571475465022</c:v>
                </c:pt>
                <c:pt idx="39">
                  <c:v>101.88051468428948</c:v>
                </c:pt>
                <c:pt idx="40">
                  <c:v>104.44878539442067</c:v>
                </c:pt>
                <c:pt idx="41">
                  <c:v>103.90632610660545</c:v>
                </c:pt>
                <c:pt idx="42">
                  <c:v>104.4697171904956</c:v>
                </c:pt>
                <c:pt idx="43">
                  <c:v>104.95286997545855</c:v>
                </c:pt>
                <c:pt idx="44">
                  <c:v>104.38194989522992</c:v>
                </c:pt>
                <c:pt idx="45">
                  <c:v>104.25342530112123</c:v>
                </c:pt>
                <c:pt idx="46">
                  <c:v>103.98970173240079</c:v>
                </c:pt>
                <c:pt idx="47">
                  <c:v>105.5066482819424</c:v>
                </c:pt>
                <c:pt idx="48">
                  <c:v>105.3281293407435</c:v>
                </c:pt>
                <c:pt idx="49">
                  <c:v>106.54824099721337</c:v>
                </c:pt>
                <c:pt idx="50">
                  <c:v>105.80396125654447</c:v>
                </c:pt>
                <c:pt idx="51">
                  <c:v>104.20355008191332</c:v>
                </c:pt>
                <c:pt idx="52">
                  <c:v>104.18518254586535</c:v>
                </c:pt>
                <c:pt idx="53">
                  <c:v>103.15878537141732</c:v>
                </c:pt>
                <c:pt idx="54">
                  <c:v>103.46726220862807</c:v>
                </c:pt>
                <c:pt idx="55">
                  <c:v>103.32518736349981</c:v>
                </c:pt>
                <c:pt idx="56">
                  <c:v>101.88731216549547</c:v>
                </c:pt>
                <c:pt idx="57">
                  <c:v>100.92950418945809</c:v>
                </c:pt>
                <c:pt idx="58">
                  <c:v>100.9101938743981</c:v>
                </c:pt>
                <c:pt idx="59">
                  <c:v>100.26551610069853</c:v>
                </c:pt>
                <c:pt idx="60">
                  <c:v>101.07686863747931</c:v>
                </c:pt>
                <c:pt idx="61">
                  <c:v>101.90973341530372</c:v>
                </c:pt>
                <c:pt idx="62">
                  <c:v>103.4572403166531</c:v>
                </c:pt>
                <c:pt idx="63">
                  <c:v>104.27269971973048</c:v>
                </c:pt>
                <c:pt idx="64">
                  <c:v>106.76101529525239</c:v>
                </c:pt>
                <c:pt idx="65">
                  <c:v>108.0975760019666</c:v>
                </c:pt>
                <c:pt idx="66">
                  <c:v>108.34945562989516</c:v>
                </c:pt>
                <c:pt idx="67">
                  <c:v>108.24236475055972</c:v>
                </c:pt>
                <c:pt idx="68">
                  <c:v>107.63427169486832</c:v>
                </c:pt>
                <c:pt idx="69">
                  <c:v>105.3555486821604</c:v>
                </c:pt>
                <c:pt idx="70">
                  <c:v>105.24353387305818</c:v>
                </c:pt>
                <c:pt idx="71">
                  <c:v>104.8184748271495</c:v>
                </c:pt>
                <c:pt idx="72">
                  <c:v>104.07529387356868</c:v>
                </c:pt>
                <c:pt idx="73">
                  <c:v>102.80384062151499</c:v>
                </c:pt>
                <c:pt idx="74">
                  <c:v>102.8032984876606</c:v>
                </c:pt>
                <c:pt idx="75">
                  <c:v>102.35716941237592</c:v>
                </c:pt>
                <c:pt idx="76">
                  <c:v>101.23993626477709</c:v>
                </c:pt>
                <c:pt idx="77">
                  <c:v>101.84239087340029</c:v>
                </c:pt>
                <c:pt idx="78">
                  <c:v>101.06404656871349</c:v>
                </c:pt>
                <c:pt idx="79">
                  <c:v>99.437265235481007</c:v>
                </c:pt>
                <c:pt idx="80">
                  <c:v>98.836103615121075</c:v>
                </c:pt>
                <c:pt idx="81">
                  <c:v>98.380245604197057</c:v>
                </c:pt>
                <c:pt idx="82">
                  <c:v>97.187037307055604</c:v>
                </c:pt>
                <c:pt idx="83">
                  <c:v>96.494034021120413</c:v>
                </c:pt>
                <c:pt idx="84">
                  <c:v>95.581318468144474</c:v>
                </c:pt>
                <c:pt idx="85">
                  <c:v>95.736229543620553</c:v>
                </c:pt>
                <c:pt idx="86">
                  <c:v>96.82748794713126</c:v>
                </c:pt>
                <c:pt idx="87">
                  <c:v>98.292359934060883</c:v>
                </c:pt>
                <c:pt idx="88">
                  <c:v>101.46462264931866</c:v>
                </c:pt>
                <c:pt idx="89">
                  <c:v>102.26796852468659</c:v>
                </c:pt>
                <c:pt idx="90">
                  <c:v>103.03784756144942</c:v>
                </c:pt>
                <c:pt idx="91">
                  <c:v>104.95624868205218</c:v>
                </c:pt>
                <c:pt idx="92">
                  <c:v>104.60428263365702</c:v>
                </c:pt>
                <c:pt idx="93">
                  <c:v>103.74256610242431</c:v>
                </c:pt>
                <c:pt idx="94">
                  <c:v>103.29468561297845</c:v>
                </c:pt>
                <c:pt idx="95">
                  <c:v>102.19366281113689</c:v>
                </c:pt>
                <c:pt idx="96">
                  <c:v>101.95572766390674</c:v>
                </c:pt>
                <c:pt idx="97">
                  <c:v>102.68417936900991</c:v>
                </c:pt>
                <c:pt idx="98">
                  <c:v>102.71419554608393</c:v>
                </c:pt>
                <c:pt idx="99">
                  <c:v>102.79702354355284</c:v>
                </c:pt>
                <c:pt idx="100">
                  <c:v>102.86374893908487</c:v>
                </c:pt>
                <c:pt idx="101">
                  <c:v>103.43421786947808</c:v>
                </c:pt>
                <c:pt idx="102">
                  <c:v>103.07114704591811</c:v>
                </c:pt>
                <c:pt idx="103">
                  <c:v>102.14358409946645</c:v>
                </c:pt>
                <c:pt idx="104">
                  <c:v>100.72235424830424</c:v>
                </c:pt>
                <c:pt idx="105">
                  <c:v>100.84269448099894</c:v>
                </c:pt>
                <c:pt idx="106">
                  <c:v>100.99382982970873</c:v>
                </c:pt>
                <c:pt idx="107">
                  <c:v>99.985599163817653</c:v>
                </c:pt>
                <c:pt idx="108">
                  <c:v>102.92162687384518</c:v>
                </c:pt>
                <c:pt idx="109">
                  <c:v>105.63269074733705</c:v>
                </c:pt>
                <c:pt idx="110">
                  <c:v>108.12837572603223</c:v>
                </c:pt>
                <c:pt idx="111">
                  <c:v>111.1178238636481</c:v>
                </c:pt>
                <c:pt idx="112">
                  <c:v>112.79316040026205</c:v>
                </c:pt>
                <c:pt idx="113">
                  <c:v>112.14293806091978</c:v>
                </c:pt>
                <c:pt idx="114">
                  <c:v>112.6899432042685</c:v>
                </c:pt>
                <c:pt idx="115">
                  <c:v>113.3489945465509</c:v>
                </c:pt>
                <c:pt idx="116">
                  <c:v>113.28028073544468</c:v>
                </c:pt>
                <c:pt idx="117">
                  <c:v>115.91497420811125</c:v>
                </c:pt>
                <c:pt idx="118">
                  <c:v>117.71000087472451</c:v>
                </c:pt>
                <c:pt idx="119">
                  <c:v>118.36628025927162</c:v>
                </c:pt>
                <c:pt idx="120">
                  <c:v>118.82354433151082</c:v>
                </c:pt>
                <c:pt idx="121">
                  <c:v>117.68651300408268</c:v>
                </c:pt>
                <c:pt idx="122">
                  <c:v>115.2816730728523</c:v>
                </c:pt>
                <c:pt idx="123">
                  <c:v>112.4331697582941</c:v>
                </c:pt>
                <c:pt idx="124">
                  <c:v>110.84962035206104</c:v>
                </c:pt>
                <c:pt idx="125">
                  <c:v>110.12477875063776</c:v>
                </c:pt>
                <c:pt idx="126">
                  <c:v>109.63421147369043</c:v>
                </c:pt>
                <c:pt idx="127">
                  <c:v>108.32256182090494</c:v>
                </c:pt>
                <c:pt idx="128">
                  <c:v>107.47312969205326</c:v>
                </c:pt>
                <c:pt idx="129">
                  <c:v>106.32107449298996</c:v>
                </c:pt>
                <c:pt idx="130">
                  <c:v>104.74959179218034</c:v>
                </c:pt>
                <c:pt idx="131">
                  <c:v>103.80093417500548</c:v>
                </c:pt>
                <c:pt idx="132">
                  <c:v>103.74347743615385</c:v>
                </c:pt>
                <c:pt idx="133">
                  <c:v>101.81460670859283</c:v>
                </c:pt>
                <c:pt idx="134">
                  <c:v>100.34519741697157</c:v>
                </c:pt>
                <c:pt idx="135">
                  <c:v>98.233766654531181</c:v>
                </c:pt>
                <c:pt idx="136">
                  <c:v>97.369441944184402</c:v>
                </c:pt>
                <c:pt idx="137">
                  <c:v>97.227565271743529</c:v>
                </c:pt>
                <c:pt idx="138">
                  <c:v>98.78783857799894</c:v>
                </c:pt>
                <c:pt idx="139">
                  <c:v>99.493321853909237</c:v>
                </c:pt>
                <c:pt idx="140">
                  <c:v>99.795988943019481</c:v>
                </c:pt>
                <c:pt idx="141">
                  <c:v>99.336153324254241</c:v>
                </c:pt>
                <c:pt idx="142">
                  <c:v>98.27489446256638</c:v>
                </c:pt>
                <c:pt idx="143">
                  <c:v>97.381862678995489</c:v>
                </c:pt>
                <c:pt idx="144">
                  <c:v>95.957685878983966</c:v>
                </c:pt>
                <c:pt idx="145">
                  <c:v>93.009378893065076</c:v>
                </c:pt>
                <c:pt idx="146">
                  <c:v>91.275374074581975</c:v>
                </c:pt>
                <c:pt idx="147">
                  <c:v>91.178630603478254</c:v>
                </c:pt>
                <c:pt idx="148">
                  <c:v>90.83929619693015</c:v>
                </c:pt>
                <c:pt idx="149">
                  <c:v>91.345878330002463</c:v>
                </c:pt>
                <c:pt idx="150">
                  <c:v>92.003452667509805</c:v>
                </c:pt>
                <c:pt idx="151">
                  <c:v>91.609005006075222</c:v>
                </c:pt>
                <c:pt idx="152">
                  <c:v>92.307623894961438</c:v>
                </c:pt>
                <c:pt idx="153">
                  <c:v>93.458156026661513</c:v>
                </c:pt>
                <c:pt idx="154">
                  <c:v>93.670413960759078</c:v>
                </c:pt>
                <c:pt idx="155">
                  <c:v>95.01036931260245</c:v>
                </c:pt>
                <c:pt idx="156">
                  <c:v>93.971065742339491</c:v>
                </c:pt>
                <c:pt idx="157">
                  <c:v>93.36787413312193</c:v>
                </c:pt>
                <c:pt idx="158">
                  <c:v>92.769880233410376</c:v>
                </c:pt>
                <c:pt idx="159">
                  <c:v>92.962587826197151</c:v>
                </c:pt>
                <c:pt idx="160">
                  <c:v>94.621948130601538</c:v>
                </c:pt>
                <c:pt idx="161">
                  <c:v>95.388216265938752</c:v>
                </c:pt>
                <c:pt idx="162">
                  <c:v>95.725654894761576</c:v>
                </c:pt>
                <c:pt idx="163">
                  <c:v>96.755574542696607</c:v>
                </c:pt>
                <c:pt idx="164">
                  <c:v>97.903766781472925</c:v>
                </c:pt>
                <c:pt idx="165">
                  <c:v>99.4537008870021</c:v>
                </c:pt>
                <c:pt idx="166">
                  <c:v>100.08735542171645</c:v>
                </c:pt>
                <c:pt idx="167">
                  <c:v>99.956556004011574</c:v>
                </c:pt>
                <c:pt idx="168">
                  <c:v>98.527244059399536</c:v>
                </c:pt>
                <c:pt idx="169">
                  <c:v>97.111636567728709</c:v>
                </c:pt>
                <c:pt idx="170">
                  <c:v>97.431515089473962</c:v>
                </c:pt>
                <c:pt idx="171">
                  <c:v>96.42869130176949</c:v>
                </c:pt>
                <c:pt idx="172">
                  <c:v>95.945949379254046</c:v>
                </c:pt>
                <c:pt idx="173">
                  <c:v>97.135575503342665</c:v>
                </c:pt>
                <c:pt idx="174">
                  <c:v>96.803494651381826</c:v>
                </c:pt>
                <c:pt idx="175">
                  <c:v>95.808754930281921</c:v>
                </c:pt>
                <c:pt idx="176">
                  <c:v>96.134033695896463</c:v>
                </c:pt>
                <c:pt idx="177">
                  <c:v>94.839189019302111</c:v>
                </c:pt>
                <c:pt idx="178">
                  <c:v>95.025374903693958</c:v>
                </c:pt>
                <c:pt idx="179">
                  <c:v>95.880098107074161</c:v>
                </c:pt>
                <c:pt idx="180">
                  <c:v>95.591655443369518</c:v>
                </c:pt>
                <c:pt idx="181">
                  <c:v>96.988646182138851</c:v>
                </c:pt>
                <c:pt idx="182">
                  <c:v>98.014248313427558</c:v>
                </c:pt>
                <c:pt idx="183">
                  <c:v>99.256198202855927</c:v>
                </c:pt>
                <c:pt idx="184">
                  <c:v>100.28218356807065</c:v>
                </c:pt>
                <c:pt idx="185">
                  <c:v>100.81766545479709</c:v>
                </c:pt>
                <c:pt idx="186">
                  <c:v>101.12479203511421</c:v>
                </c:pt>
                <c:pt idx="187">
                  <c:v>100.87683396224516</c:v>
                </c:pt>
                <c:pt idx="188">
                  <c:v>101.31428674628265</c:v>
                </c:pt>
                <c:pt idx="189">
                  <c:v>101.34633586674843</c:v>
                </c:pt>
                <c:pt idx="190">
                  <c:v>101.35582691969796</c:v>
                </c:pt>
                <c:pt idx="191">
                  <c:v>100.72021477218844</c:v>
                </c:pt>
                <c:pt idx="192">
                  <c:v>100.2319279460454</c:v>
                </c:pt>
                <c:pt idx="193">
                  <c:v>99.199496897288384</c:v>
                </c:pt>
                <c:pt idx="194">
                  <c:v>98.761189786875519</c:v>
                </c:pt>
                <c:pt idx="195">
                  <c:v>97.151250038298613</c:v>
                </c:pt>
                <c:pt idx="196">
                  <c:v>96.21586348836648</c:v>
                </c:pt>
                <c:pt idx="197">
                  <c:v>96.513528807601901</c:v>
                </c:pt>
                <c:pt idx="198">
                  <c:v>94.705261898545572</c:v>
                </c:pt>
                <c:pt idx="199">
                  <c:v>95.114979186964476</c:v>
                </c:pt>
                <c:pt idx="200">
                  <c:v>93.328944869420923</c:v>
                </c:pt>
                <c:pt idx="201">
                  <c:v>93.367213885450653</c:v>
                </c:pt>
                <c:pt idx="202">
                  <c:v>94.135623292305141</c:v>
                </c:pt>
                <c:pt idx="203">
                  <c:v>93.796600022732491</c:v>
                </c:pt>
                <c:pt idx="204">
                  <c:v>94.864670374506133</c:v>
                </c:pt>
                <c:pt idx="205">
                  <c:v>95.128684389317755</c:v>
                </c:pt>
                <c:pt idx="206">
                  <c:v>95.759720758443549</c:v>
                </c:pt>
                <c:pt idx="207">
                  <c:v>95.715392542269441</c:v>
                </c:pt>
                <c:pt idx="208">
                  <c:v>95.357788949672212</c:v>
                </c:pt>
                <c:pt idx="209">
                  <c:v>94.604367644592074</c:v>
                </c:pt>
                <c:pt idx="210">
                  <c:v>94.390849379811016</c:v>
                </c:pt>
                <c:pt idx="211">
                  <c:v>93.112451323934778</c:v>
                </c:pt>
                <c:pt idx="212">
                  <c:v>93.620130721642397</c:v>
                </c:pt>
                <c:pt idx="213">
                  <c:v>92.699274747414904</c:v>
                </c:pt>
                <c:pt idx="214">
                  <c:v>92.486452533858994</c:v>
                </c:pt>
                <c:pt idx="215">
                  <c:v>92.301898081503069</c:v>
                </c:pt>
                <c:pt idx="216">
                  <c:v>93.017511686125076</c:v>
                </c:pt>
                <c:pt idx="217">
                  <c:v>93.788924195582311</c:v>
                </c:pt>
                <c:pt idx="218">
                  <c:v>94.322734110366497</c:v>
                </c:pt>
                <c:pt idx="219">
                  <c:v>93.928825629202635</c:v>
                </c:pt>
                <c:pt idx="220">
                  <c:v>94.56871155139693</c:v>
                </c:pt>
                <c:pt idx="221">
                  <c:v>94.536483877160677</c:v>
                </c:pt>
                <c:pt idx="222">
                  <c:v>93.645037415998232</c:v>
                </c:pt>
                <c:pt idx="223">
                  <c:v>94.003762299652891</c:v>
                </c:pt>
                <c:pt idx="224">
                  <c:v>94.189228246667327</c:v>
                </c:pt>
                <c:pt idx="225">
                  <c:v>93.897261109699329</c:v>
                </c:pt>
                <c:pt idx="226">
                  <c:v>93.304259853431773</c:v>
                </c:pt>
                <c:pt idx="227">
                  <c:v>93.092099214071723</c:v>
                </c:pt>
                <c:pt idx="228">
                  <c:v>94.237060391922654</c:v>
                </c:pt>
                <c:pt idx="229">
                  <c:v>93.48628730511318</c:v>
                </c:pt>
                <c:pt idx="230">
                  <c:v>94.459570887750075</c:v>
                </c:pt>
                <c:pt idx="231">
                  <c:v>95.066855892042526</c:v>
                </c:pt>
                <c:pt idx="232">
                  <c:v>95.517823489399191</c:v>
                </c:pt>
                <c:pt idx="233">
                  <c:v>96.040805295161505</c:v>
                </c:pt>
                <c:pt idx="234">
                  <c:v>96.497371202242277</c:v>
                </c:pt>
                <c:pt idx="235">
                  <c:v>98.081899740637994</c:v>
                </c:pt>
                <c:pt idx="236">
                  <c:v>99.030507867839901</c:v>
                </c:pt>
                <c:pt idx="237">
                  <c:v>100.26935276709622</c:v>
                </c:pt>
                <c:pt idx="238">
                  <c:v>102.01840009341039</c:v>
                </c:pt>
                <c:pt idx="239">
                  <c:v>102.55617646000135</c:v>
                </c:pt>
                <c:pt idx="240">
                  <c:v>103.91995667327085</c:v>
                </c:pt>
                <c:pt idx="241">
                  <c:v>105.32811806231052</c:v>
                </c:pt>
                <c:pt idx="242">
                  <c:v>106.06275262976568</c:v>
                </c:pt>
                <c:pt idx="243">
                  <c:v>105.28008883884856</c:v>
                </c:pt>
                <c:pt idx="244">
                  <c:v>104.23604361901914</c:v>
                </c:pt>
                <c:pt idx="245">
                  <c:v>104.23666252754938</c:v>
                </c:pt>
                <c:pt idx="246">
                  <c:v>103.05505386224436</c:v>
                </c:pt>
                <c:pt idx="247">
                  <c:v>103.48710375004424</c:v>
                </c:pt>
                <c:pt idx="248">
                  <c:v>103.30731747025403</c:v>
                </c:pt>
                <c:pt idx="249">
                  <c:v>103.63968190340702</c:v>
                </c:pt>
                <c:pt idx="250">
                  <c:v>104.05329370247593</c:v>
                </c:pt>
                <c:pt idx="251">
                  <c:v>104.76217342202092</c:v>
                </c:pt>
                <c:pt idx="252">
                  <c:v>105.71340463308111</c:v>
                </c:pt>
                <c:pt idx="253">
                  <c:v>104.62830620648278</c:v>
                </c:pt>
                <c:pt idx="254">
                  <c:v>104.59355318738547</c:v>
                </c:pt>
                <c:pt idx="255">
                  <c:v>103.95354850283701</c:v>
                </c:pt>
                <c:pt idx="256">
                  <c:v>103.80597080389437</c:v>
                </c:pt>
                <c:pt idx="257">
                  <c:v>102.20031364094696</c:v>
                </c:pt>
                <c:pt idx="258">
                  <c:v>100.49337595211449</c:v>
                </c:pt>
                <c:pt idx="259">
                  <c:v>99.241494851350907</c:v>
                </c:pt>
                <c:pt idx="260">
                  <c:v>97.367927920208402</c:v>
                </c:pt>
                <c:pt idx="261">
                  <c:v>96.878146109097074</c:v>
                </c:pt>
                <c:pt idx="262">
                  <c:v>97.379812284661739</c:v>
                </c:pt>
                <c:pt idx="263">
                  <c:v>96.516467078970877</c:v>
                </c:pt>
                <c:pt idx="264">
                  <c:v>95.970689797027703</c:v>
                </c:pt>
                <c:pt idx="265">
                  <c:v>95.248486061125433</c:v>
                </c:pt>
                <c:pt idx="266">
                  <c:v>93.209874067709976</c:v>
                </c:pt>
                <c:pt idx="267">
                  <c:v>94.033712197795708</c:v>
                </c:pt>
                <c:pt idx="268">
                  <c:v>95.596899002033624</c:v>
                </c:pt>
                <c:pt idx="269">
                  <c:v>95.186049754032041</c:v>
                </c:pt>
                <c:pt idx="270">
                  <c:v>95.180153925238031</c:v>
                </c:pt>
                <c:pt idx="271">
                  <c:v>92.465020329360073</c:v>
                </c:pt>
                <c:pt idx="272">
                  <c:v>91.349626880956819</c:v>
                </c:pt>
                <c:pt idx="273">
                  <c:v>89.131456789786441</c:v>
                </c:pt>
                <c:pt idx="274">
                  <c:v>89.573404092326783</c:v>
                </c:pt>
                <c:pt idx="275">
                  <c:v>92.663263401846166</c:v>
                </c:pt>
                <c:pt idx="276">
                  <c:v>95.515605765877609</c:v>
                </c:pt>
                <c:pt idx="277">
                  <c:v>97.987023544485368</c:v>
                </c:pt>
                <c:pt idx="278">
                  <c:v>100.01379558587564</c:v>
                </c:pt>
                <c:pt idx="279">
                  <c:v>101.96757820742312</c:v>
                </c:pt>
                <c:pt idx="280">
                  <c:v>103.80364422634794</c:v>
                </c:pt>
                <c:pt idx="281">
                  <c:v>105.69195554684707</c:v>
                </c:pt>
                <c:pt idx="282">
                  <c:v>107.55802958176758</c:v>
                </c:pt>
                <c:pt idx="283">
                  <c:v>108.33663027739181</c:v>
                </c:pt>
                <c:pt idx="284">
                  <c:v>106.94645088057042</c:v>
                </c:pt>
                <c:pt idx="285">
                  <c:v>105.04261178644465</c:v>
                </c:pt>
                <c:pt idx="286">
                  <c:v>104.75520748181144</c:v>
                </c:pt>
                <c:pt idx="287">
                  <c:v>104.02237374311916</c:v>
                </c:pt>
                <c:pt idx="288">
                  <c:v>103.04401240882424</c:v>
                </c:pt>
                <c:pt idx="289">
                  <c:v>103.82026852481242</c:v>
                </c:pt>
                <c:pt idx="290">
                  <c:v>102.40182795105585</c:v>
                </c:pt>
                <c:pt idx="291">
                  <c:v>99.381976807770059</c:v>
                </c:pt>
                <c:pt idx="292">
                  <c:v>98.624517901442431</c:v>
                </c:pt>
                <c:pt idx="293">
                  <c:v>97.592055692402397</c:v>
                </c:pt>
                <c:pt idx="294">
                  <c:v>96.155576291594372</c:v>
                </c:pt>
                <c:pt idx="295">
                  <c:v>97.294586587110629</c:v>
                </c:pt>
                <c:pt idx="296">
                  <c:v>97.850258465258534</c:v>
                </c:pt>
                <c:pt idx="297">
                  <c:v>97.749511085672793</c:v>
                </c:pt>
                <c:pt idx="298">
                  <c:v>97.972368660792569</c:v>
                </c:pt>
                <c:pt idx="299">
                  <c:v>99.563005157940694</c:v>
                </c:pt>
                <c:pt idx="300">
                  <c:v>100.55486036714412</c:v>
                </c:pt>
                <c:pt idx="301">
                  <c:v>102.10616862777371</c:v>
                </c:pt>
                <c:pt idx="302">
                  <c:v>103.4530045430262</c:v>
                </c:pt>
                <c:pt idx="303">
                  <c:v>104.37371881825378</c:v>
                </c:pt>
                <c:pt idx="304">
                  <c:v>106.37082359339328</c:v>
                </c:pt>
                <c:pt idx="305">
                  <c:v>105.3850579831372</c:v>
                </c:pt>
                <c:pt idx="306">
                  <c:v>105.67534447307752</c:v>
                </c:pt>
                <c:pt idx="307">
                  <c:v>105.0751028586549</c:v>
                </c:pt>
                <c:pt idx="308">
                  <c:v>105.03777206723055</c:v>
                </c:pt>
                <c:pt idx="309">
                  <c:v>106.8098991970442</c:v>
                </c:pt>
                <c:pt idx="310">
                  <c:v>107.50704527826962</c:v>
                </c:pt>
                <c:pt idx="311">
                  <c:v>107.29534672971018</c:v>
                </c:pt>
                <c:pt idx="312">
                  <c:v>107.92609600318791</c:v>
                </c:pt>
                <c:pt idx="313">
                  <c:v>107.33106915168976</c:v>
                </c:pt>
                <c:pt idx="314">
                  <c:v>107.35310388256445</c:v>
                </c:pt>
                <c:pt idx="315">
                  <c:v>106.81920540283257</c:v>
                </c:pt>
                <c:pt idx="316">
                  <c:v>106.49285022993526</c:v>
                </c:pt>
                <c:pt idx="317">
                  <c:v>106.32213849254082</c:v>
                </c:pt>
                <c:pt idx="318">
                  <c:v>104.71012445652688</c:v>
                </c:pt>
                <c:pt idx="319">
                  <c:v>103.76461497132443</c:v>
                </c:pt>
                <c:pt idx="320">
                  <c:v>104.25980549214817</c:v>
                </c:pt>
                <c:pt idx="321">
                  <c:v>105.12966368173223</c:v>
                </c:pt>
                <c:pt idx="322">
                  <c:v>105.09015801087463</c:v>
                </c:pt>
                <c:pt idx="323">
                  <c:v>104.43563487627563</c:v>
                </c:pt>
                <c:pt idx="324">
                  <c:v>101.0468671163013</c:v>
                </c:pt>
                <c:pt idx="325">
                  <c:v>99.582115976016595</c:v>
                </c:pt>
                <c:pt idx="326">
                  <c:v>95.759279121321498</c:v>
                </c:pt>
                <c:pt idx="327">
                  <c:v>94.94055857782314</c:v>
                </c:pt>
                <c:pt idx="328">
                  <c:v>94.86166578607542</c:v>
                </c:pt>
                <c:pt idx="329">
                  <c:v>95.621741278723391</c:v>
                </c:pt>
                <c:pt idx="330">
                  <c:v>95.636309934626595</c:v>
                </c:pt>
                <c:pt idx="331">
                  <c:v>96.005907608503563</c:v>
                </c:pt>
                <c:pt idx="332">
                  <c:v>95.564546457001754</c:v>
                </c:pt>
                <c:pt idx="333">
                  <c:v>93.705440161527676</c:v>
                </c:pt>
                <c:pt idx="334">
                  <c:v>93.418855282876748</c:v>
                </c:pt>
                <c:pt idx="335">
                  <c:v>91.262582189633392</c:v>
                </c:pt>
                <c:pt idx="336">
                  <c:v>89.916867640851322</c:v>
                </c:pt>
                <c:pt idx="337">
                  <c:v>87.867336731676659</c:v>
                </c:pt>
                <c:pt idx="338">
                  <c:v>87.901103908196248</c:v>
                </c:pt>
                <c:pt idx="339">
                  <c:v>87.20893674649588</c:v>
                </c:pt>
                <c:pt idx="340">
                  <c:v>85.655000214284584</c:v>
                </c:pt>
                <c:pt idx="341">
                  <c:v>87.403761989447204</c:v>
                </c:pt>
                <c:pt idx="342">
                  <c:v>87.670412310780478</c:v>
                </c:pt>
                <c:pt idx="343">
                  <c:v>89.18577145199626</c:v>
                </c:pt>
                <c:pt idx="344">
                  <c:v>91.481645985289049</c:v>
                </c:pt>
                <c:pt idx="345">
                  <c:v>93.209325107514488</c:v>
                </c:pt>
                <c:pt idx="346">
                  <c:v>95.37686994964848</c:v>
                </c:pt>
                <c:pt idx="347">
                  <c:v>95.800863227059068</c:v>
                </c:pt>
                <c:pt idx="348">
                  <c:v>97.604151680178859</c:v>
                </c:pt>
                <c:pt idx="349">
                  <c:v>98.374810620795657</c:v>
                </c:pt>
                <c:pt idx="350">
                  <c:v>98.968779246283347</c:v>
                </c:pt>
                <c:pt idx="351">
                  <c:v>99.22013280080165</c:v>
                </c:pt>
                <c:pt idx="352">
                  <c:v>98.068949041873097</c:v>
                </c:pt>
                <c:pt idx="353">
                  <c:v>98.257176132651807</c:v>
                </c:pt>
                <c:pt idx="354">
                  <c:v>98.392892418425603</c:v>
                </c:pt>
                <c:pt idx="355">
                  <c:v>98.396830277724632</c:v>
                </c:pt>
                <c:pt idx="356">
                  <c:v>98.870421257552593</c:v>
                </c:pt>
                <c:pt idx="357">
                  <c:v>99.844494203508091</c:v>
                </c:pt>
                <c:pt idx="358">
                  <c:v>99.850376026652128</c:v>
                </c:pt>
                <c:pt idx="359">
                  <c:v>100.35367479664492</c:v>
                </c:pt>
                <c:pt idx="360">
                  <c:v>102.30794678540418</c:v>
                </c:pt>
                <c:pt idx="361">
                  <c:v>102.37339780902846</c:v>
                </c:pt>
                <c:pt idx="362">
                  <c:v>102.02331508294952</c:v>
                </c:pt>
                <c:pt idx="363">
                  <c:v>102.68418737363879</c:v>
                </c:pt>
                <c:pt idx="364">
                  <c:v>102.34313049314176</c:v>
                </c:pt>
                <c:pt idx="365">
                  <c:v>100.69438857416826</c:v>
                </c:pt>
                <c:pt idx="366">
                  <c:v>101.07832932946306</c:v>
                </c:pt>
                <c:pt idx="367">
                  <c:v>100.60085070770235</c:v>
                </c:pt>
                <c:pt idx="368">
                  <c:v>98.124129643654314</c:v>
                </c:pt>
                <c:pt idx="369">
                  <c:v>98.484473646561455</c:v>
                </c:pt>
                <c:pt idx="370">
                  <c:v>96.863655295263058</c:v>
                </c:pt>
                <c:pt idx="371">
                  <c:v>96.70443244305855</c:v>
                </c:pt>
                <c:pt idx="372">
                  <c:v>95.845108352860507</c:v>
                </c:pt>
                <c:pt idx="373">
                  <c:v>97.23679343849075</c:v>
                </c:pt>
                <c:pt idx="374">
                  <c:v>97.317810521071749</c:v>
                </c:pt>
                <c:pt idx="375">
                  <c:v>96.672367723053412</c:v>
                </c:pt>
                <c:pt idx="376">
                  <c:v>95.537776192952293</c:v>
                </c:pt>
                <c:pt idx="377">
                  <c:v>95.684558454905286</c:v>
                </c:pt>
                <c:pt idx="378">
                  <c:v>95.41547334553259</c:v>
                </c:pt>
                <c:pt idx="379">
                  <c:v>96.379695504484971</c:v>
                </c:pt>
                <c:pt idx="380">
                  <c:v>97.702113727436554</c:v>
                </c:pt>
                <c:pt idx="381">
                  <c:v>98.384149609395706</c:v>
                </c:pt>
                <c:pt idx="382">
                  <c:v>98.786994594817628</c:v>
                </c:pt>
                <c:pt idx="383">
                  <c:v>98.428857983000512</c:v>
                </c:pt>
                <c:pt idx="384">
                  <c:v>97.867603963894283</c:v>
                </c:pt>
                <c:pt idx="385">
                  <c:v>98.791044960687032</c:v>
                </c:pt>
                <c:pt idx="386">
                  <c:v>99.215937977146126</c:v>
                </c:pt>
                <c:pt idx="387">
                  <c:v>100.29554357943003</c:v>
                </c:pt>
                <c:pt idx="388">
                  <c:v>101.585005757331</c:v>
                </c:pt>
                <c:pt idx="389">
                  <c:v>101.96036650600377</c:v>
                </c:pt>
                <c:pt idx="390">
                  <c:v>102.2510741905844</c:v>
                </c:pt>
                <c:pt idx="391">
                  <c:v>103.05245380980895</c:v>
                </c:pt>
                <c:pt idx="392">
                  <c:v>102.47112206211422</c:v>
                </c:pt>
                <c:pt idx="393">
                  <c:v>100.82668496383347</c:v>
                </c:pt>
                <c:pt idx="394">
                  <c:v>101.00325654033199</c:v>
                </c:pt>
                <c:pt idx="395">
                  <c:v>97.817189220400778</c:v>
                </c:pt>
                <c:pt idx="396">
                  <c:v>95.751248739769323</c:v>
                </c:pt>
                <c:pt idx="397">
                  <c:v>94.27338234095545</c:v>
                </c:pt>
                <c:pt idx="398">
                  <c:v>93.004592262927417</c:v>
                </c:pt>
                <c:pt idx="399">
                  <c:v>93.775546092166337</c:v>
                </c:pt>
                <c:pt idx="400">
                  <c:v>95.946232445133106</c:v>
                </c:pt>
                <c:pt idx="401">
                  <c:v>97.131042018708897</c:v>
                </c:pt>
                <c:pt idx="402">
                  <c:v>97.95566932794533</c:v>
                </c:pt>
                <c:pt idx="403">
                  <c:v>100.06711820160211</c:v>
                </c:pt>
                <c:pt idx="404">
                  <c:v>99.386032872647149</c:v>
                </c:pt>
                <c:pt idx="405">
                  <c:v>98.944812072014457</c:v>
                </c:pt>
                <c:pt idx="406">
                  <c:v>98.778440555365279</c:v>
                </c:pt>
                <c:pt idx="407">
                  <c:v>97.401109024603173</c:v>
                </c:pt>
                <c:pt idx="408">
                  <c:v>96.526674634397025</c:v>
                </c:pt>
                <c:pt idx="409">
                  <c:v>94.767127367389818</c:v>
                </c:pt>
                <c:pt idx="410">
                  <c:v>95.086150077074137</c:v>
                </c:pt>
                <c:pt idx="411">
                  <c:v>93.407767404493868</c:v>
                </c:pt>
                <c:pt idx="412">
                  <c:v>95.018611364982903</c:v>
                </c:pt>
                <c:pt idx="413">
                  <c:v>97.453895948851923</c:v>
                </c:pt>
                <c:pt idx="414">
                  <c:v>98.517653027214251</c:v>
                </c:pt>
                <c:pt idx="415">
                  <c:v>100.67540039496652</c:v>
                </c:pt>
                <c:pt idx="416">
                  <c:v>99.4065715523042</c:v>
                </c:pt>
                <c:pt idx="417">
                  <c:v>98.808725338392222</c:v>
                </c:pt>
                <c:pt idx="418">
                  <c:v>97.221827778954491</c:v>
                </c:pt>
                <c:pt idx="419">
                  <c:v>95.370773055717663</c:v>
                </c:pt>
                <c:pt idx="420">
                  <c:v>95.485687190455408</c:v>
                </c:pt>
                <c:pt idx="421">
                  <c:v>95.369888356098954</c:v>
                </c:pt>
                <c:pt idx="422">
                  <c:v>95.635448424153495</c:v>
                </c:pt>
                <c:pt idx="423">
                  <c:v>97.402239543388347</c:v>
                </c:pt>
                <c:pt idx="424">
                  <c:v>97.687504536746815</c:v>
                </c:pt>
                <c:pt idx="425">
                  <c:v>99.624179093596666</c:v>
                </c:pt>
                <c:pt idx="426">
                  <c:v>98.219123714321213</c:v>
                </c:pt>
                <c:pt idx="427">
                  <c:v>97.674160513670984</c:v>
                </c:pt>
                <c:pt idx="428">
                  <c:v>96.863845267978135</c:v>
                </c:pt>
                <c:pt idx="429">
                  <c:v>95.317130285034608</c:v>
                </c:pt>
                <c:pt idx="430">
                  <c:v>95.327670154365137</c:v>
                </c:pt>
                <c:pt idx="431">
                  <c:v>95.810234385481664</c:v>
                </c:pt>
                <c:pt idx="432">
                  <c:v>94.886139911297391</c:v>
                </c:pt>
                <c:pt idx="433">
                  <c:v>96.109908617886916</c:v>
                </c:pt>
                <c:pt idx="434">
                  <c:v>95.217618807570304</c:v>
                </c:pt>
                <c:pt idx="435">
                  <c:v>95.341518911124084</c:v>
                </c:pt>
                <c:pt idx="436">
                  <c:v>96.678431770015663</c:v>
                </c:pt>
                <c:pt idx="437">
                  <c:v>96.363730762915267</c:v>
                </c:pt>
                <c:pt idx="438">
                  <c:v>96.691810444145332</c:v>
                </c:pt>
                <c:pt idx="439">
                  <c:v>97.556607698950998</c:v>
                </c:pt>
                <c:pt idx="440">
                  <c:v>97.754838849526479</c:v>
                </c:pt>
                <c:pt idx="441">
                  <c:v>98.794410362050726</c:v>
                </c:pt>
                <c:pt idx="442">
                  <c:v>99.920970796462257</c:v>
                </c:pt>
                <c:pt idx="443">
                  <c:v>100.35806056202968</c:v>
                </c:pt>
                <c:pt idx="444">
                  <c:v>100.90317319016241</c:v>
                </c:pt>
                <c:pt idx="445">
                  <c:v>100.47680264133078</c:v>
                </c:pt>
                <c:pt idx="446">
                  <c:v>100.60220808821835</c:v>
                </c:pt>
                <c:pt idx="447">
                  <c:v>101.10491704128037</c:v>
                </c:pt>
                <c:pt idx="448">
                  <c:v>101.64257669381102</c:v>
                </c:pt>
                <c:pt idx="449">
                  <c:v>102.16090908436152</c:v>
                </c:pt>
                <c:pt idx="450">
                  <c:v>103.21824713595846</c:v>
                </c:pt>
                <c:pt idx="451">
                  <c:v>104.4998600633065</c:v>
                </c:pt>
                <c:pt idx="452">
                  <c:v>105.50728039742734</c:v>
                </c:pt>
                <c:pt idx="453">
                  <c:v>107.01892042823492</c:v>
                </c:pt>
                <c:pt idx="454">
                  <c:v>108.75202721998969</c:v>
                </c:pt>
                <c:pt idx="455">
                  <c:v>109.24921676140558</c:v>
                </c:pt>
                <c:pt idx="456">
                  <c:v>111.12627883995182</c:v>
                </c:pt>
                <c:pt idx="457">
                  <c:v>112.58569117102326</c:v>
                </c:pt>
                <c:pt idx="458">
                  <c:v>112.99904900298611</c:v>
                </c:pt>
                <c:pt idx="459">
                  <c:v>112.00777482998909</c:v>
                </c:pt>
                <c:pt idx="460">
                  <c:v>108.85093386011489</c:v>
                </c:pt>
                <c:pt idx="461">
                  <c:v>107.70513013628774</c:v>
                </c:pt>
                <c:pt idx="462">
                  <c:v>106.60317818997721</c:v>
                </c:pt>
                <c:pt idx="463">
                  <c:v>106.17914836031306</c:v>
                </c:pt>
                <c:pt idx="464">
                  <c:v>105.03307816122144</c:v>
                </c:pt>
                <c:pt idx="465">
                  <c:v>102.22838255680313</c:v>
                </c:pt>
                <c:pt idx="466">
                  <c:v>99.844418528566223</c:v>
                </c:pt>
                <c:pt idx="467">
                  <c:v>97.649184151918277</c:v>
                </c:pt>
                <c:pt idx="468">
                  <c:v>96.306279211887301</c:v>
                </c:pt>
                <c:pt idx="469">
                  <c:v>95.571409054200544</c:v>
                </c:pt>
                <c:pt idx="470">
                  <c:v>95.47753153417932</c:v>
                </c:pt>
                <c:pt idx="471">
                  <c:v>94.454004322214104</c:v>
                </c:pt>
                <c:pt idx="472">
                  <c:v>94.274130123254295</c:v>
                </c:pt>
                <c:pt idx="473">
                  <c:v>94.510963753750659</c:v>
                </c:pt>
                <c:pt idx="474">
                  <c:v>97.138980042469541</c:v>
                </c:pt>
                <c:pt idx="475">
                  <c:v>98.527197799136545</c:v>
                </c:pt>
                <c:pt idx="476">
                  <c:v>99.837339750668249</c:v>
                </c:pt>
                <c:pt idx="477">
                  <c:v>100.7078729092362</c:v>
                </c:pt>
                <c:pt idx="478">
                  <c:v>99.780408494867402</c:v>
                </c:pt>
                <c:pt idx="479">
                  <c:v>97.852418626144129</c:v>
                </c:pt>
                <c:pt idx="480">
                  <c:v>98.267830607446726</c:v>
                </c:pt>
                <c:pt idx="481">
                  <c:v>98.486111492532658</c:v>
                </c:pt>
                <c:pt idx="482">
                  <c:v>97.869598064371758</c:v>
                </c:pt>
                <c:pt idx="483">
                  <c:v>100.6691732072893</c:v>
                </c:pt>
                <c:pt idx="484">
                  <c:v>102.67751321221138</c:v>
                </c:pt>
                <c:pt idx="485">
                  <c:v>104.08626191777091</c:v>
                </c:pt>
                <c:pt idx="486">
                  <c:v>105.54726472333452</c:v>
                </c:pt>
                <c:pt idx="487">
                  <c:v>106.04837199249378</c:v>
                </c:pt>
                <c:pt idx="488">
                  <c:v>104.74673997737423</c:v>
                </c:pt>
                <c:pt idx="489">
                  <c:v>103.74231901914624</c:v>
                </c:pt>
                <c:pt idx="490">
                  <c:v>104.40927861031919</c:v>
                </c:pt>
                <c:pt idx="491">
                  <c:v>103.69234625077482</c:v>
                </c:pt>
                <c:pt idx="492">
                  <c:v>103.02899928192271</c:v>
                </c:pt>
                <c:pt idx="493">
                  <c:v>101.43822186566739</c:v>
                </c:pt>
                <c:pt idx="494">
                  <c:v>99.62153111905107</c:v>
                </c:pt>
                <c:pt idx="495">
                  <c:v>96.892279040477533</c:v>
                </c:pt>
                <c:pt idx="496">
                  <c:v>94.469610778911246</c:v>
                </c:pt>
                <c:pt idx="497">
                  <c:v>93.618836537745196</c:v>
                </c:pt>
                <c:pt idx="498">
                  <c:v>93.618721703807708</c:v>
                </c:pt>
                <c:pt idx="499">
                  <c:v>94.647149879488254</c:v>
                </c:pt>
                <c:pt idx="500">
                  <c:v>95.154744062253201</c:v>
                </c:pt>
                <c:pt idx="501">
                  <c:v>95.13804047669386</c:v>
                </c:pt>
                <c:pt idx="502">
                  <c:v>95.634038357430285</c:v>
                </c:pt>
                <c:pt idx="503">
                  <c:v>95.101657404864795</c:v>
                </c:pt>
                <c:pt idx="504">
                  <c:v>95.894036075941585</c:v>
                </c:pt>
                <c:pt idx="505">
                  <c:v>94.914554949780765</c:v>
                </c:pt>
                <c:pt idx="506">
                  <c:v>93.394389965993838</c:v>
                </c:pt>
                <c:pt idx="507">
                  <c:v>93.100883206987902</c:v>
                </c:pt>
                <c:pt idx="508">
                  <c:v>92.681341303973809</c:v>
                </c:pt>
                <c:pt idx="509">
                  <c:v>93.89089654628863</c:v>
                </c:pt>
                <c:pt idx="510">
                  <c:v>95.072816610672177</c:v>
                </c:pt>
                <c:pt idx="511">
                  <c:v>96.129358933412334</c:v>
                </c:pt>
                <c:pt idx="512">
                  <c:v>97.313214822363364</c:v>
                </c:pt>
                <c:pt idx="513">
                  <c:v>97.756748967476327</c:v>
                </c:pt>
                <c:pt idx="514">
                  <c:v>100.42349260610116</c:v>
                </c:pt>
                <c:pt idx="515">
                  <c:v>102.82659875440889</c:v>
                </c:pt>
                <c:pt idx="516">
                  <c:v>104.76378274266709</c:v>
                </c:pt>
                <c:pt idx="517">
                  <c:v>106.94262347087856</c:v>
                </c:pt>
                <c:pt idx="518">
                  <c:v>108.14845049928034</c:v>
                </c:pt>
                <c:pt idx="519">
                  <c:v>112.63319816660272</c:v>
                </c:pt>
                <c:pt idx="520">
                  <c:v>113.99421303363162</c:v>
                </c:pt>
                <c:pt idx="521">
                  <c:v>116.33002437572273</c:v>
                </c:pt>
                <c:pt idx="522">
                  <c:v>117.77719464997635</c:v>
                </c:pt>
                <c:pt idx="523">
                  <c:v>117.72472201465695</c:v>
                </c:pt>
                <c:pt idx="524">
                  <c:v>118.46933638228806</c:v>
                </c:pt>
                <c:pt idx="525">
                  <c:v>115.84651797301271</c:v>
                </c:pt>
                <c:pt idx="526">
                  <c:v>113.58303866043113</c:v>
                </c:pt>
                <c:pt idx="527">
                  <c:v>112.10450814169155</c:v>
                </c:pt>
                <c:pt idx="528">
                  <c:v>110.15439546215478</c:v>
                </c:pt>
                <c:pt idx="529">
                  <c:v>110.29843042708659</c:v>
                </c:pt>
                <c:pt idx="530">
                  <c:v>110.52283203641586</c:v>
                </c:pt>
                <c:pt idx="531">
                  <c:v>110.06843621396862</c:v>
                </c:pt>
                <c:pt idx="532">
                  <c:v>111.08604587051869</c:v>
                </c:pt>
                <c:pt idx="533">
                  <c:v>111.14971121905612</c:v>
                </c:pt>
                <c:pt idx="534">
                  <c:v>111.41465698344464</c:v>
                </c:pt>
                <c:pt idx="535">
                  <c:v>112.09072915116676</c:v>
                </c:pt>
                <c:pt idx="536">
                  <c:v>109.79751656258358</c:v>
                </c:pt>
                <c:pt idx="537">
                  <c:v>109.59873787959157</c:v>
                </c:pt>
                <c:pt idx="538">
                  <c:v>109.31898814361315</c:v>
                </c:pt>
                <c:pt idx="539">
                  <c:v>108.61910245184129</c:v>
                </c:pt>
                <c:pt idx="540">
                  <c:v>109.98609492437514</c:v>
                </c:pt>
                <c:pt idx="541">
                  <c:v>110.38765683333327</c:v>
                </c:pt>
                <c:pt idx="542">
                  <c:v>110.52953483390664</c:v>
                </c:pt>
                <c:pt idx="543">
                  <c:v>111.51232463351141</c:v>
                </c:pt>
                <c:pt idx="544">
                  <c:v>111.93718666236808</c:v>
                </c:pt>
                <c:pt idx="545">
                  <c:v>112.27189869345494</c:v>
                </c:pt>
                <c:pt idx="546">
                  <c:v>111.97795018776719</c:v>
                </c:pt>
                <c:pt idx="547">
                  <c:v>112.60914388849531</c:v>
                </c:pt>
                <c:pt idx="548">
                  <c:v>112.91969821296658</c:v>
                </c:pt>
                <c:pt idx="549">
                  <c:v>113.14810148366595</c:v>
                </c:pt>
                <c:pt idx="550">
                  <c:v>114.62936169108021</c:v>
                </c:pt>
                <c:pt idx="551">
                  <c:v>113.59020585658135</c:v>
                </c:pt>
                <c:pt idx="552">
                  <c:v>111.4753438537666</c:v>
                </c:pt>
                <c:pt idx="553">
                  <c:v>109.59558859119031</c:v>
                </c:pt>
                <c:pt idx="554">
                  <c:v>109.20363681691146</c:v>
                </c:pt>
                <c:pt idx="555">
                  <c:v>107.20678640289621</c:v>
                </c:pt>
                <c:pt idx="556">
                  <c:v>109.02195060706757</c:v>
                </c:pt>
                <c:pt idx="557">
                  <c:v>109.4287804785193</c:v>
                </c:pt>
                <c:pt idx="558">
                  <c:v>108.68787763839499</c:v>
                </c:pt>
                <c:pt idx="559">
                  <c:v>108.53487768553408</c:v>
                </c:pt>
                <c:pt idx="560">
                  <c:v>105.91565328759795</c:v>
                </c:pt>
                <c:pt idx="561">
                  <c:v>105.647745539759</c:v>
                </c:pt>
                <c:pt idx="562">
                  <c:v>103.70665873998489</c:v>
                </c:pt>
                <c:pt idx="563">
                  <c:v>103.22315112356914</c:v>
                </c:pt>
                <c:pt idx="564">
                  <c:v>104.37184270400051</c:v>
                </c:pt>
                <c:pt idx="565">
                  <c:v>104.02077103983571</c:v>
                </c:pt>
                <c:pt idx="566">
                  <c:v>105.33570276208538</c:v>
                </c:pt>
                <c:pt idx="567">
                  <c:v>106.32747839020466</c:v>
                </c:pt>
                <c:pt idx="568">
                  <c:v>106.75429002084599</c:v>
                </c:pt>
                <c:pt idx="569">
                  <c:v>107.59204441785786</c:v>
                </c:pt>
                <c:pt idx="570">
                  <c:v>106.29121120574401</c:v>
                </c:pt>
                <c:pt idx="571">
                  <c:v>106.39581697371752</c:v>
                </c:pt>
                <c:pt idx="572">
                  <c:v>107.25791731930278</c:v>
                </c:pt>
                <c:pt idx="573">
                  <c:v>107.53303555817752</c:v>
                </c:pt>
                <c:pt idx="574">
                  <c:v>109.41295491554278</c:v>
                </c:pt>
                <c:pt idx="575">
                  <c:v>111.74312669365881</c:v>
                </c:pt>
                <c:pt idx="576">
                  <c:v>112.09377331786442</c:v>
                </c:pt>
                <c:pt idx="577">
                  <c:v>112.92663295109253</c:v>
                </c:pt>
                <c:pt idx="578">
                  <c:v>112.79682415463165</c:v>
                </c:pt>
                <c:pt idx="579">
                  <c:v>110.93484844909979</c:v>
                </c:pt>
                <c:pt idx="580">
                  <c:v>109.47084932052798</c:v>
                </c:pt>
                <c:pt idx="581">
                  <c:v>109.08720342831633</c:v>
                </c:pt>
                <c:pt idx="582">
                  <c:v>109.15172801060899</c:v>
                </c:pt>
                <c:pt idx="583">
                  <c:v>108.527450398935</c:v>
                </c:pt>
                <c:pt idx="584">
                  <c:v>110.33207409057783</c:v>
                </c:pt>
                <c:pt idx="585">
                  <c:v>110.1957525788678</c:v>
                </c:pt>
                <c:pt idx="586">
                  <c:v>109.60822029879569</c:v>
                </c:pt>
                <c:pt idx="587">
                  <c:v>110.62046746392996</c:v>
                </c:pt>
                <c:pt idx="588">
                  <c:v>108.58018806711723</c:v>
                </c:pt>
                <c:pt idx="589">
                  <c:v>106.14251665534694</c:v>
                </c:pt>
                <c:pt idx="590">
                  <c:v>104.01477823819674</c:v>
                </c:pt>
                <c:pt idx="591">
                  <c:v>100.93859477990999</c:v>
                </c:pt>
                <c:pt idx="592">
                  <c:v>101.15581993745317</c:v>
                </c:pt>
                <c:pt idx="593">
                  <c:v>101.89302426441452</c:v>
                </c:pt>
                <c:pt idx="594">
                  <c:v>103.26431705573822</c:v>
                </c:pt>
                <c:pt idx="595">
                  <c:v>104.54629899960871</c:v>
                </c:pt>
                <c:pt idx="596">
                  <c:v>103.70482851408057</c:v>
                </c:pt>
                <c:pt idx="597">
                  <c:v>104.20611106945263</c:v>
                </c:pt>
                <c:pt idx="598">
                  <c:v>103.69079860766976</c:v>
                </c:pt>
                <c:pt idx="599">
                  <c:v>103.4358271295547</c:v>
                </c:pt>
                <c:pt idx="600">
                  <c:v>104.63598167910821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C5-40C6-96BD-6E3B3E1F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  <c:min val="8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'ARMA(p,q)  '!$D$25</c:f>
              <c:strCache>
                <c:ptCount val="1"/>
                <c:pt idx="0">
                  <c:v>ARMA(2,3) b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yVal>
            <c:numRef>
              <c:f>'ARMA(p,q)  '!$D$26:$D$626</c:f>
              <c:numCache>
                <c:formatCode>0.000</c:formatCode>
                <c:ptCount val="601"/>
                <c:pt idx="0">
                  <c:v>0</c:v>
                </c:pt>
                <c:pt idx="1">
                  <c:v>9.0314239093338582</c:v>
                </c:pt>
                <c:pt idx="2">
                  <c:v>16.566442818516315</c:v>
                </c:pt>
                <c:pt idx="3">
                  <c:v>22.735641890160856</c:v>
                </c:pt>
                <c:pt idx="4">
                  <c:v>29.540982099391446</c:v>
                </c:pt>
                <c:pt idx="5">
                  <c:v>35.562859763661876</c:v>
                </c:pt>
                <c:pt idx="6">
                  <c:v>40.706827388898112</c:v>
                </c:pt>
                <c:pt idx="7">
                  <c:v>46.049112370931994</c:v>
                </c:pt>
                <c:pt idx="8">
                  <c:v>51.09147566265915</c:v>
                </c:pt>
                <c:pt idx="9">
                  <c:v>56.828575852766541</c:v>
                </c:pt>
                <c:pt idx="10">
                  <c:v>61.302171124498045</c:v>
                </c:pt>
                <c:pt idx="11">
                  <c:v>66.462435404760768</c:v>
                </c:pt>
                <c:pt idx="12">
                  <c:v>71.620077123427109</c:v>
                </c:pt>
                <c:pt idx="13">
                  <c:v>75.372649125496935</c:v>
                </c:pt>
                <c:pt idx="14">
                  <c:v>80.500167746226353</c:v>
                </c:pt>
                <c:pt idx="15">
                  <c:v>83.870816296174453</c:v>
                </c:pt>
                <c:pt idx="16">
                  <c:v>88.627803662096383</c:v>
                </c:pt>
                <c:pt idx="17">
                  <c:v>91.127640451542135</c:v>
                </c:pt>
                <c:pt idx="18">
                  <c:v>93.265523976653228</c:v>
                </c:pt>
                <c:pt idx="19">
                  <c:v>95.21196091618809</c:v>
                </c:pt>
                <c:pt idx="20">
                  <c:v>96.1269076999086</c:v>
                </c:pt>
                <c:pt idx="21">
                  <c:v>97.410362462126457</c:v>
                </c:pt>
                <c:pt idx="22">
                  <c:v>97.981429812060355</c:v>
                </c:pt>
                <c:pt idx="23">
                  <c:v>97.767354066282991</c:v>
                </c:pt>
                <c:pt idx="24">
                  <c:v>97.799342599909721</c:v>
                </c:pt>
                <c:pt idx="25">
                  <c:v>97.710574472405639</c:v>
                </c:pt>
                <c:pt idx="26">
                  <c:v>100.16230659463841</c:v>
                </c:pt>
                <c:pt idx="27">
                  <c:v>102.92480136082985</c:v>
                </c:pt>
                <c:pt idx="28">
                  <c:v>105.29490746695249</c:v>
                </c:pt>
                <c:pt idx="29">
                  <c:v>107.88679587519069</c:v>
                </c:pt>
                <c:pt idx="30">
                  <c:v>108.76820723520291</c:v>
                </c:pt>
                <c:pt idx="31">
                  <c:v>108.28807926476046</c:v>
                </c:pt>
                <c:pt idx="32">
                  <c:v>109.05536179429333</c:v>
                </c:pt>
                <c:pt idx="33">
                  <c:v>112.00240927005646</c:v>
                </c:pt>
                <c:pt idx="34">
                  <c:v>112.45655765478556</c:v>
                </c:pt>
                <c:pt idx="35">
                  <c:v>114.07297988659586</c:v>
                </c:pt>
                <c:pt idx="36">
                  <c:v>115.9993905721646</c:v>
                </c:pt>
                <c:pt idx="37">
                  <c:v>118.50716230096533</c:v>
                </c:pt>
                <c:pt idx="38">
                  <c:v>120.07413131019551</c:v>
                </c:pt>
                <c:pt idx="39">
                  <c:v>121.88958642642675</c:v>
                </c:pt>
                <c:pt idx="40">
                  <c:v>124.82136706988891</c:v>
                </c:pt>
                <c:pt idx="41">
                  <c:v>124.6430903497223</c:v>
                </c:pt>
                <c:pt idx="42">
                  <c:v>125.59281409393368</c:v>
                </c:pt>
                <c:pt idx="43">
                  <c:v>126.41788572951515</c:v>
                </c:pt>
                <c:pt idx="44">
                  <c:v>126.17812847069769</c:v>
                </c:pt>
                <c:pt idx="45">
                  <c:v>126.36522745149139</c:v>
                </c:pt>
                <c:pt idx="46">
                  <c:v>126.38232387965765</c:v>
                </c:pt>
                <c:pt idx="47">
                  <c:v>128.15923076381475</c:v>
                </c:pt>
                <c:pt idx="48">
                  <c:v>128.21710401856024</c:v>
                </c:pt>
                <c:pt idx="49">
                  <c:v>129.68786360293026</c:v>
                </c:pt>
                <c:pt idx="50">
                  <c:v>129.16889888927085</c:v>
                </c:pt>
                <c:pt idx="51">
                  <c:v>127.80321972072474</c:v>
                </c:pt>
                <c:pt idx="52">
                  <c:v>127.98478999797254</c:v>
                </c:pt>
                <c:pt idx="53">
                  <c:v>127.1145026913987</c:v>
                </c:pt>
                <c:pt idx="54">
                  <c:v>127.57149260978335</c:v>
                </c:pt>
                <c:pt idx="55">
                  <c:v>127.54643347025015</c:v>
                </c:pt>
                <c:pt idx="56">
                  <c:v>126.22616194320695</c:v>
                </c:pt>
                <c:pt idx="57">
                  <c:v>125.3736372917073</c:v>
                </c:pt>
                <c:pt idx="58">
                  <c:v>125.42390857283274</c:v>
                </c:pt>
                <c:pt idx="59">
                  <c:v>124.82837391550531</c:v>
                </c:pt>
                <c:pt idx="60">
                  <c:v>125.68700453062485</c:v>
                </c:pt>
                <c:pt idx="61">
                  <c:v>126.55069538961092</c:v>
                </c:pt>
                <c:pt idx="62">
                  <c:v>128.14476357602589</c:v>
                </c:pt>
                <c:pt idx="63">
                  <c:v>129.01782843245167</c:v>
                </c:pt>
                <c:pt idx="64">
                  <c:v>131.58876586288713</c:v>
                </c:pt>
                <c:pt idx="65">
                  <c:v>133.01464589599553</c:v>
                </c:pt>
                <c:pt idx="66">
                  <c:v>133.39766191913952</c:v>
                </c:pt>
                <c:pt idx="67">
                  <c:v>133.43292968927801</c:v>
                </c:pt>
                <c:pt idx="68">
                  <c:v>132.95949751315018</c:v>
                </c:pt>
                <c:pt idx="69">
                  <c:v>130.80344442444331</c:v>
                </c:pt>
                <c:pt idx="70">
                  <c:v>130.79356299897569</c:v>
                </c:pt>
                <c:pt idx="71">
                  <c:v>130.41935659060064</c:v>
                </c:pt>
                <c:pt idx="72">
                  <c:v>129.72687345690085</c:v>
                </c:pt>
                <c:pt idx="73">
                  <c:v>128.49357959633784</c:v>
                </c:pt>
                <c:pt idx="74">
                  <c:v>128.51478509499012</c:v>
                </c:pt>
                <c:pt idx="75">
                  <c:v>128.06520418764859</c:v>
                </c:pt>
                <c:pt idx="76">
                  <c:v>126.94780844762798</c:v>
                </c:pt>
                <c:pt idx="77">
                  <c:v>127.54079618096124</c:v>
                </c:pt>
                <c:pt idx="78">
                  <c:v>126.73251420199989</c:v>
                </c:pt>
                <c:pt idx="79">
                  <c:v>125.09269579648544</c:v>
                </c:pt>
                <c:pt idx="80">
                  <c:v>124.46194511129328</c:v>
                </c:pt>
                <c:pt idx="81">
                  <c:v>123.94831577316498</c:v>
                </c:pt>
                <c:pt idx="82">
                  <c:v>122.69331649407302</c:v>
                </c:pt>
                <c:pt idx="83">
                  <c:v>121.93483070309442</c:v>
                </c:pt>
                <c:pt idx="84">
                  <c:v>120.93845006230687</c:v>
                </c:pt>
                <c:pt idx="85">
                  <c:v>121.00471110120975</c:v>
                </c:pt>
                <c:pt idx="86">
                  <c:v>121.996755353865</c:v>
                </c:pt>
                <c:pt idx="87">
                  <c:v>123.37471623723098</c:v>
                </c:pt>
                <c:pt idx="88">
                  <c:v>126.4873695396054</c:v>
                </c:pt>
                <c:pt idx="89">
                  <c:v>127.26189599197762</c:v>
                </c:pt>
                <c:pt idx="90">
                  <c:v>128.06501161510303</c:v>
                </c:pt>
                <c:pt idx="91">
                  <c:v>130.02261059154375</c:v>
                </c:pt>
                <c:pt idx="92">
                  <c:v>129.7213887989177</c:v>
                </c:pt>
                <c:pt idx="93">
                  <c:v>128.94333943741287</c:v>
                </c:pt>
                <c:pt idx="94">
                  <c:v>128.56144267347372</c:v>
                </c:pt>
                <c:pt idx="95">
                  <c:v>127.50601258178023</c:v>
                </c:pt>
                <c:pt idx="96">
                  <c:v>127.3035120399404</c:v>
                </c:pt>
                <c:pt idx="97">
                  <c:v>128.04376209853677</c:v>
                </c:pt>
                <c:pt idx="98">
                  <c:v>128.08271040810757</c:v>
                </c:pt>
                <c:pt idx="99">
                  <c:v>128.1886689480952</c:v>
                </c:pt>
                <c:pt idx="100">
                  <c:v>128.27557095708326</c:v>
                </c:pt>
                <c:pt idx="101">
                  <c:v>128.86661340329294</c:v>
                </c:pt>
                <c:pt idx="102">
                  <c:v>128.52375709391154</c:v>
                </c:pt>
                <c:pt idx="103">
                  <c:v>127.62624395930855</c:v>
                </c:pt>
                <c:pt idx="104">
                  <c:v>126.2242182828555</c:v>
                </c:pt>
                <c:pt idx="105">
                  <c:v>126.34497657381036</c:v>
                </c:pt>
                <c:pt idx="106">
                  <c:v>126.47032627307009</c:v>
                </c:pt>
                <c:pt idx="107">
                  <c:v>125.44392405926408</c:v>
                </c:pt>
                <c:pt idx="108">
                  <c:v>128.36534295999988</c:v>
                </c:pt>
                <c:pt idx="109">
                  <c:v>131.04237458699072</c:v>
                </c:pt>
                <c:pt idx="110">
                  <c:v>133.56780126557064</c:v>
                </c:pt>
                <c:pt idx="111">
                  <c:v>136.63118017098398</c:v>
                </c:pt>
                <c:pt idx="112">
                  <c:v>138.41914402539601</c:v>
                </c:pt>
                <c:pt idx="113">
                  <c:v>137.92768419518023</c:v>
                </c:pt>
                <c:pt idx="114">
                  <c:v>138.64872135469815</c:v>
                </c:pt>
                <c:pt idx="115">
                  <c:v>139.45304536422429</c:v>
                </c:pt>
                <c:pt idx="116">
                  <c:v>139.5323736317203</c:v>
                </c:pt>
                <c:pt idx="117">
                  <c:v>142.31611451418362</c:v>
                </c:pt>
                <c:pt idx="118">
                  <c:v>144.24676988184439</c:v>
                </c:pt>
                <c:pt idx="119">
                  <c:v>145.08213178585845</c:v>
                </c:pt>
                <c:pt idx="120">
                  <c:v>145.73483785112913</c:v>
                </c:pt>
                <c:pt idx="121">
                  <c:v>144.78877560815317</c:v>
                </c:pt>
                <c:pt idx="122">
                  <c:v>142.5693092650931</c:v>
                </c:pt>
                <c:pt idx="123">
                  <c:v>139.86928048465688</c:v>
                </c:pt>
                <c:pt idx="124">
                  <c:v>138.3786587376772</c:v>
                </c:pt>
                <c:pt idx="125">
                  <c:v>137.68900614146008</c:v>
                </c:pt>
                <c:pt idx="126">
                  <c:v>137.20607039966347</c:v>
                </c:pt>
                <c:pt idx="127">
                  <c:v>135.89025182359478</c:v>
                </c:pt>
                <c:pt idx="128">
                  <c:v>135.02858899479571</c:v>
                </c:pt>
                <c:pt idx="129">
                  <c:v>133.8400159719248</c:v>
                </c:pt>
                <c:pt idx="130">
                  <c:v>132.22086268549839</c:v>
                </c:pt>
                <c:pt idx="131">
                  <c:v>131.20664535699191</c:v>
                </c:pt>
                <c:pt idx="132">
                  <c:v>131.05959072478475</c:v>
                </c:pt>
                <c:pt idx="133">
                  <c:v>129.03220136483603</c:v>
                </c:pt>
                <c:pt idx="134">
                  <c:v>127.4720762853249</c:v>
                </c:pt>
                <c:pt idx="135">
                  <c:v>125.23767324213489</c:v>
                </c:pt>
                <c:pt idx="136">
                  <c:v>124.23469662680921</c:v>
                </c:pt>
                <c:pt idx="137">
                  <c:v>123.92491314144645</c:v>
                </c:pt>
                <c:pt idx="138">
                  <c:v>125.31693627455994</c:v>
                </c:pt>
                <c:pt idx="139">
                  <c:v>125.86483306095724</c:v>
                </c:pt>
                <c:pt idx="140">
                  <c:v>126.05244640380518</c:v>
                </c:pt>
                <c:pt idx="141">
                  <c:v>125.49576707480674</c:v>
                </c:pt>
                <c:pt idx="142">
                  <c:v>124.34928013716305</c:v>
                </c:pt>
                <c:pt idx="143">
                  <c:v>123.3672479352242</c:v>
                </c:pt>
                <c:pt idx="144">
                  <c:v>121.84041825416986</c:v>
                </c:pt>
                <c:pt idx="145">
                  <c:v>118.78144827754114</c:v>
                </c:pt>
                <c:pt idx="146">
                  <c:v>116.9181111847648</c:v>
                </c:pt>
                <c:pt idx="147">
                  <c:v>116.64565619562293</c:v>
                </c:pt>
                <c:pt idx="148">
                  <c:v>116.11555260535948</c:v>
                </c:pt>
                <c:pt idx="149">
                  <c:v>116.44649913987287</c:v>
                </c:pt>
                <c:pt idx="150">
                  <c:v>116.93388600835625</c:v>
                </c:pt>
                <c:pt idx="151">
                  <c:v>116.39234374253687</c:v>
                </c:pt>
                <c:pt idx="152">
                  <c:v>116.96601593838251</c:v>
                </c:pt>
                <c:pt idx="153">
                  <c:v>117.99105040989528</c:v>
                </c:pt>
                <c:pt idx="154">
                  <c:v>118.10188899045585</c:v>
                </c:pt>
                <c:pt idx="155">
                  <c:v>119.36865978288114</c:v>
                </c:pt>
                <c:pt idx="156">
                  <c:v>118.26288340134124</c:v>
                </c:pt>
                <c:pt idx="157">
                  <c:v>117.62453050300883</c:v>
                </c:pt>
                <c:pt idx="158">
                  <c:v>116.9696447632469</c:v>
                </c:pt>
                <c:pt idx="159">
                  <c:v>117.10055569711524</c:v>
                </c:pt>
                <c:pt idx="160">
                  <c:v>118.69169177558462</c:v>
                </c:pt>
                <c:pt idx="161">
                  <c:v>119.39981908295933</c:v>
                </c:pt>
                <c:pt idx="162">
                  <c:v>119.71574534838804</c:v>
                </c:pt>
                <c:pt idx="163">
                  <c:v>120.73680356895903</c:v>
                </c:pt>
                <c:pt idx="164">
                  <c:v>121.88207395481327</c:v>
                </c:pt>
                <c:pt idx="165">
                  <c:v>123.4492055996798</c:v>
                </c:pt>
                <c:pt idx="166">
                  <c:v>124.11923138828892</c:v>
                </c:pt>
                <c:pt idx="167">
                  <c:v>124.05059136053092</c:v>
                </c:pt>
                <c:pt idx="168">
                  <c:v>122.68804456903803</c:v>
                </c:pt>
                <c:pt idx="169">
                  <c:v>121.33069233830206</c:v>
                </c:pt>
                <c:pt idx="170">
                  <c:v>121.67660064827724</c:v>
                </c:pt>
                <c:pt idx="171">
                  <c:v>120.67327917263549</c:v>
                </c:pt>
                <c:pt idx="172">
                  <c:v>120.19966024479272</c:v>
                </c:pt>
                <c:pt idx="173">
                  <c:v>121.37646856631292</c:v>
                </c:pt>
                <c:pt idx="174">
                  <c:v>121.02557339320775</c:v>
                </c:pt>
                <c:pt idx="175">
                  <c:v>120.03803660136593</c:v>
                </c:pt>
                <c:pt idx="176">
                  <c:v>120.36017837481042</c:v>
                </c:pt>
                <c:pt idx="177">
                  <c:v>119.04379366156898</c:v>
                </c:pt>
                <c:pt idx="178">
                  <c:v>119.21887665289506</c:v>
                </c:pt>
                <c:pt idx="179">
                  <c:v>120.03623584389311</c:v>
                </c:pt>
                <c:pt idx="180">
                  <c:v>119.72029334080268</c:v>
                </c:pt>
                <c:pt idx="181">
                  <c:v>121.10789499064514</c:v>
                </c:pt>
                <c:pt idx="182">
                  <c:v>122.11691701679196</c:v>
                </c:pt>
                <c:pt idx="183">
                  <c:v>123.37241594621096</c:v>
                </c:pt>
                <c:pt idx="184">
                  <c:v>124.42776297342697</c:v>
                </c:pt>
                <c:pt idx="185">
                  <c:v>125.01319907234186</c:v>
                </c:pt>
                <c:pt idx="186">
                  <c:v>125.3843321291542</c:v>
                </c:pt>
                <c:pt idx="187">
                  <c:v>125.20428338067848</c:v>
                </c:pt>
                <c:pt idx="188">
                  <c:v>125.70988693301638</c:v>
                </c:pt>
                <c:pt idx="189">
                  <c:v>125.7996466255923</c:v>
                </c:pt>
                <c:pt idx="190">
                  <c:v>125.87223328410676</c:v>
                </c:pt>
                <c:pt idx="191">
                  <c:v>125.29466387211171</c:v>
                </c:pt>
                <c:pt idx="192">
                  <c:v>124.86057252810703</c:v>
                </c:pt>
                <c:pt idx="193">
                  <c:v>123.86575075037226</c:v>
                </c:pt>
                <c:pt idx="194">
                  <c:v>123.45426877811093</c:v>
                </c:pt>
                <c:pt idx="195">
                  <c:v>121.84965363160276</c:v>
                </c:pt>
                <c:pt idx="196">
                  <c:v>120.91297963769556</c:v>
                </c:pt>
                <c:pt idx="197">
                  <c:v>121.17805515902762</c:v>
                </c:pt>
                <c:pt idx="198">
                  <c:v>119.32485418737296</c:v>
                </c:pt>
                <c:pt idx="199">
                  <c:v>119.70066675634952</c:v>
                </c:pt>
                <c:pt idx="200">
                  <c:v>117.84595123755918</c:v>
                </c:pt>
                <c:pt idx="201">
                  <c:v>117.83340107202675</c:v>
                </c:pt>
                <c:pt idx="202">
                  <c:v>118.51719270313103</c:v>
                </c:pt>
                <c:pt idx="203">
                  <c:v>118.10514229149138</c:v>
                </c:pt>
                <c:pt idx="204">
                  <c:v>119.12000498465845</c:v>
                </c:pt>
                <c:pt idx="205">
                  <c:v>119.32590915014531</c:v>
                </c:pt>
                <c:pt idx="206">
                  <c:v>119.925434127814</c:v>
                </c:pt>
                <c:pt idx="207">
                  <c:v>119.85420389685147</c:v>
                </c:pt>
                <c:pt idx="208">
                  <c:v>119.48391805283116</c:v>
                </c:pt>
                <c:pt idx="209">
                  <c:v>118.71623614051445</c:v>
                </c:pt>
                <c:pt idx="210">
                  <c:v>118.48263544792142</c:v>
                </c:pt>
                <c:pt idx="211">
                  <c:v>117.17139175082563</c:v>
                </c:pt>
                <c:pt idx="212">
                  <c:v>117.64611437892455</c:v>
                </c:pt>
                <c:pt idx="213">
                  <c:v>116.66938355094622</c:v>
                </c:pt>
                <c:pt idx="214">
                  <c:v>116.41806022999074</c:v>
                </c:pt>
                <c:pt idx="215">
                  <c:v>116.17758278978052</c:v>
                </c:pt>
                <c:pt idx="216">
                  <c:v>116.83958142696002</c:v>
                </c:pt>
                <c:pt idx="217">
                  <c:v>117.55770011487363</c:v>
                </c:pt>
                <c:pt idx="218">
                  <c:v>118.05675344842224</c:v>
                </c:pt>
                <c:pt idx="219">
                  <c:v>117.64407269387384</c:v>
                </c:pt>
                <c:pt idx="220">
                  <c:v>118.27544620590791</c:v>
                </c:pt>
                <c:pt idx="221">
                  <c:v>118.22627776111408</c:v>
                </c:pt>
                <c:pt idx="222">
                  <c:v>117.3330549127302</c:v>
                </c:pt>
                <c:pt idx="223">
                  <c:v>117.68768124065609</c:v>
                </c:pt>
                <c:pt idx="224">
                  <c:v>117.8518262473977</c:v>
                </c:pt>
                <c:pt idx="225">
                  <c:v>117.54948502919706</c:v>
                </c:pt>
                <c:pt idx="226">
                  <c:v>116.94933531405094</c:v>
                </c:pt>
                <c:pt idx="227">
                  <c:v>116.72437167510077</c:v>
                </c:pt>
                <c:pt idx="228">
                  <c:v>117.84637261308883</c:v>
                </c:pt>
                <c:pt idx="229">
                  <c:v>117.07145176165103</c:v>
                </c:pt>
                <c:pt idx="230">
                  <c:v>118.04556112735875</c:v>
                </c:pt>
                <c:pt idx="231">
                  <c:v>118.63559356461626</c:v>
                </c:pt>
                <c:pt idx="232">
                  <c:v>119.09232387396624</c:v>
                </c:pt>
                <c:pt idx="233">
                  <c:v>119.62999124136483</c:v>
                </c:pt>
                <c:pt idx="234">
                  <c:v>120.10801647514096</c:v>
                </c:pt>
                <c:pt idx="235">
                  <c:v>121.72193437840455</c:v>
                </c:pt>
                <c:pt idx="236">
                  <c:v>122.70576043484583</c:v>
                </c:pt>
                <c:pt idx="237">
                  <c:v>124.0079969720457</c:v>
                </c:pt>
                <c:pt idx="238">
                  <c:v>125.83095592276749</c:v>
                </c:pt>
                <c:pt idx="239">
                  <c:v>126.46024548342288</c:v>
                </c:pt>
                <c:pt idx="240">
                  <c:v>127.94108659339913</c:v>
                </c:pt>
                <c:pt idx="241">
                  <c:v>129.46463381042375</c:v>
                </c:pt>
                <c:pt idx="242">
                  <c:v>130.3328999521371</c:v>
                </c:pt>
                <c:pt idx="243">
                  <c:v>129.69915094776547</c:v>
                </c:pt>
                <c:pt idx="244">
                  <c:v>128.80496603743256</c:v>
                </c:pt>
                <c:pt idx="245">
                  <c:v>128.9276896921271</c:v>
                </c:pt>
                <c:pt idx="246">
                  <c:v>127.84086715649651</c:v>
                </c:pt>
                <c:pt idx="247">
                  <c:v>128.36341089574628</c:v>
                </c:pt>
                <c:pt idx="248">
                  <c:v>128.24376185937081</c:v>
                </c:pt>
                <c:pt idx="249">
                  <c:v>128.64373634718558</c:v>
                </c:pt>
                <c:pt idx="250">
                  <c:v>129.11505693359786</c:v>
                </c:pt>
                <c:pt idx="251">
                  <c:v>129.88486417824004</c:v>
                </c:pt>
                <c:pt idx="252">
                  <c:v>130.90003469984055</c:v>
                </c:pt>
                <c:pt idx="253">
                  <c:v>129.88757661907704</c:v>
                </c:pt>
                <c:pt idx="254">
                  <c:v>129.93763321813361</c:v>
                </c:pt>
                <c:pt idx="255">
                  <c:v>129.35249110107648</c:v>
                </c:pt>
                <c:pt idx="256">
                  <c:v>129.25828554992341</c:v>
                </c:pt>
                <c:pt idx="257">
                  <c:v>127.68910951961567</c:v>
                </c:pt>
                <c:pt idx="258">
                  <c:v>126.01480984065084</c:v>
                </c:pt>
                <c:pt idx="259">
                  <c:v>124.76130374043917</c:v>
                </c:pt>
                <c:pt idx="260">
                  <c:v>122.85621461714567</c:v>
                </c:pt>
                <c:pt idx="261">
                  <c:v>122.3159824303645</c:v>
                </c:pt>
                <c:pt idx="262">
                  <c:v>122.73603430371233</c:v>
                </c:pt>
                <c:pt idx="263">
                  <c:v>121.79154797494537</c:v>
                </c:pt>
                <c:pt idx="264">
                  <c:v>121.1810974017866</c:v>
                </c:pt>
                <c:pt idx="265">
                  <c:v>120.38015119402891</c:v>
                </c:pt>
                <c:pt idx="266">
                  <c:v>118.25986888254438</c:v>
                </c:pt>
                <c:pt idx="267">
                  <c:v>118.99447758683417</c:v>
                </c:pt>
                <c:pt idx="268">
                  <c:v>120.43570817239872</c:v>
                </c:pt>
                <c:pt idx="269">
                  <c:v>119.93306318096465</c:v>
                </c:pt>
                <c:pt idx="270">
                  <c:v>119.87035974726859</c:v>
                </c:pt>
                <c:pt idx="271">
                  <c:v>117.09054759329707</c:v>
                </c:pt>
                <c:pt idx="272">
                  <c:v>115.91647646925485</c:v>
                </c:pt>
                <c:pt idx="273">
                  <c:v>113.58930013868451</c:v>
                </c:pt>
                <c:pt idx="274">
                  <c:v>113.91469325966014</c:v>
                </c:pt>
                <c:pt idx="275">
                  <c:v>116.85386507337634</c:v>
                </c:pt>
                <c:pt idx="276">
                  <c:v>119.58050988502828</c:v>
                </c:pt>
                <c:pt idx="277">
                  <c:v>121.99508430842644</c:v>
                </c:pt>
                <c:pt idx="278">
                  <c:v>124.01834480664414</c:v>
                </c:pt>
                <c:pt idx="279">
                  <c:v>126.01192534660053</c:v>
                </c:pt>
                <c:pt idx="280">
                  <c:v>127.91994375589961</c:v>
                </c:pt>
                <c:pt idx="281">
                  <c:v>129.90966839133813</c:v>
                </c:pt>
                <c:pt idx="282">
                  <c:v>131.90222868543358</c:v>
                </c:pt>
                <c:pt idx="283">
                  <c:v>132.83195421260046</c:v>
                </c:pt>
                <c:pt idx="284">
                  <c:v>131.61517451281262</c:v>
                </c:pt>
                <c:pt idx="285">
                  <c:v>129.88376217001129</c:v>
                </c:pt>
                <c:pt idx="286">
                  <c:v>129.72730364214522</c:v>
                </c:pt>
                <c:pt idx="287">
                  <c:v>129.08184095314306</c:v>
                </c:pt>
                <c:pt idx="288">
                  <c:v>128.18334186571965</c:v>
                </c:pt>
                <c:pt idx="289">
                  <c:v>129.019315630394</c:v>
                </c:pt>
                <c:pt idx="290">
                  <c:v>127.63866541852506</c:v>
                </c:pt>
                <c:pt idx="291">
                  <c:v>124.67173780491147</c:v>
                </c:pt>
                <c:pt idx="292">
                  <c:v>123.93278375427299</c:v>
                </c:pt>
                <c:pt idx="293">
                  <c:v>122.86107923047922</c:v>
                </c:pt>
                <c:pt idx="294">
                  <c:v>121.38027738242434</c:v>
                </c:pt>
                <c:pt idx="295">
                  <c:v>122.45847139819188</c:v>
                </c:pt>
                <c:pt idx="296">
                  <c:v>122.93144197085502</c:v>
                </c:pt>
                <c:pt idx="297">
                  <c:v>122.78001579922194</c:v>
                </c:pt>
                <c:pt idx="298">
                  <c:v>122.96351962160864</c:v>
                </c:pt>
                <c:pt idx="299">
                  <c:v>124.5145767139329</c:v>
                </c:pt>
                <c:pt idx="300">
                  <c:v>125.47450310045166</c:v>
                </c:pt>
                <c:pt idx="301">
                  <c:v>127.02733150429761</c:v>
                </c:pt>
                <c:pt idx="302">
                  <c:v>128.39138917958508</c:v>
                </c:pt>
                <c:pt idx="303">
                  <c:v>129.35708944523921</c:v>
                </c:pt>
                <c:pt idx="304">
                  <c:v>131.41918634222921</c:v>
                </c:pt>
                <c:pt idx="305">
                  <c:v>130.50922703380928</c:v>
                </c:pt>
                <c:pt idx="306">
                  <c:v>130.90789971534335</c:v>
                </c:pt>
                <c:pt idx="307">
                  <c:v>130.38374849821096</c:v>
                </c:pt>
                <c:pt idx="308">
                  <c:v>130.42610209740883</c:v>
                </c:pt>
                <c:pt idx="309">
                  <c:v>132.25910275510665</c:v>
                </c:pt>
                <c:pt idx="310">
                  <c:v>133.0137631696856</c:v>
                </c:pt>
                <c:pt idx="311">
                  <c:v>132.89082345375135</c:v>
                </c:pt>
                <c:pt idx="312">
                  <c:v>133.61342443495616</c:v>
                </c:pt>
                <c:pt idx="313">
                  <c:v>133.0982960385835</c:v>
                </c:pt>
                <c:pt idx="314">
                  <c:v>133.2078867239554</c:v>
                </c:pt>
                <c:pt idx="315">
                  <c:v>132.74172028540639</c:v>
                </c:pt>
                <c:pt idx="316">
                  <c:v>132.48049815461249</c:v>
                </c:pt>
                <c:pt idx="317">
                  <c:v>132.35934272624812</c:v>
                </c:pt>
                <c:pt idx="318">
                  <c:v>130.7882625990527</c:v>
                </c:pt>
                <c:pt idx="319">
                  <c:v>129.87803276324078</c:v>
                </c:pt>
                <c:pt idx="320">
                  <c:v>130.3741187919149</c:v>
                </c:pt>
                <c:pt idx="321">
                  <c:v>131.23001675600204</c:v>
                </c:pt>
                <c:pt idx="322">
                  <c:v>131.18935417610547</c:v>
                </c:pt>
                <c:pt idx="323">
                  <c:v>130.54962745100732</c:v>
                </c:pt>
                <c:pt idx="324">
                  <c:v>127.17176787613185</c:v>
                </c:pt>
                <c:pt idx="325">
                  <c:v>125.70442839037436</c:v>
                </c:pt>
                <c:pt idx="326">
                  <c:v>121.81305448631339</c:v>
                </c:pt>
                <c:pt idx="327">
                  <c:v>120.90989867905992</c:v>
                </c:pt>
                <c:pt idx="328">
                  <c:v>120.67877649329031</c:v>
                </c:pt>
                <c:pt idx="329">
                  <c:v>121.29056182820018</c:v>
                </c:pt>
                <c:pt idx="330">
                  <c:v>121.16665297479533</c:v>
                </c:pt>
                <c:pt idx="331">
                  <c:v>121.42287533215024</c:v>
                </c:pt>
                <c:pt idx="332">
                  <c:v>120.87448799943188</c:v>
                </c:pt>
                <c:pt idx="333">
                  <c:v>118.92354767447945</c:v>
                </c:pt>
                <c:pt idx="334">
                  <c:v>118.54182520746983</c:v>
                </c:pt>
                <c:pt idx="335">
                  <c:v>116.26123983409263</c:v>
                </c:pt>
                <c:pt idx="336">
                  <c:v>114.79892725302743</c:v>
                </c:pt>
                <c:pt idx="337">
                  <c:v>112.59807498254531</c:v>
                </c:pt>
                <c:pt idx="338">
                  <c:v>112.46987901516934</c:v>
                </c:pt>
                <c:pt idx="339">
                  <c:v>111.58899215681213</c:v>
                </c:pt>
                <c:pt idx="340">
                  <c:v>109.86531963353829</c:v>
                </c:pt>
                <c:pt idx="341">
                  <c:v>111.44180290901805</c:v>
                </c:pt>
                <c:pt idx="342">
                  <c:v>111.51918338103329</c:v>
                </c:pt>
                <c:pt idx="343">
                  <c:v>112.89742845833595</c:v>
                </c:pt>
                <c:pt idx="344">
                  <c:v>115.06623236500675</c:v>
                </c:pt>
                <c:pt idx="345">
                  <c:v>116.70610848108934</c:v>
                </c:pt>
                <c:pt idx="346">
                  <c:v>118.83407993378027</c:v>
                </c:pt>
                <c:pt idx="347">
                  <c:v>119.25043172134379</c:v>
                </c:pt>
                <c:pt idx="348">
                  <c:v>121.08620907269542</c:v>
                </c:pt>
                <c:pt idx="349">
                  <c:v>121.89042201866427</c:v>
                </c:pt>
                <c:pt idx="350">
                  <c:v>122.5511982852838</c:v>
                </c:pt>
                <c:pt idx="351">
                  <c:v>122.87543761216217</c:v>
                </c:pt>
                <c:pt idx="352">
                  <c:v>121.80245876056723</c:v>
                </c:pt>
                <c:pt idx="353">
                  <c:v>122.06702314098641</c:v>
                </c:pt>
                <c:pt idx="354">
                  <c:v>122.25017017217405</c:v>
                </c:pt>
                <c:pt idx="355">
                  <c:v>122.30497764437658</c:v>
                </c:pt>
                <c:pt idx="356">
                  <c:v>122.82767032969247</c:v>
                </c:pt>
                <c:pt idx="357">
                  <c:v>123.84720775077271</c:v>
                </c:pt>
                <c:pt idx="358">
                  <c:v>123.90482517827165</c:v>
                </c:pt>
                <c:pt idx="359">
                  <c:v>124.47444962768246</c:v>
                </c:pt>
                <c:pt idx="360">
                  <c:v>126.48810806896158</c:v>
                </c:pt>
                <c:pt idx="361">
                  <c:v>126.61909331153176</c:v>
                </c:pt>
                <c:pt idx="362">
                  <c:v>126.36764977468712</c:v>
                </c:pt>
                <c:pt idx="363">
                  <c:v>127.11660654350983</c:v>
                </c:pt>
                <c:pt idx="364">
                  <c:v>126.8508522937061</c:v>
                </c:pt>
                <c:pt idx="365">
                  <c:v>125.28614006247703</c:v>
                </c:pt>
                <c:pt idx="366">
                  <c:v>125.73951974604063</c:v>
                </c:pt>
                <c:pt idx="367">
                  <c:v>125.29470099104482</c:v>
                </c:pt>
                <c:pt idx="368">
                  <c:v>122.86011930690687</c:v>
                </c:pt>
                <c:pt idx="369">
                  <c:v>123.24854442531863</c:v>
                </c:pt>
                <c:pt idx="370">
                  <c:v>121.6057132707322</c:v>
                </c:pt>
                <c:pt idx="371">
                  <c:v>121.43945678981595</c:v>
                </c:pt>
                <c:pt idx="372">
                  <c:v>120.53944789322799</c:v>
                </c:pt>
                <c:pt idx="373">
                  <c:v>121.89455664125678</c:v>
                </c:pt>
                <c:pt idx="374">
                  <c:v>121.92424399518588</c:v>
                </c:pt>
                <c:pt idx="375">
                  <c:v>121.26118195544646</c:v>
                </c:pt>
                <c:pt idx="376">
                  <c:v>120.10795580618186</c:v>
                </c:pt>
                <c:pt idx="377">
                  <c:v>120.22480720783716</c:v>
                </c:pt>
                <c:pt idx="378">
                  <c:v>119.90684942532468</c:v>
                </c:pt>
                <c:pt idx="379">
                  <c:v>120.83131738776856</c:v>
                </c:pt>
                <c:pt idx="380">
                  <c:v>122.11068583054913</c:v>
                </c:pt>
                <c:pt idx="381">
                  <c:v>122.77279582796949</c:v>
                </c:pt>
                <c:pt idx="382">
                  <c:v>123.18098249659889</c:v>
                </c:pt>
                <c:pt idx="383">
                  <c:v>122.83836884284229</c:v>
                </c:pt>
                <c:pt idx="384">
                  <c:v>122.2982310918778</c:v>
                </c:pt>
                <c:pt idx="385">
                  <c:v>123.23326512591487</c:v>
                </c:pt>
                <c:pt idx="386">
                  <c:v>123.6587414439643</c:v>
                </c:pt>
                <c:pt idx="387">
                  <c:v>124.75867367192564</c:v>
                </c:pt>
                <c:pt idx="388">
                  <c:v>126.07296500688858</c:v>
                </c:pt>
                <c:pt idx="389">
                  <c:v>126.49222038833791</c:v>
                </c:pt>
                <c:pt idx="390">
                  <c:v>126.84681252154525</c:v>
                </c:pt>
                <c:pt idx="391">
                  <c:v>127.7120742705778</c:v>
                </c:pt>
                <c:pt idx="392">
                  <c:v>127.19532851425629</c:v>
                </c:pt>
                <c:pt idx="393">
                  <c:v>125.62625365703558</c:v>
                </c:pt>
                <c:pt idx="394">
                  <c:v>125.859238710393</c:v>
                </c:pt>
                <c:pt idx="395">
                  <c:v>122.6944568989105</c:v>
                </c:pt>
                <c:pt idx="396">
                  <c:v>120.65584587379107</c:v>
                </c:pt>
                <c:pt idx="397">
                  <c:v>119.13867595400201</c:v>
                </c:pt>
                <c:pt idx="398">
                  <c:v>117.80040378424266</c:v>
                </c:pt>
                <c:pt idx="399">
                  <c:v>118.48149818960323</c:v>
                </c:pt>
                <c:pt idx="400">
                  <c:v>120.54658335089898</c:v>
                </c:pt>
                <c:pt idx="401">
                  <c:v>121.65154791685735</c:v>
                </c:pt>
                <c:pt idx="402">
                  <c:v>122.44304080405865</c:v>
                </c:pt>
                <c:pt idx="403">
                  <c:v>124.54209693064476</c:v>
                </c:pt>
                <c:pt idx="404">
                  <c:v>123.86361381957377</c:v>
                </c:pt>
                <c:pt idx="405">
                  <c:v>123.46521664107293</c:v>
                </c:pt>
                <c:pt idx="406">
                  <c:v>123.31979458169619</c:v>
                </c:pt>
                <c:pt idx="407">
                  <c:v>121.95553703539521</c:v>
                </c:pt>
                <c:pt idx="408">
                  <c:v>121.09074833729768</c:v>
                </c:pt>
                <c:pt idx="409">
                  <c:v>119.31293987149745</c:v>
                </c:pt>
                <c:pt idx="410">
                  <c:v>119.60102241739627</c:v>
                </c:pt>
                <c:pt idx="411">
                  <c:v>117.86050532459228</c:v>
                </c:pt>
                <c:pt idx="412">
                  <c:v>119.42430938344177</c:v>
                </c:pt>
                <c:pt idx="413">
                  <c:v>121.78093826212071</c:v>
                </c:pt>
                <c:pt idx="414">
                  <c:v>122.808342867344</c:v>
                </c:pt>
                <c:pt idx="415">
                  <c:v>124.97627526363961</c:v>
                </c:pt>
                <c:pt idx="416">
                  <c:v>123.73250728860253</c:v>
                </c:pt>
                <c:pt idx="417">
                  <c:v>123.199086919571</c:v>
                </c:pt>
                <c:pt idx="418">
                  <c:v>121.64136076329939</c:v>
                </c:pt>
                <c:pt idx="419">
                  <c:v>119.80941733970288</c:v>
                </c:pt>
                <c:pt idx="420">
                  <c:v>119.91138313134405</c:v>
                </c:pt>
                <c:pt idx="421">
                  <c:v>119.75049788400246</c:v>
                </c:pt>
                <c:pt idx="422">
                  <c:v>119.98073330319205</c:v>
                </c:pt>
                <c:pt idx="423">
                  <c:v>121.71153835708959</c:v>
                </c:pt>
                <c:pt idx="424">
                  <c:v>121.9690867416755</c:v>
                </c:pt>
                <c:pt idx="425">
                  <c:v>123.91460550605153</c:v>
                </c:pt>
                <c:pt idx="426">
                  <c:v>122.51900479961148</c:v>
                </c:pt>
                <c:pt idx="427">
                  <c:v>122.02140013326971</c:v>
                </c:pt>
                <c:pt idx="428">
                  <c:v>121.22200516817837</c:v>
                </c:pt>
                <c:pt idx="429">
                  <c:v>119.67881016982005</c:v>
                </c:pt>
                <c:pt idx="430">
                  <c:v>119.67727015557709</c:v>
                </c:pt>
                <c:pt idx="431">
                  <c:v>120.11965857832618</c:v>
                </c:pt>
                <c:pt idx="432">
                  <c:v>119.16218466880574</c:v>
                </c:pt>
                <c:pt idx="433">
                  <c:v>120.36408001474456</c:v>
                </c:pt>
                <c:pt idx="434">
                  <c:v>119.43180409418336</c:v>
                </c:pt>
                <c:pt idx="435">
                  <c:v>119.54556588039519</c:v>
                </c:pt>
                <c:pt idx="436">
                  <c:v>120.85172395597753</c:v>
                </c:pt>
                <c:pt idx="437">
                  <c:v>120.51368052621977</c:v>
                </c:pt>
                <c:pt idx="438">
                  <c:v>120.84613395250467</c:v>
                </c:pt>
                <c:pt idx="439">
                  <c:v>121.70533509249331</c:v>
                </c:pt>
                <c:pt idx="440">
                  <c:v>121.90617579424635</c:v>
                </c:pt>
                <c:pt idx="441">
                  <c:v>122.96445935903071</c:v>
                </c:pt>
                <c:pt idx="442">
                  <c:v>124.11026720440317</c:v>
                </c:pt>
                <c:pt idx="443">
                  <c:v>124.58579177526101</c:v>
                </c:pt>
                <c:pt idx="444">
                  <c:v>125.18649314562963</c:v>
                </c:pt>
                <c:pt idx="445">
                  <c:v>124.81794756253291</c:v>
                </c:pt>
                <c:pt idx="446">
                  <c:v>125.00718588363938</c:v>
                </c:pt>
                <c:pt idx="447">
                  <c:v>125.55937272098807</c:v>
                </c:pt>
                <c:pt idx="448">
                  <c:v>126.14678273479207</c:v>
                </c:pt>
                <c:pt idx="449">
                  <c:v>126.72090693953689</c:v>
                </c:pt>
                <c:pt idx="450">
                  <c:v>127.83960167889271</c:v>
                </c:pt>
                <c:pt idx="451">
                  <c:v>129.1873616219622</c:v>
                </c:pt>
                <c:pt idx="452">
                  <c:v>130.27620913222319</c:v>
                </c:pt>
                <c:pt idx="453">
                  <c:v>131.88656080437642</c:v>
                </c:pt>
                <c:pt idx="454">
                  <c:v>133.72855657702692</c:v>
                </c:pt>
                <c:pt idx="455">
                  <c:v>134.35493550073704</c:v>
                </c:pt>
                <c:pt idx="456">
                  <c:v>136.38307789866124</c:v>
                </c:pt>
                <c:pt idx="457">
                  <c:v>137.9888010019387</c:v>
                </c:pt>
                <c:pt idx="458">
                  <c:v>138.57487833156264</c:v>
                </c:pt>
                <c:pt idx="459">
                  <c:v>137.76852529598065</c:v>
                </c:pt>
                <c:pt idx="460">
                  <c:v>134.78861473239706</c:v>
                </c:pt>
                <c:pt idx="461">
                  <c:v>133.78672038663223</c:v>
                </c:pt>
                <c:pt idx="462">
                  <c:v>132.75799077212898</c:v>
                </c:pt>
                <c:pt idx="463">
                  <c:v>132.38689185880156</c:v>
                </c:pt>
                <c:pt idx="464">
                  <c:v>131.26991403367001</c:v>
                </c:pt>
                <c:pt idx="465">
                  <c:v>128.48636344178686</c:v>
                </c:pt>
                <c:pt idx="466">
                  <c:v>126.09988510447145</c:v>
                </c:pt>
                <c:pt idx="467">
                  <c:v>123.84908276997656</c:v>
                </c:pt>
                <c:pt idx="468">
                  <c:v>122.41374246601387</c:v>
                </c:pt>
                <c:pt idx="469">
                  <c:v>121.55435117470716</c:v>
                </c:pt>
                <c:pt idx="470">
                  <c:v>121.32290640531755</c:v>
                </c:pt>
                <c:pt idx="471">
                  <c:v>120.1596854546695</c:v>
                </c:pt>
                <c:pt idx="472">
                  <c:v>119.8496706444388</c:v>
                </c:pt>
                <c:pt idx="473">
                  <c:v>119.9451579930372</c:v>
                </c:pt>
                <c:pt idx="474">
                  <c:v>122.440882898906</c:v>
                </c:pt>
                <c:pt idx="475">
                  <c:v>123.71104266807511</c:v>
                </c:pt>
                <c:pt idx="476">
                  <c:v>124.96342358944086</c:v>
                </c:pt>
                <c:pt idx="477">
                  <c:v>125.80134532050964</c:v>
                </c:pt>
                <c:pt idx="478">
                  <c:v>124.86706327955223</c:v>
                </c:pt>
                <c:pt idx="479">
                  <c:v>122.94711660142953</c:v>
                </c:pt>
                <c:pt idx="480">
                  <c:v>123.34959573173457</c:v>
                </c:pt>
                <c:pt idx="481">
                  <c:v>123.51993572152004</c:v>
                </c:pt>
                <c:pt idx="482">
                  <c:v>122.87182587462513</c:v>
                </c:pt>
                <c:pt idx="483">
                  <c:v>125.64473659282113</c:v>
                </c:pt>
                <c:pt idx="484">
                  <c:v>127.61562321915468</c:v>
                </c:pt>
                <c:pt idx="485">
                  <c:v>129.04720099373517</c:v>
                </c:pt>
                <c:pt idx="486">
                  <c:v>130.56213944918335</c:v>
                </c:pt>
                <c:pt idx="487">
                  <c:v>131.13730970064398</c:v>
                </c:pt>
                <c:pt idx="488">
                  <c:v>129.93062040546292</c:v>
                </c:pt>
                <c:pt idx="489">
                  <c:v>129.02106332644507</c:v>
                </c:pt>
                <c:pt idx="490">
                  <c:v>129.74927450707636</c:v>
                </c:pt>
                <c:pt idx="491">
                  <c:v>129.07263866543934</c:v>
                </c:pt>
                <c:pt idx="492">
                  <c:v>128.46221829347158</c:v>
                </c:pt>
                <c:pt idx="493">
                  <c:v>126.90427908968172</c:v>
                </c:pt>
                <c:pt idx="494">
                  <c:v>125.10694316528685</c:v>
                </c:pt>
                <c:pt idx="495">
                  <c:v>122.36529998166121</c:v>
                </c:pt>
                <c:pt idx="496">
                  <c:v>119.89870759978749</c:v>
                </c:pt>
                <c:pt idx="497">
                  <c:v>118.95672208819779</c:v>
                </c:pt>
                <c:pt idx="498">
                  <c:v>118.82991397825316</c:v>
                </c:pt>
                <c:pt idx="499">
                  <c:v>119.72902669585382</c:v>
                </c:pt>
                <c:pt idx="500">
                  <c:v>120.11796302235526</c:v>
                </c:pt>
                <c:pt idx="501">
                  <c:v>120.01138386032913</c:v>
                </c:pt>
                <c:pt idx="502">
                  <c:v>120.4313942207958</c:v>
                </c:pt>
                <c:pt idx="503">
                  <c:v>119.82710411112731</c:v>
                </c:pt>
                <c:pt idx="504">
                  <c:v>120.56275691170407</c:v>
                </c:pt>
                <c:pt idx="505">
                  <c:v>119.51861837123954</c:v>
                </c:pt>
                <c:pt idx="506">
                  <c:v>117.95576792497118</c:v>
                </c:pt>
                <c:pt idx="507">
                  <c:v>117.60076428374045</c:v>
                </c:pt>
                <c:pt idx="508">
                  <c:v>117.096499319773</c:v>
                </c:pt>
                <c:pt idx="509">
                  <c:v>118.22502635227805</c:v>
                </c:pt>
                <c:pt idx="510">
                  <c:v>119.3235662434391</c:v>
                </c:pt>
                <c:pt idx="511">
                  <c:v>120.32787214727038</c:v>
                </c:pt>
                <c:pt idx="512">
                  <c:v>121.48357168159527</c:v>
                </c:pt>
                <c:pt idx="513">
                  <c:v>121.91944321919307</c:v>
                </c:pt>
                <c:pt idx="514">
                  <c:v>124.60035512702966</c:v>
                </c:pt>
                <c:pt idx="515">
                  <c:v>127.02274706070723</c:v>
                </c:pt>
                <c:pt idx="516">
                  <c:v>129.03039474233921</c:v>
                </c:pt>
                <c:pt idx="517">
                  <c:v>131.31598284246024</c:v>
                </c:pt>
                <c:pt idx="518">
                  <c:v>132.65440709135967</c:v>
                </c:pt>
                <c:pt idx="519">
                  <c:v>137.30161903427359</c:v>
                </c:pt>
                <c:pt idx="520">
                  <c:v>138.8326335288034</c:v>
                </c:pt>
                <c:pt idx="521">
                  <c:v>141.4136352393127</c:v>
                </c:pt>
                <c:pt idx="522">
                  <c:v>143.10457806094158</c:v>
                </c:pt>
                <c:pt idx="523">
                  <c:v>143.32326253457441</c:v>
                </c:pt>
                <c:pt idx="524">
                  <c:v>144.34299870053738</c:v>
                </c:pt>
                <c:pt idx="525">
                  <c:v>141.9717671302954</c:v>
                </c:pt>
                <c:pt idx="526">
                  <c:v>139.95746419209297</c:v>
                </c:pt>
                <c:pt idx="527">
                  <c:v>138.6560088253552</c:v>
                </c:pt>
                <c:pt idx="528">
                  <c:v>136.83218784609375</c:v>
                </c:pt>
                <c:pt idx="529">
                  <c:v>137.06893457911124</c:v>
                </c:pt>
                <c:pt idx="530">
                  <c:v>137.34365835335137</c:v>
                </c:pt>
                <c:pt idx="531">
                  <c:v>136.94352637430174</c:v>
                </c:pt>
                <c:pt idx="532">
                  <c:v>138.01507379754577</c:v>
                </c:pt>
                <c:pt idx="533">
                  <c:v>138.11931310419712</c:v>
                </c:pt>
                <c:pt idx="534">
                  <c:v>138.44354276021105</c:v>
                </c:pt>
                <c:pt idx="535">
                  <c:v>139.17318422317791</c:v>
                </c:pt>
                <c:pt idx="536">
                  <c:v>136.93524005307336</c:v>
                </c:pt>
                <c:pt idx="537">
                  <c:v>136.80062586364809</c:v>
                </c:pt>
                <c:pt idx="538">
                  <c:v>136.53297568096883</c:v>
                </c:pt>
                <c:pt idx="539">
                  <c:v>135.84649379740443</c:v>
                </c:pt>
                <c:pt idx="540">
                  <c:v>137.2200662681806</c:v>
                </c:pt>
                <c:pt idx="541">
                  <c:v>137.61450291888201</c:v>
                </c:pt>
                <c:pt idx="542">
                  <c:v>137.7788101620898</c:v>
                </c:pt>
                <c:pt idx="543">
                  <c:v>138.78671956299047</c:v>
                </c:pt>
                <c:pt idx="544">
                  <c:v>139.23720634201146</c:v>
                </c:pt>
                <c:pt idx="545">
                  <c:v>139.61508832137736</c:v>
                </c:pt>
                <c:pt idx="546">
                  <c:v>139.36724798490974</c:v>
                </c:pt>
                <c:pt idx="547">
                  <c:v>140.04720285542916</c:v>
                </c:pt>
                <c:pt idx="548">
                  <c:v>140.39642012592611</c:v>
                </c:pt>
                <c:pt idx="549">
                  <c:v>140.67422896783555</c:v>
                </c:pt>
                <c:pt idx="550">
                  <c:v>142.20586427223037</c:v>
                </c:pt>
                <c:pt idx="551">
                  <c:v>141.21750524927515</c:v>
                </c:pt>
                <c:pt idx="552">
                  <c:v>139.17895091148125</c:v>
                </c:pt>
                <c:pt idx="553">
                  <c:v>137.3455542816169</c:v>
                </c:pt>
                <c:pt idx="554">
                  <c:v>136.95754909325382</c:v>
                </c:pt>
                <c:pt idx="555">
                  <c:v>134.9318238786451</c:v>
                </c:pt>
                <c:pt idx="556">
                  <c:v>136.71652279716599</c:v>
                </c:pt>
                <c:pt idx="557">
                  <c:v>137.05557845574583</c:v>
                </c:pt>
                <c:pt idx="558">
                  <c:v>136.29310369512939</c:v>
                </c:pt>
                <c:pt idx="559">
                  <c:v>136.12284989775915</c:v>
                </c:pt>
                <c:pt idx="560">
                  <c:v>133.47241573695402</c:v>
                </c:pt>
                <c:pt idx="561">
                  <c:v>133.17440971842157</c:v>
                </c:pt>
                <c:pt idx="562">
                  <c:v>131.15311464258963</c:v>
                </c:pt>
                <c:pt idx="563">
                  <c:v>130.59647045788762</c:v>
                </c:pt>
                <c:pt idx="564">
                  <c:v>131.63820605456758</c:v>
                </c:pt>
                <c:pt idx="565">
                  <c:v>131.18312306287896</c:v>
                </c:pt>
                <c:pt idx="566">
                  <c:v>132.42498483666802</c:v>
                </c:pt>
                <c:pt idx="567">
                  <c:v>133.33880171343267</c:v>
                </c:pt>
                <c:pt idx="568">
                  <c:v>133.72077658361999</c:v>
                </c:pt>
                <c:pt idx="569">
                  <c:v>134.53314203466854</c:v>
                </c:pt>
                <c:pt idx="570">
                  <c:v>133.21515348714235</c:v>
                </c:pt>
                <c:pt idx="571">
                  <c:v>133.31974340121064</c:v>
                </c:pt>
                <c:pt idx="572">
                  <c:v>134.15375575917994</c:v>
                </c:pt>
                <c:pt idx="573">
                  <c:v>134.40849382085278</c:v>
                </c:pt>
                <c:pt idx="574">
                  <c:v>136.28598048485429</c:v>
                </c:pt>
                <c:pt idx="575">
                  <c:v>138.61726285179262</c:v>
                </c:pt>
                <c:pt idx="576">
                  <c:v>139.00610441099965</c:v>
                </c:pt>
                <c:pt idx="577">
                  <c:v>139.91625669844996</c:v>
                </c:pt>
                <c:pt idx="578">
                  <c:v>139.8598783500511</c:v>
                </c:pt>
                <c:pt idx="579">
                  <c:v>138.0825793141401</c:v>
                </c:pt>
                <c:pt idx="580">
                  <c:v>136.69253699910317</c:v>
                </c:pt>
                <c:pt idx="581">
                  <c:v>136.34097824396332</c:v>
                </c:pt>
                <c:pt idx="582">
                  <c:v>136.41076737096617</c:v>
                </c:pt>
                <c:pt idx="583">
                  <c:v>135.78687893366472</c:v>
                </c:pt>
                <c:pt idx="584">
                  <c:v>137.59373620181665</c:v>
                </c:pt>
                <c:pt idx="585">
                  <c:v>137.44676270000511</c:v>
                </c:pt>
                <c:pt idx="586">
                  <c:v>136.88706933086576</c:v>
                </c:pt>
                <c:pt idx="587">
                  <c:v>137.91758295569986</c:v>
                </c:pt>
                <c:pt idx="588">
                  <c:v>135.88350675035747</c:v>
                </c:pt>
                <c:pt idx="589">
                  <c:v>133.47323481023014</c:v>
                </c:pt>
                <c:pt idx="590">
                  <c:v>131.32735476543445</c:v>
                </c:pt>
                <c:pt idx="591">
                  <c:v>128.19119251339308</c:v>
                </c:pt>
                <c:pt idx="592">
                  <c:v>128.31570287227211</c:v>
                </c:pt>
                <c:pt idx="593">
                  <c:v>128.91001423588582</c:v>
                </c:pt>
                <c:pt idx="594">
                  <c:v>130.16021138384261</c:v>
                </c:pt>
                <c:pt idx="595">
                  <c:v>131.34291374395707</c:v>
                </c:pt>
                <c:pt idx="596">
                  <c:v>130.43491397004655</c:v>
                </c:pt>
                <c:pt idx="597">
                  <c:v>130.8966991835394</c:v>
                </c:pt>
                <c:pt idx="598">
                  <c:v>130.32497592393671</c:v>
                </c:pt>
                <c:pt idx="599">
                  <c:v>130.03016177764772</c:v>
                </c:pt>
                <c:pt idx="600">
                  <c:v>131.18136664768807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75-4A05-B9E1-AA93EB3F5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'ARMA(p,q)  '!$F$25</c:f>
              <c:strCache>
                <c:ptCount val="1"/>
                <c:pt idx="0">
                  <c:v>ARMA(2,3) d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yVal>
            <c:numRef>
              <c:f>'ARMA(p,q)  '!$F$26:$F$307</c:f>
              <c:numCache>
                <c:formatCode>0.000</c:formatCode>
                <c:ptCount val="282"/>
                <c:pt idx="0">
                  <c:v>0</c:v>
                </c:pt>
                <c:pt idx="1">
                  <c:v>9.0314239093338582</c:v>
                </c:pt>
                <c:pt idx="2">
                  <c:v>16.566442818516315</c:v>
                </c:pt>
                <c:pt idx="3">
                  <c:v>23.548470042000908</c:v>
                </c:pt>
                <c:pt idx="4">
                  <c:v>31.682224474529956</c:v>
                </c:pt>
                <c:pt idx="5">
                  <c:v>39.492755345773567</c:v>
                </c:pt>
                <c:pt idx="6">
                  <c:v>46.959093142311779</c:v>
                </c:pt>
                <c:pt idx="7">
                  <c:v>55.076860424635953</c:v>
                </c:pt>
                <c:pt idx="8">
                  <c:v>63.290264378840021</c:v>
                </c:pt>
                <c:pt idx="9">
                  <c:v>72.627854030372944</c:v>
                </c:pt>
                <c:pt idx="10">
                  <c:v>81.101572106620466</c:v>
                </c:pt>
                <c:pt idx="11">
                  <c:v>90.734376434505023</c:v>
                </c:pt>
                <c:pt idx="12">
                  <c:v>100.71269955467304</c:v>
                </c:pt>
                <c:pt idx="13">
                  <c:v>109.72547387316844</c:v>
                </c:pt>
                <c:pt idx="14">
                  <c:v>120.53768519603365</c:v>
                </c:pt>
                <c:pt idx="15">
                  <c:v>129.89846187432602</c:v>
                </c:pt>
                <c:pt idx="16">
                  <c:v>141.10281388623753</c:v>
                </c:pt>
                <c:pt idx="17">
                  <c:v>150.32182766892257</c:v>
                </c:pt>
                <c:pt idx="18">
                  <c:v>159.61712822721591</c:v>
                </c:pt>
                <c:pt idx="19">
                  <c:v>168.92551127292694</c:v>
                </c:pt>
                <c:pt idx="20">
                  <c:v>177.42548203581663</c:v>
                </c:pt>
                <c:pt idx="21">
                  <c:v>186.49814398822494</c:v>
                </c:pt>
                <c:pt idx="22">
                  <c:v>194.97577733647159</c:v>
                </c:pt>
                <c:pt idx="23">
                  <c:v>202.83819882788407</c:v>
                </c:pt>
                <c:pt idx="24">
                  <c:v>211.0431600724024</c:v>
                </c:pt>
                <c:pt idx="25">
                  <c:v>219.16956771630151</c:v>
                </c:pt>
                <c:pt idx="26">
                  <c:v>229.91264369297045</c:v>
                </c:pt>
                <c:pt idx="27">
                  <c:v>241.02541132323012</c:v>
                </c:pt>
                <c:pt idx="28">
                  <c:v>252.03757382103984</c:v>
                </c:pt>
                <c:pt idx="29">
                  <c:v>263.54528917303929</c:v>
                </c:pt>
                <c:pt idx="30">
                  <c:v>273.58750347986592</c:v>
                </c:pt>
                <c:pt idx="31">
                  <c:v>282.54161148180623</c:v>
                </c:pt>
                <c:pt idx="32">
                  <c:v>292.85937843047753</c:v>
                </c:pt>
                <c:pt idx="33">
                  <c:v>305.38479147841196</c:v>
                </c:pt>
                <c:pt idx="34">
                  <c:v>315.57628947655508</c:v>
                </c:pt>
                <c:pt idx="35">
                  <c:v>327.25928244207125</c:v>
                </c:pt>
                <c:pt idx="36">
                  <c:v>339.32466648804723</c:v>
                </c:pt>
                <c:pt idx="37">
                  <c:v>352.20307476011493</c:v>
                </c:pt>
                <c:pt idx="38">
                  <c:v>364.36911437134535</c:v>
                </c:pt>
                <c:pt idx="39">
                  <c:v>377.06735909885492</c:v>
                </c:pt>
                <c:pt idx="40">
                  <c:v>391.07220346859054</c:v>
                </c:pt>
                <c:pt idx="41">
                  <c:v>402.20115450827194</c:v>
                </c:pt>
                <c:pt idx="42">
                  <c:v>414.78586410079077</c:v>
                </c:pt>
                <c:pt idx="43">
                  <c:v>427.27739733977126</c:v>
                </c:pt>
                <c:pt idx="44">
                  <c:v>438.89963152879659</c:v>
                </c:pt>
                <c:pt idx="45">
                  <c:v>451.10053705178063</c:v>
                </c:pt>
                <c:pt idx="46">
                  <c:v>463.1981187644526</c:v>
                </c:pt>
                <c:pt idx="47">
                  <c:v>477.17915215834569</c:v>
                </c:pt>
                <c:pt idx="48">
                  <c:v>489.53876720916111</c:v>
                </c:pt>
                <c:pt idx="49">
                  <c:v>503.57370841700578</c:v>
                </c:pt>
                <c:pt idx="50">
                  <c:v>515.69466337222786</c:v>
                </c:pt>
                <c:pt idx="51">
                  <c:v>527.21176644231002</c:v>
                </c:pt>
                <c:pt idx="52">
                  <c:v>540.30723881669621</c:v>
                </c:pt>
                <c:pt idx="53">
                  <c:v>552.35054633277571</c:v>
                </c:pt>
                <c:pt idx="54">
                  <c:v>565.86667287463433</c:v>
                </c:pt>
                <c:pt idx="55">
                  <c:v>578.92245208904592</c:v>
                </c:pt>
                <c:pt idx="56">
                  <c:v>590.8503990287428</c:v>
                </c:pt>
                <c:pt idx="57">
                  <c:v>603.34116988240555</c:v>
                </c:pt>
                <c:pt idx="58">
                  <c:v>616.7293790082424</c:v>
                </c:pt>
                <c:pt idx="59">
                  <c:v>629.52955946413329</c:v>
                </c:pt>
                <c:pt idx="60">
                  <c:v>643.91025353251814</c:v>
                </c:pt>
                <c:pt idx="61">
                  <c:v>658.35109720873288</c:v>
                </c:pt>
                <c:pt idx="62">
                  <c:v>673.72379772947727</c:v>
                </c:pt>
                <c:pt idx="63">
                  <c:v>688.54870272229323</c:v>
                </c:pt>
                <c:pt idx="64">
                  <c:v>705.31809118882757</c:v>
                </c:pt>
                <c:pt idx="65">
                  <c:v>721.11119431653526</c:v>
                </c:pt>
                <c:pt idx="66">
                  <c:v>736.20104790167863</c:v>
                </c:pt>
                <c:pt idx="67">
                  <c:v>751.14723177426231</c:v>
                </c:pt>
                <c:pt idx="68">
                  <c:v>765.72543981019351</c:v>
                </c:pt>
                <c:pt idx="69">
                  <c:v>778.74516537195973</c:v>
                </c:pt>
                <c:pt idx="70">
                  <c:v>793.99414241555144</c:v>
                </c:pt>
                <c:pt idx="71">
                  <c:v>808.81989152103961</c:v>
                </c:pt>
                <c:pt idx="72">
                  <c:v>823.49084374864071</c:v>
                </c:pt>
                <c:pt idx="73">
                  <c:v>837.70661025827599</c:v>
                </c:pt>
                <c:pt idx="74">
                  <c:v>853.25106199692698</c:v>
                </c:pt>
                <c:pt idx="75">
                  <c:v>868.35338431187552</c:v>
                </c:pt>
                <c:pt idx="76">
                  <c:v>882.93930135496532</c:v>
                </c:pt>
                <c:pt idx="77">
                  <c:v>899.32037670980719</c:v>
                </c:pt>
                <c:pt idx="78">
                  <c:v>914.33969489590413</c:v>
                </c:pt>
                <c:pt idx="79">
                  <c:v>928.73082391895309</c:v>
                </c:pt>
                <c:pt idx="80">
                  <c:v>944.1758818331673</c:v>
                </c:pt>
                <c:pt idx="81">
                  <c:v>959.74181467806613</c:v>
                </c:pt>
                <c:pt idx="82">
                  <c:v>974.6696173896039</c:v>
                </c:pt>
                <c:pt idx="83">
                  <c:v>990.1878546091333</c:v>
                </c:pt>
                <c:pt idx="84">
                  <c:v>1005.4982908596661</c:v>
                </c:pt>
                <c:pt idx="85">
                  <c:v>1021.9598535226438</c:v>
                </c:pt>
                <c:pt idx="86">
                  <c:v>1039.4028963640653</c:v>
                </c:pt>
                <c:pt idx="87">
                  <c:v>1057.3906329530014</c:v>
                </c:pt>
                <c:pt idx="88">
                  <c:v>1077.3351005062116</c:v>
                </c:pt>
                <c:pt idx="89">
                  <c:v>1095.187147736925</c:v>
                </c:pt>
                <c:pt idx="90">
                  <c:v>1113.4670997726128</c:v>
                </c:pt>
                <c:pt idx="91">
                  <c:v>1133.0621546232685</c:v>
                </c:pt>
                <c:pt idx="92">
                  <c:v>1150.6133135827338</c:v>
                </c:pt>
                <c:pt idx="93">
                  <c:v>1167.9972184643668</c:v>
                </c:pt>
                <c:pt idx="94">
                  <c:v>1185.8667750915406</c:v>
                </c:pt>
                <c:pt idx="95">
                  <c:v>1203.1564936612613</c:v>
                </c:pt>
                <c:pt idx="96">
                  <c:v>1221.428546551932</c:v>
                </c:pt>
                <c:pt idx="97">
                  <c:v>1240.7059318671813</c:v>
                </c:pt>
                <c:pt idx="98">
                  <c:v>1259.4360195541362</c:v>
                </c:pt>
                <c:pt idx="99">
                  <c:v>1278.4543105052016</c:v>
                </c:pt>
                <c:pt idx="100">
                  <c:v>1297.5997230601643</c:v>
                </c:pt>
                <c:pt idx="101">
                  <c:v>1317.4187000180789</c:v>
                </c:pt>
                <c:pt idx="102">
                  <c:v>1336.4682997135249</c:v>
                </c:pt>
                <c:pt idx="103">
                  <c:v>1355.1758114504012</c:v>
                </c:pt>
                <c:pt idx="104">
                  <c:v>1373.4993643643004</c:v>
                </c:pt>
                <c:pt idx="105">
                  <c:v>1393.4368645684335</c:v>
                </c:pt>
                <c:pt idx="106">
                  <c:v>1413.4317969913288</c:v>
                </c:pt>
                <c:pt idx="107">
                  <c:v>1432.473445004385</c:v>
                </c:pt>
                <c:pt idx="108">
                  <c:v>1455.6331979315075</c:v>
                </c:pt>
                <c:pt idx="109">
                  <c:v>1478.6228111280059</c:v>
                </c:pt>
                <c:pt idx="110">
                  <c:v>1501.9112809087994</c:v>
                </c:pt>
                <c:pt idx="111">
                  <c:v>1526.0916692720093</c:v>
                </c:pt>
                <c:pt idx="112">
                  <c:v>1549.3607681451958</c:v>
                </c:pt>
                <c:pt idx="113">
                  <c:v>1570.7644924176238</c:v>
                </c:pt>
                <c:pt idx="114">
                  <c:v>1593.6736319600966</c:v>
                </c:pt>
                <c:pt idx="115">
                  <c:v>1616.7821951528224</c:v>
                </c:pt>
                <c:pt idx="116">
                  <c:v>1639.4293096116553</c:v>
                </c:pt>
                <c:pt idx="117">
                  <c:v>1665.0235588365174</c:v>
                </c:pt>
                <c:pt idx="118">
                  <c:v>1689.9489955223526</c:v>
                </c:pt>
                <c:pt idx="119">
                  <c:v>1714.2209259122315</c:v>
                </c:pt>
                <c:pt idx="120">
                  <c:v>1738.6255498261003</c:v>
                </c:pt>
                <c:pt idx="121">
                  <c:v>1761.6778838153959</c:v>
                </c:pt>
                <c:pt idx="122">
                  <c:v>1783.7037807522329</c:v>
                </c:pt>
                <c:pt idx="123">
                  <c:v>1805.3545602026234</c:v>
                </c:pt>
                <c:pt idx="124">
                  <c:v>1828.2363593582081</c:v>
                </c:pt>
                <c:pt idx="125">
                  <c:v>1851.915310622277</c:v>
                </c:pt>
                <c:pt idx="126">
                  <c:v>1875.9113104010196</c:v>
                </c:pt>
                <c:pt idx="127">
                  <c:v>1899.2339783183829</c:v>
                </c:pt>
                <c:pt idx="128">
                  <c:v>1923.180216926881</c:v>
                </c:pt>
                <c:pt idx="129">
                  <c:v>1946.8936235456222</c:v>
                </c:pt>
                <c:pt idx="130">
                  <c:v>1970.328163619726</c:v>
                </c:pt>
                <c:pt idx="131">
                  <c:v>1994.4793451323237</c:v>
                </c:pt>
                <c:pt idx="132">
                  <c:v>2019.5801613829328</c:v>
                </c:pt>
                <c:pt idx="133">
                  <c:v>2042.9445229263033</c:v>
                </c:pt>
                <c:pt idx="134">
                  <c:v>2066.9866165379403</c:v>
                </c:pt>
                <c:pt idx="135">
                  <c:v>2090.3837910949705</c:v>
                </c:pt>
                <c:pt idx="136">
                  <c:v>2115.1221312278062</c:v>
                </c:pt>
                <c:pt idx="137">
                  <c:v>2140.5869361631317</c:v>
                </c:pt>
                <c:pt idx="138">
                  <c:v>2167.91403865453</c:v>
                </c:pt>
                <c:pt idx="139">
                  <c:v>2194.5947819822177</c:v>
                </c:pt>
                <c:pt idx="140">
                  <c:v>2221.260321305318</c:v>
                </c:pt>
                <c:pt idx="141">
                  <c:v>2247.4231912449677</c:v>
                </c:pt>
                <c:pt idx="142">
                  <c:v>2273.2295933789519</c:v>
                </c:pt>
                <c:pt idx="143">
                  <c:v>2299.3708766411214</c:v>
                </c:pt>
                <c:pt idx="144">
                  <c:v>2325.0996222120079</c:v>
                </c:pt>
                <c:pt idx="145">
                  <c:v>2349.4526257862199</c:v>
                </c:pt>
                <c:pt idx="146">
                  <c:v>2375.105123665729</c:v>
                </c:pt>
                <c:pt idx="147">
                  <c:v>2402.3265438021958</c:v>
                </c:pt>
                <c:pt idx="148">
                  <c:v>2429.4021653182485</c:v>
                </c:pt>
                <c:pt idx="149">
                  <c:v>2457.56688476517</c:v>
                </c:pt>
                <c:pt idx="150">
                  <c:v>2486.0707829127832</c:v>
                </c:pt>
                <c:pt idx="151">
                  <c:v>2513.8173271699793</c:v>
                </c:pt>
                <c:pt idx="152">
                  <c:v>2542.9488007710179</c:v>
                </c:pt>
                <c:pt idx="153">
                  <c:v>2572.7118357325949</c:v>
                </c:pt>
                <c:pt idx="154">
                  <c:v>2601.8618434979239</c:v>
                </c:pt>
                <c:pt idx="155">
                  <c:v>2632.4871828435139</c:v>
                </c:pt>
                <c:pt idx="156">
                  <c:v>2660.9764623055571</c:v>
                </c:pt>
                <c:pt idx="157">
                  <c:v>2690.2934628495741</c:v>
                </c:pt>
                <c:pt idx="158">
                  <c:v>2719.7183017165048</c:v>
                </c:pt>
                <c:pt idx="159">
                  <c:v>2750.1461647977708</c:v>
                </c:pt>
                <c:pt idx="160">
                  <c:v>2782.2326650449854</c:v>
                </c:pt>
                <c:pt idx="161">
                  <c:v>2813.7112256223581</c:v>
                </c:pt>
                <c:pt idx="162">
                  <c:v>2845.1907272262838</c:v>
                </c:pt>
                <c:pt idx="163">
                  <c:v>2877.6681681620162</c:v>
                </c:pt>
                <c:pt idx="164">
                  <c:v>2910.5513289049727</c:v>
                </c:pt>
                <c:pt idx="165">
                  <c:v>2944.2065084455558</c:v>
                </c:pt>
                <c:pt idx="166">
                  <c:v>2977.3150038604567</c:v>
                </c:pt>
                <c:pt idx="167">
                  <c:v>3010.0766714398706</c:v>
                </c:pt>
                <c:pt idx="168">
                  <c:v>3041.8507516766113</c:v>
                </c:pt>
                <c:pt idx="169">
                  <c:v>3073.8908880634704</c:v>
                </c:pt>
                <c:pt idx="170">
                  <c:v>3107.790849732216</c:v>
                </c:pt>
                <c:pt idx="171">
                  <c:v>3140.5220818525199</c:v>
                </c:pt>
                <c:pt idx="172">
                  <c:v>3174.1135887546729</c:v>
                </c:pt>
                <c:pt idx="173">
                  <c:v>3209.5364550625304</c:v>
                </c:pt>
                <c:pt idx="174">
                  <c:v>3243.6934569992882</c:v>
                </c:pt>
                <c:pt idx="175">
                  <c:v>3277.6098228214041</c:v>
                </c:pt>
                <c:pt idx="176">
                  <c:v>3313.0701645135068</c:v>
                </c:pt>
                <c:pt idx="177">
                  <c:v>3347.1052809728567</c:v>
                </c:pt>
                <c:pt idx="178">
                  <c:v>3382.9695796447841</c:v>
                </c:pt>
                <c:pt idx="179">
                  <c:v>3419.6436520023162</c:v>
                </c:pt>
                <c:pt idx="180">
                  <c:v>3455.5235727945983</c:v>
                </c:pt>
                <c:pt idx="181">
                  <c:v>3493.4713371729003</c:v>
                </c:pt>
                <c:pt idx="182">
                  <c:v>3531.3011858485656</c:v>
                </c:pt>
                <c:pt idx="183">
                  <c:v>3569.8158644190612</c:v>
                </c:pt>
                <c:pt idx="184">
                  <c:v>3608.5017407378914</c:v>
                </c:pt>
                <c:pt idx="185">
                  <c:v>3647.1290228983712</c:v>
                </c:pt>
                <c:pt idx="186">
                  <c:v>3685.9310251881238</c:v>
                </c:pt>
                <c:pt idx="187">
                  <c:v>3724.5371487478315</c:v>
                </c:pt>
                <c:pt idx="188">
                  <c:v>3764.175574660746</c:v>
                </c:pt>
                <c:pt idx="189">
                  <c:v>3803.7004840391392</c:v>
                </c:pt>
                <c:pt idx="190">
                  <c:v>3843.5845874617389</c:v>
                </c:pt>
                <c:pt idx="191">
                  <c:v>3883.1456912673657</c:v>
                </c:pt>
                <c:pt idx="192">
                  <c:v>3923.1894898171827</c:v>
                </c:pt>
                <c:pt idx="193">
                  <c:v>3962.9541200831259</c:v>
                </c:pt>
                <c:pt idx="194">
                  <c:v>4003.6114884025496</c:v>
                </c:pt>
                <c:pt idx="195">
                  <c:v>4043.3319044585655</c:v>
                </c:pt>
                <c:pt idx="196">
                  <c:v>4084.0426806104279</c:v>
                </c:pt>
                <c:pt idx="197">
                  <c:v>4126.1595574377188</c:v>
                </c:pt>
                <c:pt idx="198">
                  <c:v>4166.4494613819916</c:v>
                </c:pt>
                <c:pt idx="199">
                  <c:v>4209.352492954883</c:v>
                </c:pt>
                <c:pt idx="200">
                  <c:v>4250.2028165841202</c:v>
                </c:pt>
                <c:pt idx="201">
                  <c:v>4293.318836859039</c:v>
                </c:pt>
                <c:pt idx="202">
                  <c:v>4337.3066186668993</c:v>
                </c:pt>
                <c:pt idx="203">
                  <c:v>4380.5936306742606</c:v>
                </c:pt>
                <c:pt idx="204">
                  <c:v>4425.7231224865463</c:v>
                </c:pt>
                <c:pt idx="205">
                  <c:v>4470.3604485182723</c:v>
                </c:pt>
                <c:pt idx="206">
                  <c:v>4515.8605207463306</c:v>
                </c:pt>
                <c:pt idx="207">
                  <c:v>4561.0588582824848</c:v>
                </c:pt>
                <c:pt idx="208">
                  <c:v>4606.3872988227304</c:v>
                </c:pt>
                <c:pt idx="209">
                  <c:v>4651.6787965281337</c:v>
                </c:pt>
                <c:pt idx="210">
                  <c:v>4697.8559463444508</c:v>
                </c:pt>
                <c:pt idx="211">
                  <c:v>4743.2766394020955</c:v>
                </c:pt>
                <c:pt idx="212">
                  <c:v>4790.8621449785251</c:v>
                </c:pt>
                <c:pt idx="213">
                  <c:v>4837.2697352949681</c:v>
                </c:pt>
                <c:pt idx="214">
                  <c:v>4884.861858345228</c:v>
                </c:pt>
                <c:pt idx="215">
                  <c:v>4932.7589396678004</c:v>
                </c:pt>
                <c:pt idx="216">
                  <c:v>4981.9554899542754</c:v>
                </c:pt>
                <c:pt idx="217">
                  <c:v>5031.5884943321898</c:v>
                </c:pt>
                <c:pt idx="218">
                  <c:v>5081.4712919414369</c:v>
                </c:pt>
                <c:pt idx="219">
                  <c:v>5130.9023632842609</c:v>
                </c:pt>
                <c:pt idx="220">
                  <c:v>5181.824239572109</c:v>
                </c:pt>
                <c:pt idx="221">
                  <c:v>5232.4375200205059</c:v>
                </c:pt>
                <c:pt idx="222">
                  <c:v>5282.6920854856789</c:v>
                </c:pt>
                <c:pt idx="223">
                  <c:v>5334.5996315719885</c:v>
                </c:pt>
                <c:pt idx="224">
                  <c:v>5386.6667578749293</c:v>
                </c:pt>
                <c:pt idx="225">
                  <c:v>5438.7448312124616</c:v>
                </c:pt>
                <c:pt idx="226">
                  <c:v>5490.9634122647094</c:v>
                </c:pt>
                <c:pt idx="227">
                  <c:v>5543.9661095867395</c:v>
                </c:pt>
                <c:pt idx="228">
                  <c:v>5598.7081592803015</c:v>
                </c:pt>
                <c:pt idx="229">
                  <c:v>5651.9868395076255</c:v>
                </c:pt>
                <c:pt idx="230">
                  <c:v>5707.5650200594309</c:v>
                </c:pt>
                <c:pt idx="231">
                  <c:v>5763.1198227954783</c:v>
                </c:pt>
                <c:pt idx="232">
                  <c:v>5819.1028941358536</c:v>
                </c:pt>
                <c:pt idx="233">
                  <c:v>5875.6573390101721</c:v>
                </c:pt>
                <c:pt idx="234">
                  <c:v>5932.6504235938401</c:v>
                </c:pt>
                <c:pt idx="235">
                  <c:v>5991.2883023165359</c:v>
                </c:pt>
                <c:pt idx="236">
                  <c:v>6049.8024817630403</c:v>
                </c:pt>
                <c:pt idx="237">
                  <c:v>6109.2492853956646</c:v>
                </c:pt>
                <c:pt idx="238">
                  <c:v>6169.7578165797186</c:v>
                </c:pt>
                <c:pt idx="239">
                  <c:v>6229.663124305428</c:v>
                </c:pt>
                <c:pt idx="240">
                  <c:v>6291.0528164220132</c:v>
                </c:pt>
                <c:pt idx="241">
                  <c:v>6353.0080443194447</c:v>
                </c:pt>
                <c:pt idx="242">
                  <c:v>6414.9357894167688</c:v>
                </c:pt>
                <c:pt idx="243">
                  <c:v>6475.9773957693033</c:v>
                </c:pt>
                <c:pt idx="244">
                  <c:v>6537.3241296779288</c:v>
                </c:pt>
                <c:pt idx="245">
                  <c:v>6600.1343756023452</c:v>
                </c:pt>
                <c:pt idx="246">
                  <c:v>6662.1876871925433</c:v>
                </c:pt>
                <c:pt idx="247">
                  <c:v>6726.3977630380205</c:v>
                </c:pt>
                <c:pt idx="248">
                  <c:v>6790.3897538248448</c:v>
                </c:pt>
                <c:pt idx="249">
                  <c:v>6855.5004508500606</c:v>
                </c:pt>
                <c:pt idx="250">
                  <c:v>6921.1930254159925</c:v>
                </c:pt>
                <c:pt idx="251">
                  <c:v>6987.7650852810066</c:v>
                </c:pt>
                <c:pt idx="252">
                  <c:v>7055.1609400873813</c:v>
                </c:pt>
                <c:pt idx="253">
                  <c:v>7121.1407851367321</c:v>
                </c:pt>
                <c:pt idx="254">
                  <c:v>7188.8159932866265</c:v>
                </c:pt>
                <c:pt idx="255">
                  <c:v>7256.308234840295</c:v>
                </c:pt>
                <c:pt idx="256">
                  <c:v>7324.8817231453131</c:v>
                </c:pt>
                <c:pt idx="257">
                  <c:v>7392.4902899802601</c:v>
                </c:pt>
                <c:pt idx="258">
                  <c:v>7460.5699218036916</c:v>
                </c:pt>
                <c:pt idx="259">
                  <c:v>7529.5056610643733</c:v>
                </c:pt>
                <c:pt idx="260">
                  <c:v>7598.2496068741902</c:v>
                </c:pt>
                <c:pt idx="261">
                  <c:v>7668.8555286106666</c:v>
                </c:pt>
                <c:pt idx="262">
                  <c:v>7740.8573429374774</c:v>
                </c:pt>
                <c:pt idx="263">
                  <c:v>7812.0703379985544</c:v>
                </c:pt>
                <c:pt idx="264">
                  <c:v>7884.2558473211002</c:v>
                </c:pt>
                <c:pt idx="265">
                  <c:v>7956.7597363521836</c:v>
                </c:pt>
                <c:pt idx="266">
                  <c:v>8028.5155332582863</c:v>
                </c:pt>
                <c:pt idx="267">
                  <c:v>8103.6729355781035</c:v>
                </c:pt>
                <c:pt idx="268">
                  <c:v>8179.9755522837495</c:v>
                </c:pt>
                <c:pt idx="269">
                  <c:v>8255.0569176310273</c:v>
                </c:pt>
                <c:pt idx="270">
                  <c:v>8331.3120243062185</c:v>
                </c:pt>
                <c:pt idx="271">
                  <c:v>8405.4138643612569</c:v>
                </c:pt>
                <c:pt idx="272">
                  <c:v>8481.7662118182561</c:v>
                </c:pt>
                <c:pt idx="273">
                  <c:v>8557.3551342225528</c:v>
                </c:pt>
                <c:pt idx="274">
                  <c:v>8636.1882878322776</c:v>
                </c:pt>
                <c:pt idx="275">
                  <c:v>8718.0866029015651</c:v>
                </c:pt>
                <c:pt idx="276">
                  <c:v>8800.4964774011987</c:v>
                </c:pt>
                <c:pt idx="277">
                  <c:v>8883.5035811218859</c:v>
                </c:pt>
                <c:pt idx="278">
                  <c:v>8966.9797413254601</c:v>
                </c:pt>
                <c:pt idx="279">
                  <c:v>9051.2773844802396</c:v>
                </c:pt>
                <c:pt idx="280">
                  <c:v>9136.3158553643607</c:v>
                </c:pt>
                <c:pt idx="281">
                  <c:v>9222.2732173773657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47-4387-A739-692F538FA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  <c:max val="10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'ARMA(p,q)  '!$E$25</c:f>
              <c:strCache>
                <c:ptCount val="1"/>
                <c:pt idx="0">
                  <c:v>ARMA(2,3) c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yVal>
            <c:numRef>
              <c:f>'ARMA(p,q)  '!$E$26:$E$626</c:f>
              <c:numCache>
                <c:formatCode>0.000</c:formatCode>
                <c:ptCount val="601"/>
                <c:pt idx="0">
                  <c:v>0</c:v>
                </c:pt>
                <c:pt idx="1">
                  <c:v>9.0314239093338582</c:v>
                </c:pt>
                <c:pt idx="2">
                  <c:v>16.566442818516315</c:v>
                </c:pt>
                <c:pt idx="3">
                  <c:v>23.458155802907569</c:v>
                </c:pt>
                <c:pt idx="4">
                  <c:v>31.444308655070124</c:v>
                </c:pt>
                <c:pt idx="5">
                  <c:v>39.048875141967031</c:v>
                </c:pt>
                <c:pt idx="6">
                  <c:v>46.239583570629286</c:v>
                </c:pt>
                <c:pt idx="7">
                  <c:v>54.017549173070911</c:v>
                </c:pt>
                <c:pt idx="8">
                  <c:v>61.829322531828367</c:v>
                </c:pt>
                <c:pt idx="9">
                  <c:v>70.696469698204268</c:v>
                </c:pt>
                <c:pt idx="10">
                  <c:v>78.631373627694785</c:v>
                </c:pt>
                <c:pt idx="11">
                  <c:v>87.645662244627005</c:v>
                </c:pt>
                <c:pt idx="12">
                  <c:v>96.936672785919285</c:v>
                </c:pt>
                <c:pt idx="13">
                  <c:v>105.1795658558448</c:v>
                </c:pt>
                <c:pt idx="14">
                  <c:v>115.13862643287726</c:v>
                </c:pt>
                <c:pt idx="15">
                  <c:v>123.5727785216045</c:v>
                </c:pt>
                <c:pt idx="16">
                  <c:v>133.75707859946868</c:v>
                </c:pt>
                <c:pt idx="17">
                  <c:v>141.88111815021995</c:v>
                </c:pt>
                <c:pt idx="18">
                  <c:v>149.98438541603767</c:v>
                </c:pt>
                <c:pt idx="19">
                  <c:v>158.02795684355459</c:v>
                </c:pt>
                <c:pt idx="20">
                  <c:v>165.18471864781094</c:v>
                </c:pt>
                <c:pt idx="21">
                  <c:v>172.83676727921664</c:v>
                </c:pt>
                <c:pt idx="22">
                  <c:v>179.82426847130566</c:v>
                </c:pt>
                <c:pt idx="23">
                  <c:v>186.11973495406741</c:v>
                </c:pt>
                <c:pt idx="24">
                  <c:v>192.68832942695116</c:v>
                </c:pt>
                <c:pt idx="25">
                  <c:v>199.11362843689832</c:v>
                </c:pt>
                <c:pt idx="26">
                  <c:v>208.08649453963361</c:v>
                </c:pt>
                <c:pt idx="27">
                  <c:v>217.36160846751699</c:v>
                </c:pt>
                <c:pt idx="28">
                  <c:v>226.44217526887232</c:v>
                </c:pt>
                <c:pt idx="29">
                  <c:v>235.92595564693036</c:v>
                </c:pt>
                <c:pt idx="30">
                  <c:v>243.85258121033482</c:v>
                </c:pt>
                <c:pt idx="31">
                  <c:v>250.59435406922921</c:v>
                </c:pt>
                <c:pt idx="32">
                  <c:v>258.61871301171095</c:v>
                </c:pt>
                <c:pt idx="33">
                  <c:v>268.77739154606525</c:v>
                </c:pt>
                <c:pt idx="34">
                  <c:v>276.51364266261959</c:v>
                </c:pt>
                <c:pt idx="35">
                  <c:v>285.63383708966938</c:v>
                </c:pt>
                <c:pt idx="36">
                  <c:v>295.05601794857307</c:v>
                </c:pt>
                <c:pt idx="37">
                  <c:v>305.19047403363447</c:v>
                </c:pt>
                <c:pt idx="38">
                  <c:v>314.51205741738568</c:v>
                </c:pt>
                <c:pt idx="39">
                  <c:v>324.25716264278998</c:v>
                </c:pt>
                <c:pt idx="40">
                  <c:v>335.20894376923314</c:v>
                </c:pt>
                <c:pt idx="41">
                  <c:v>343.17783386658448</c:v>
                </c:pt>
                <c:pt idx="42">
                  <c:v>352.48383361288342</c:v>
                </c:pt>
                <c:pt idx="43">
                  <c:v>361.60909727602512</c:v>
                </c:pt>
                <c:pt idx="44">
                  <c:v>369.75672673921031</c:v>
                </c:pt>
                <c:pt idx="45">
                  <c:v>378.37977923396465</c:v>
                </c:pt>
                <c:pt idx="46">
                  <c:v>386.80393523699456</c:v>
                </c:pt>
                <c:pt idx="47">
                  <c:v>397.00864840229821</c:v>
                </c:pt>
                <c:pt idx="48">
                  <c:v>405.49154631118699</c:v>
                </c:pt>
                <c:pt idx="49">
                  <c:v>415.53003942583359</c:v>
                </c:pt>
                <c:pt idx="50">
                  <c:v>423.55489632760373</c:v>
                </c:pt>
                <c:pt idx="51">
                  <c:v>430.85548192420617</c:v>
                </c:pt>
                <c:pt idx="52">
                  <c:v>439.63731115956591</c:v>
                </c:pt>
                <c:pt idx="53">
                  <c:v>447.27122963902769</c:v>
                </c:pt>
                <c:pt idx="54">
                  <c:v>456.26616160004312</c:v>
                </c:pt>
                <c:pt idx="55">
                  <c:v>464.70267426729578</c:v>
                </c:pt>
                <c:pt idx="56">
                  <c:v>471.89580778767805</c:v>
                </c:pt>
                <c:pt idx="57">
                  <c:v>479.54431680431333</c:v>
                </c:pt>
                <c:pt idx="58">
                  <c:v>487.99247430726837</c:v>
                </c:pt>
                <c:pt idx="59">
                  <c:v>495.74725338891164</c:v>
                </c:pt>
                <c:pt idx="60">
                  <c:v>504.96973394206373</c:v>
                </c:pt>
                <c:pt idx="61">
                  <c:v>514.14692472668389</c:v>
                </c:pt>
                <c:pt idx="62">
                  <c:v>524.13325329042198</c:v>
                </c:pt>
                <c:pt idx="63">
                  <c:v>533.451921702552</c:v>
                </c:pt>
                <c:pt idx="64">
                  <c:v>544.58531950792883</c:v>
                </c:pt>
                <c:pt idx="65">
                  <c:v>554.62013374064509</c:v>
                </c:pt>
                <c:pt idx="66">
                  <c:v>563.80846419289844</c:v>
                </c:pt>
                <c:pt idx="67">
                  <c:v>572.72384074889476</c:v>
                </c:pt>
                <c:pt idx="68">
                  <c:v>581.14619976912672</c:v>
                </c:pt>
                <c:pt idx="69">
                  <c:v>587.88562281629027</c:v>
                </c:pt>
                <c:pt idx="70">
                  <c:v>596.73340596470052</c:v>
                </c:pt>
                <c:pt idx="71">
                  <c:v>605.05194219550538</c:v>
                </c:pt>
                <c:pt idx="72">
                  <c:v>613.0843955738876</c:v>
                </c:pt>
                <c:pt idx="73">
                  <c:v>620.53966293815631</c:v>
                </c:pt>
                <c:pt idx="74">
                  <c:v>629.20130606839427</c:v>
                </c:pt>
                <c:pt idx="75">
                  <c:v>637.3031240024427</c:v>
                </c:pt>
                <c:pt idx="76">
                  <c:v>644.75663130174337</c:v>
                </c:pt>
                <c:pt idx="77">
                  <c:v>653.88065476222425</c:v>
                </c:pt>
                <c:pt idx="78">
                  <c:v>661.52199031364364</c:v>
                </c:pt>
                <c:pt idx="79">
                  <c:v>668.39551209652996</c:v>
                </c:pt>
                <c:pt idx="80">
                  <c:v>676.20069450981771</c:v>
                </c:pt>
                <c:pt idx="81">
                  <c:v>684.00729421571225</c:v>
                </c:pt>
                <c:pt idx="82">
                  <c:v>691.04520473671926</c:v>
                </c:pt>
                <c:pt idx="83">
                  <c:v>698.5440022475741</c:v>
                </c:pt>
                <c:pt idx="84">
                  <c:v>705.7116302659457</c:v>
                </c:pt>
                <c:pt idx="85">
                  <c:v>713.89987602926431</c:v>
                </c:pt>
                <c:pt idx="86">
                  <c:v>722.94259934202091</c:v>
                </c:pt>
                <c:pt idx="87">
                  <c:v>732.3908013014634</c:v>
                </c:pt>
                <c:pt idx="88">
                  <c:v>743.64914681693176</c:v>
                </c:pt>
                <c:pt idx="89">
                  <c:v>752.6645121256638</c:v>
                </c:pt>
                <c:pt idx="90">
                  <c:v>761.93844954068572</c:v>
                </c:pt>
                <c:pt idx="91">
                  <c:v>772.38283583810539</c:v>
                </c:pt>
                <c:pt idx="92">
                  <c:v>780.62945751049187</c:v>
                </c:pt>
                <c:pt idx="93">
                  <c:v>788.54364830330815</c:v>
                </c:pt>
                <c:pt idx="94">
                  <c:v>796.80101461241827</c:v>
                </c:pt>
                <c:pt idx="95">
                  <c:v>804.33319906110796</c:v>
                </c:pt>
                <c:pt idx="96">
                  <c:v>812.69809102506952</c:v>
                </c:pt>
                <c:pt idx="97">
                  <c:v>821.925343589048</c:v>
                </c:pt>
                <c:pt idx="98">
                  <c:v>830.4511723607377</c:v>
                </c:pt>
                <c:pt idx="99">
                  <c:v>839.10325577618471</c:v>
                </c:pt>
                <c:pt idx="100">
                  <c:v>847.72754964272963</c:v>
                </c:pt>
                <c:pt idx="101">
                  <c:v>856.86620723327553</c:v>
                </c:pt>
                <c:pt idx="102">
                  <c:v>865.07587357159355</c:v>
                </c:pt>
                <c:pt idx="103">
                  <c:v>872.77718497971409</c:v>
                </c:pt>
                <c:pt idx="104">
                  <c:v>879.93729496222932</c:v>
                </c:pt>
                <c:pt idx="105">
                  <c:v>888.5557256381353</c:v>
                </c:pt>
                <c:pt idx="106">
                  <c:v>897.07947832303341</c:v>
                </c:pt>
                <c:pt idx="107">
                  <c:v>904.48099363800463</c:v>
                </c:pt>
                <c:pt idx="108">
                  <c:v>915.83445513483048</c:v>
                </c:pt>
                <c:pt idx="109">
                  <c:v>926.86059216734452</c:v>
                </c:pt>
                <c:pt idx="110">
                  <c:v>937.98542520161993</c:v>
                </c:pt>
                <c:pt idx="111">
                  <c:v>949.81231280285363</c:v>
                </c:pt>
                <c:pt idx="112">
                  <c:v>960.53299901934736</c:v>
                </c:pt>
                <c:pt idx="113">
                  <c:v>969.1854891303941</c:v>
                </c:pt>
                <c:pt idx="114">
                  <c:v>979.15126782369134</c:v>
                </c:pt>
                <c:pt idx="115">
                  <c:v>989.14085826207611</c:v>
                </c:pt>
                <c:pt idx="116">
                  <c:v>998.47503095217633</c:v>
                </c:pt>
                <c:pt idx="117">
                  <c:v>1010.5640465792567</c:v>
                </c:pt>
                <c:pt idx="118">
                  <c:v>1021.7962368885317</c:v>
                </c:pt>
                <c:pt idx="119">
                  <c:v>1032.1565809653575</c:v>
                </c:pt>
                <c:pt idx="120">
                  <c:v>1042.4440321866134</c:v>
                </c:pt>
                <c:pt idx="121">
                  <c:v>1051.1775914553093</c:v>
                </c:pt>
                <c:pt idx="122">
                  <c:v>1058.6809878380054</c:v>
                </c:pt>
                <c:pt idx="123">
                  <c:v>1065.6194885610701</c:v>
                </c:pt>
                <c:pt idx="124">
                  <c:v>1073.6067056545976</c:v>
                </c:pt>
                <c:pt idx="125">
                  <c:v>1082.2110277290519</c:v>
                </c:pt>
                <c:pt idx="126">
                  <c:v>1090.9395897521356</c:v>
                </c:pt>
                <c:pt idx="127">
                  <c:v>1098.796592114408</c:v>
                </c:pt>
                <c:pt idx="128">
                  <c:v>1107.076850729914</c:v>
                </c:pt>
                <c:pt idx="129">
                  <c:v>1114.9311135640698</c:v>
                </c:pt>
                <c:pt idx="130">
                  <c:v>1122.3056802258218</c:v>
                </c:pt>
                <c:pt idx="131">
                  <c:v>1130.1999201854337</c:v>
                </c:pt>
                <c:pt idx="132">
                  <c:v>1138.8488431104427</c:v>
                </c:pt>
                <c:pt idx="133">
                  <c:v>1145.5587898676101</c:v>
                </c:pt>
                <c:pt idx="134">
                  <c:v>1152.7359648226584</c:v>
                </c:pt>
                <c:pt idx="135">
                  <c:v>1159.0766778817433</c:v>
                </c:pt>
                <c:pt idx="136">
                  <c:v>1166.5564441487884</c:v>
                </c:pt>
                <c:pt idx="137">
                  <c:v>1174.5691259463222</c:v>
                </c:pt>
                <c:pt idx="138">
                  <c:v>1184.2354317530012</c:v>
                </c:pt>
                <c:pt idx="139">
                  <c:v>1193.042465056001</c:v>
                </c:pt>
                <c:pt idx="140">
                  <c:v>1201.6036059974931</c:v>
                </c:pt>
                <c:pt idx="141">
                  <c:v>1209.4414077936424</c:v>
                </c:pt>
                <c:pt idx="142">
                  <c:v>1216.7002203432737</c:v>
                </c:pt>
                <c:pt idx="143">
                  <c:v>1224.0767896098641</c:v>
                </c:pt>
                <c:pt idx="144">
                  <c:v>1230.8261820460766</c:v>
                </c:pt>
                <c:pt idx="145">
                  <c:v>1235.9813474808122</c:v>
                </c:pt>
                <c:pt idx="146">
                  <c:v>1242.2224167660966</c:v>
                </c:pt>
                <c:pt idx="147">
                  <c:v>1249.8315963635459</c:v>
                </c:pt>
                <c:pt idx="148">
                  <c:v>1257.0786147507456</c:v>
                </c:pt>
                <c:pt idx="149">
                  <c:v>1265.1857893854162</c:v>
                </c:pt>
                <c:pt idx="150">
                  <c:v>1273.4071748422969</c:v>
                </c:pt>
                <c:pt idx="151">
                  <c:v>1280.6345527899878</c:v>
                </c:pt>
                <c:pt idx="152">
                  <c:v>1289.0091518238</c:v>
                </c:pt>
                <c:pt idx="153">
                  <c:v>1297.7853884271226</c:v>
                </c:pt>
                <c:pt idx="154">
                  <c:v>1305.7032678563917</c:v>
                </c:pt>
                <c:pt idx="155">
                  <c:v>1314.8479145118665</c:v>
                </c:pt>
                <c:pt idx="156">
                  <c:v>1321.6147140769531</c:v>
                </c:pt>
                <c:pt idx="157">
                  <c:v>1328.9513387719257</c:v>
                </c:pt>
                <c:pt idx="158">
                  <c:v>1336.1624881856105</c:v>
                </c:pt>
                <c:pt idx="159">
                  <c:v>1344.1301545290303</c:v>
                </c:pt>
                <c:pt idx="160">
                  <c:v>1353.5115111066491</c:v>
                </c:pt>
                <c:pt idx="161">
                  <c:v>1362.0296387699632</c:v>
                </c:pt>
                <c:pt idx="162">
                  <c:v>1370.2789003062508</c:v>
                </c:pt>
                <c:pt idx="163">
                  <c:v>1379.2652769992869</c:v>
                </c:pt>
                <c:pt idx="164">
                  <c:v>1388.3947433185192</c:v>
                </c:pt>
                <c:pt idx="165">
                  <c:v>1398.0239800622269</c:v>
                </c:pt>
                <c:pt idx="166">
                  <c:v>1406.8321507474529</c:v>
                </c:pt>
                <c:pt idx="167">
                  <c:v>1415.0118181883461</c:v>
                </c:pt>
                <c:pt idx="168">
                  <c:v>1421.9291484141866</c:v>
                </c:pt>
                <c:pt idx="169">
                  <c:v>1428.8398680888265</c:v>
                </c:pt>
                <c:pt idx="170">
                  <c:v>1437.3472055832499</c:v>
                </c:pt>
                <c:pt idx="171">
                  <c:v>1444.4180536577828</c:v>
                </c:pt>
                <c:pt idx="172">
                  <c:v>1452.0637288717674</c:v>
                </c:pt>
                <c:pt idx="173">
                  <c:v>1461.2705406987332</c:v>
                </c:pt>
                <c:pt idx="174">
                  <c:v>1468.9296176441223</c:v>
                </c:pt>
                <c:pt idx="175">
                  <c:v>1476.0502039138871</c:v>
                </c:pt>
                <c:pt idx="176">
                  <c:v>1484.4327669464669</c:v>
                </c:pt>
                <c:pt idx="177">
                  <c:v>1491.1073409095079</c:v>
                </c:pt>
                <c:pt idx="178">
                  <c:v>1499.3130464355622</c:v>
                </c:pt>
                <c:pt idx="179">
                  <c:v>1508.04778461254</c:v>
                </c:pt>
                <c:pt idx="180">
                  <c:v>1515.6858764444853</c:v>
                </c:pt>
                <c:pt idx="181">
                  <c:v>1525.0855700948323</c:v>
                </c:pt>
                <c:pt idx="182">
                  <c:v>1534.0697971881427</c:v>
                </c:pt>
                <c:pt idx="183">
                  <c:v>1543.4188867033806</c:v>
                </c:pt>
                <c:pt idx="184">
                  <c:v>1552.6248689747763</c:v>
                </c:pt>
                <c:pt idx="185">
                  <c:v>1561.4499713005523</c:v>
                </c:pt>
                <c:pt idx="186">
                  <c:v>1570.1273921498666</c:v>
                </c:pt>
                <c:pt idx="187">
                  <c:v>1578.2871417686781</c:v>
                </c:pt>
                <c:pt idx="188">
                  <c:v>1587.1555322178913</c:v>
                </c:pt>
                <c:pt idx="189">
                  <c:v>1595.5890772015466</c:v>
                </c:pt>
                <c:pt idx="190">
                  <c:v>1604.0496977564867</c:v>
                </c:pt>
                <c:pt idx="191">
                  <c:v>1611.858493295254</c:v>
                </c:pt>
                <c:pt idx="192">
                  <c:v>1619.8169076238255</c:v>
                </c:pt>
                <c:pt idx="193">
                  <c:v>1627.1671578213447</c:v>
                </c:pt>
                <c:pt idx="194">
                  <c:v>1635.0755072562813</c:v>
                </c:pt>
                <c:pt idx="195">
                  <c:v>1641.7161858883633</c:v>
                </c:pt>
                <c:pt idx="196">
                  <c:v>1649.006794640987</c:v>
                </c:pt>
                <c:pt idx="197">
                  <c:v>1657.3743859035415</c:v>
                </c:pt>
                <c:pt idx="198">
                  <c:v>1663.5737201546581</c:v>
                </c:pt>
                <c:pt idx="199">
                  <c:v>1672.0332700918025</c:v>
                </c:pt>
                <c:pt idx="200">
                  <c:v>1678.1077954343684</c:v>
                </c:pt>
                <c:pt idx="201">
                  <c:v>1686.085450437073</c:v>
                </c:pt>
                <c:pt idx="202">
                  <c:v>1694.5988771335346</c:v>
                </c:pt>
                <c:pt idx="203">
                  <c:v>1702.0475717945858</c:v>
                </c:pt>
                <c:pt idx="204">
                  <c:v>1710.9716608894653</c:v>
                </c:pt>
                <c:pt idx="205">
                  <c:v>1719.0441311579293</c:v>
                </c:pt>
                <c:pt idx="206">
                  <c:v>1727.5999433137754</c:v>
                </c:pt>
                <c:pt idx="207">
                  <c:v>1735.4835283791892</c:v>
                </c:pt>
                <c:pt idx="208">
                  <c:v>1743.1163142061191</c:v>
                </c:pt>
                <c:pt idx="209">
                  <c:v>1750.3363542713607</c:v>
                </c:pt>
                <c:pt idx="210">
                  <c:v>1758.0639226274827</c:v>
                </c:pt>
                <c:pt idx="211">
                  <c:v>1764.6577440118854</c:v>
                </c:pt>
                <c:pt idx="212">
                  <c:v>1773.0300644595186</c:v>
                </c:pt>
                <c:pt idx="213">
                  <c:v>1779.8475254076995</c:v>
                </c:pt>
                <c:pt idx="214">
                  <c:v>1787.449052881826</c:v>
                </c:pt>
                <c:pt idx="215">
                  <c:v>1794.9715559666752</c:v>
                </c:pt>
                <c:pt idx="216">
                  <c:v>1803.3944033172422</c:v>
                </c:pt>
                <c:pt idx="217">
                  <c:v>1811.8545588856612</c:v>
                </c:pt>
                <c:pt idx="218">
                  <c:v>1820.152371357266</c:v>
                </c:pt>
                <c:pt idx="219">
                  <c:v>1827.5845547842964</c:v>
                </c:pt>
                <c:pt idx="220">
                  <c:v>1836.0914957358887</c:v>
                </c:pt>
                <c:pt idx="221">
                  <c:v>1843.8787396186929</c:v>
                </c:pt>
                <c:pt idx="222">
                  <c:v>1850.880270001262</c:v>
                </c:pt>
                <c:pt idx="223">
                  <c:v>1859.1140479038866</c:v>
                </c:pt>
                <c:pt idx="224">
                  <c:v>1867.0890069887073</c:v>
                </c:pt>
                <c:pt idx="225">
                  <c:v>1874.6395174541435</c:v>
                </c:pt>
                <c:pt idx="226">
                  <c:v>1881.896943502062</c:v>
                </c:pt>
                <c:pt idx="227">
                  <c:v>1889.5044235128346</c:v>
                </c:pt>
                <c:pt idx="228">
                  <c:v>1898.4158825460024</c:v>
                </c:pt>
                <c:pt idx="229">
                  <c:v>1905.421019809537</c:v>
                </c:pt>
                <c:pt idx="230">
                  <c:v>1914.2668273612976</c:v>
                </c:pt>
                <c:pt idx="231">
                  <c:v>1922.6482363022767</c:v>
                </c:pt>
                <c:pt idx="232">
                  <c:v>1930.9903362010712</c:v>
                </c:pt>
                <c:pt idx="233">
                  <c:v>1939.4417771357503</c:v>
                </c:pt>
                <c:pt idx="234">
                  <c:v>1947.8644335659876</c:v>
                </c:pt>
                <c:pt idx="235">
                  <c:v>1957.4598245292684</c:v>
                </c:pt>
                <c:pt idx="236">
                  <c:v>1966.4559972917175</c:v>
                </c:pt>
                <c:pt idx="237">
                  <c:v>1975.8935192379881</c:v>
                </c:pt>
                <c:pt idx="238">
                  <c:v>1985.9058819416832</c:v>
                </c:pt>
                <c:pt idx="239">
                  <c:v>1994.8179305095077</c:v>
                </c:pt>
                <c:pt idx="240">
                  <c:v>2004.7086962918715</c:v>
                </c:pt>
                <c:pt idx="241">
                  <c:v>2014.6670782130925</c:v>
                </c:pt>
                <c:pt idx="242">
                  <c:v>2024.0836643414384</c:v>
                </c:pt>
                <c:pt idx="243">
                  <c:v>2032.0974220445742</c:v>
                </c:pt>
                <c:pt idx="244">
                  <c:v>2039.9003677889109</c:v>
                </c:pt>
                <c:pt idx="245">
                  <c:v>2048.6595973884928</c:v>
                </c:pt>
                <c:pt idx="246">
                  <c:v>2056.1498709468792</c:v>
                </c:pt>
                <c:pt idx="247">
                  <c:v>2065.2712106426957</c:v>
                </c:pt>
                <c:pt idx="248">
                  <c:v>2073.659071787526</c:v>
                </c:pt>
                <c:pt idx="249">
                  <c:v>2082.6266171107595</c:v>
                </c:pt>
                <c:pt idx="250">
                  <c:v>2091.6439244788376</c:v>
                </c:pt>
                <c:pt idx="251">
                  <c:v>2100.9960332749215</c:v>
                </c:pt>
                <c:pt idx="252">
                  <c:v>2110.6239480409217</c:v>
                </c:pt>
                <c:pt idx="253">
                  <c:v>2118.2797302455378</c:v>
                </c:pt>
                <c:pt idx="254">
                  <c:v>2127.0681415635063</c:v>
                </c:pt>
                <c:pt idx="255">
                  <c:v>2135.126334632193</c:v>
                </c:pt>
                <c:pt idx="256">
                  <c:v>2143.6984727013419</c:v>
                </c:pt>
                <c:pt idx="257">
                  <c:v>2150.74422723506</c:v>
                </c:pt>
                <c:pt idx="258">
                  <c:v>2157.6876042872841</c:v>
                </c:pt>
                <c:pt idx="259">
                  <c:v>2164.9256916024042</c:v>
                </c:pt>
                <c:pt idx="260">
                  <c:v>2171.4034685832967</c:v>
                </c:pt>
                <c:pt idx="261">
                  <c:v>2179.1675674749135</c:v>
                </c:pt>
                <c:pt idx="262">
                  <c:v>2187.7552503019533</c:v>
                </c:pt>
                <c:pt idx="263">
                  <c:v>2194.9625163768774</c:v>
                </c:pt>
                <c:pt idx="264">
                  <c:v>2202.5405980672776</c:v>
                </c:pt>
                <c:pt idx="265">
                  <c:v>2209.8452692448041</c:v>
                </c:pt>
                <c:pt idx="266">
                  <c:v>2215.7983512484057</c:v>
                </c:pt>
                <c:pt idx="267">
                  <c:v>2224.5486991852013</c:v>
                </c:pt>
                <c:pt idx="268">
                  <c:v>2233.8475714348683</c:v>
                </c:pt>
                <c:pt idx="269">
                  <c:v>2241.2929563175608</c:v>
                </c:pt>
                <c:pt idx="270">
                  <c:v>2249.2755035628315</c:v>
                </c:pt>
                <c:pt idx="271">
                  <c:v>2254.4812863275442</c:v>
                </c:pt>
                <c:pt idx="272">
                  <c:v>2261.2997249995469</c:v>
                </c:pt>
                <c:pt idx="273">
                  <c:v>2266.7412905172318</c:v>
                </c:pt>
                <c:pt idx="274">
                  <c:v>2274.7862533860971</c:v>
                </c:pt>
                <c:pt idx="275">
                  <c:v>2285.2686552613304</c:v>
                </c:pt>
                <c:pt idx="276">
                  <c:v>2295.5998295214517</c:v>
                </c:pt>
                <c:pt idx="277">
                  <c:v>2305.8418072610257</c:v>
                </c:pt>
                <c:pt idx="278">
                  <c:v>2315.8660278868101</c:v>
                </c:pt>
                <c:pt idx="279">
                  <c:v>2326.0190231459273</c:v>
                </c:pt>
                <c:pt idx="280">
                  <c:v>2336.2166261959255</c:v>
                </c:pt>
                <c:pt idx="281">
                  <c:v>2346.6293879309528</c:v>
                </c:pt>
                <c:pt idx="282">
                  <c:v>2357.1709363056025</c:v>
                </c:pt>
                <c:pt idx="283">
                  <c:v>2366.7836376879654</c:v>
                </c:pt>
                <c:pt idx="284">
                  <c:v>2374.3824411119726</c:v>
                </c:pt>
                <c:pt idx="285">
                  <c:v>2381.5144684814204</c:v>
                </c:pt>
                <c:pt idx="286">
                  <c:v>2390.114535972129</c:v>
                </c:pt>
                <c:pt idx="287">
                  <c:v>2398.1084690530129</c:v>
                </c:pt>
                <c:pt idx="288">
                  <c:v>2405.8602751029835</c:v>
                </c:pt>
                <c:pt idx="289">
                  <c:v>2415.2927351164303</c:v>
                </c:pt>
                <c:pt idx="290">
                  <c:v>2422.4474550040645</c:v>
                </c:pt>
                <c:pt idx="291">
                  <c:v>2428.0949986209821</c:v>
                </c:pt>
                <c:pt idx="292">
                  <c:v>2435.8442435577194</c:v>
                </c:pt>
                <c:pt idx="293">
                  <c:v>2443.0486382608433</c:v>
                </c:pt>
                <c:pt idx="294">
                  <c:v>2449.8272392677463</c:v>
                </c:pt>
                <c:pt idx="295">
                  <c:v>2459.0824390509601</c:v>
                </c:pt>
                <c:pt idx="296">
                  <c:v>2467.6304306607281</c:v>
                </c:pt>
                <c:pt idx="297">
                  <c:v>2475.6606779935296</c:v>
                </c:pt>
                <c:pt idx="298">
                  <c:v>2484.0423624726977</c:v>
                </c:pt>
                <c:pt idx="299">
                  <c:v>2493.7761846976032</c:v>
                </c:pt>
                <c:pt idx="300">
                  <c:v>2502.9366396273344</c:v>
                </c:pt>
                <c:pt idx="301">
                  <c:v>2512.8105284596522</c:v>
                </c:pt>
                <c:pt idx="302">
                  <c:v>2522.5483342972816</c:v>
                </c:pt>
                <c:pt idx="303">
                  <c:v>2532.0014714508111</c:v>
                </c:pt>
                <c:pt idx="304">
                  <c:v>2542.6373921045929</c:v>
                </c:pt>
                <c:pt idx="305">
                  <c:v>2550.3612352004334</c:v>
                </c:pt>
                <c:pt idx="306">
                  <c:v>2559.5466823084935</c:v>
                </c:pt>
                <c:pt idx="307">
                  <c:v>2567.7059143687607</c:v>
                </c:pt>
                <c:pt idx="308">
                  <c:v>2576.4842232897063</c:v>
                </c:pt>
                <c:pt idx="309">
                  <c:v>2587.000732762911</c:v>
                </c:pt>
                <c:pt idx="310">
                  <c:v>2596.4527795821809</c:v>
                </c:pt>
                <c:pt idx="311">
                  <c:v>2605.1710908057166</c:v>
                </c:pt>
                <c:pt idx="312">
                  <c:v>2614.7665426526023</c:v>
                </c:pt>
                <c:pt idx="313">
                  <c:v>2623.1081099593939</c:v>
                </c:pt>
                <c:pt idx="314">
                  <c:v>2632.1354354589294</c:v>
                </c:pt>
                <c:pt idx="315">
                  <c:v>2640.5335857406344</c:v>
                </c:pt>
                <c:pt idx="316">
                  <c:v>2649.1561312037065</c:v>
                </c:pt>
                <c:pt idx="317">
                  <c:v>2657.8775598794018</c:v>
                </c:pt>
                <c:pt idx="318">
                  <c:v>2665.136402783764</c:v>
                </c:pt>
                <c:pt idx="319">
                  <c:v>2673.0489357597403</c:v>
                </c:pt>
                <c:pt idx="320">
                  <c:v>2682.2435302339813</c:v>
                </c:pt>
                <c:pt idx="321">
                  <c:v>2691.7499691300141</c:v>
                </c:pt>
                <c:pt idx="322">
                  <c:v>2700.4091278670817</c:v>
                </c:pt>
                <c:pt idx="323">
                  <c:v>2708.5278382190713</c:v>
                </c:pt>
                <c:pt idx="324">
                  <c:v>2713.8934395628667</c:v>
                </c:pt>
                <c:pt idx="325">
                  <c:v>2721.1213780894554</c:v>
                </c:pt>
                <c:pt idx="326">
                  <c:v>2725.6646900130154</c:v>
                </c:pt>
                <c:pt idx="327">
                  <c:v>2733.1309513114679</c:v>
                </c:pt>
                <c:pt idx="328">
                  <c:v>2740.9709900634625</c:v>
                </c:pt>
                <c:pt idx="329">
                  <c:v>2749.6413351051447</c:v>
                </c:pt>
                <c:pt idx="330">
                  <c:v>2757.5600164298489</c:v>
                </c:pt>
                <c:pt idx="331">
                  <c:v>2765.9109656978385</c:v>
                </c:pt>
                <c:pt idx="332">
                  <c:v>2773.4369652209771</c:v>
                </c:pt>
                <c:pt idx="333">
                  <c:v>2779.5849775514253</c:v>
                </c:pt>
                <c:pt idx="334">
                  <c:v>2787.2534235932903</c:v>
                </c:pt>
                <c:pt idx="335">
                  <c:v>2792.8766883320968</c:v>
                </c:pt>
                <c:pt idx="336">
                  <c:v>2799.3169517451929</c:v>
                </c:pt>
                <c:pt idx="337">
                  <c:v>2804.8364834626059</c:v>
                </c:pt>
                <c:pt idx="338">
                  <c:v>2812.3481248778935</c:v>
                </c:pt>
                <c:pt idx="339">
                  <c:v>2818.947116541608</c:v>
                </c:pt>
                <c:pt idx="340">
                  <c:v>2824.7250586351333</c:v>
                </c:pt>
                <c:pt idx="341">
                  <c:v>2833.7283383597983</c:v>
                </c:pt>
                <c:pt idx="342">
                  <c:v>2841.1095851126597</c:v>
                </c:pt>
                <c:pt idx="343">
                  <c:v>2849.9424011665151</c:v>
                </c:pt>
                <c:pt idx="344">
                  <c:v>2859.5418255483578</c:v>
                </c:pt>
                <c:pt idx="345">
                  <c:v>2868.7273718460729</c:v>
                </c:pt>
                <c:pt idx="346">
                  <c:v>2878.5515078516378</c:v>
                </c:pt>
                <c:pt idx="347">
                  <c:v>2886.7651154071136</c:v>
                </c:pt>
                <c:pt idx="348">
                  <c:v>2896.5481679995851</c:v>
                </c:pt>
                <c:pt idx="349">
                  <c:v>2905.3029604350368</c:v>
                </c:pt>
                <c:pt idx="350">
                  <c:v>2914.0605175295755</c:v>
                </c:pt>
                <c:pt idx="351">
                  <c:v>2922.5166344523636</c:v>
                </c:pt>
                <c:pt idx="352">
                  <c:v>2929.6213759444095</c:v>
                </c:pt>
                <c:pt idx="353">
                  <c:v>2938.080431265073</c:v>
                </c:pt>
                <c:pt idx="354">
                  <c:v>2946.3688768090569</c:v>
                </c:pt>
                <c:pt idx="355">
                  <c:v>2954.5679864299791</c:v>
                </c:pt>
                <c:pt idx="356">
                  <c:v>2963.2418322993249</c:v>
                </c:pt>
                <c:pt idx="357">
                  <c:v>2972.4155372951491</c:v>
                </c:pt>
                <c:pt idx="358">
                  <c:v>2980.6685348340748</c:v>
                </c:pt>
                <c:pt idx="359">
                  <c:v>2989.5068598812618</c:v>
                </c:pt>
                <c:pt idx="360">
                  <c:v>2999.7791642172469</c:v>
                </c:pt>
                <c:pt idx="361">
                  <c:v>3008.2163762510909</c:v>
                </c:pt>
                <c:pt idx="362">
                  <c:v>3016.4227360015084</c:v>
                </c:pt>
                <c:pt idx="363">
                  <c:v>3025.6096595778017</c:v>
                </c:pt>
                <c:pt idx="364">
                  <c:v>3033.7657239484793</c:v>
                </c:pt>
                <c:pt idx="365">
                  <c:v>3040.685976516635</c:v>
                </c:pt>
                <c:pt idx="366">
                  <c:v>3049.5904314238192</c:v>
                </c:pt>
                <c:pt idx="367">
                  <c:v>3057.4782888290979</c:v>
                </c:pt>
                <c:pt idx="368">
                  <c:v>3063.4363334925883</c:v>
                </c:pt>
                <c:pt idx="369">
                  <c:v>3072.1698094207577</c:v>
                </c:pt>
                <c:pt idx="370">
                  <c:v>3078.6867776487725</c:v>
                </c:pt>
                <c:pt idx="371">
                  <c:v>3086.7484448453615</c:v>
                </c:pt>
                <c:pt idx="372">
                  <c:v>3093.9313082749313</c:v>
                </c:pt>
                <c:pt idx="373">
                  <c:v>3103.3849991009147</c:v>
                </c:pt>
                <c:pt idx="374">
                  <c:v>3111.4381258707122</c:v>
                </c:pt>
                <c:pt idx="375">
                  <c:v>3118.9219404790997</c:v>
                </c:pt>
                <c:pt idx="376">
                  <c:v>3125.8932785198244</c:v>
                </c:pt>
                <c:pt idx="377">
                  <c:v>3134.0861116399183</c:v>
                </c:pt>
                <c:pt idx="378">
                  <c:v>3141.7615939782131</c:v>
                </c:pt>
                <c:pt idx="379">
                  <c:v>3150.7053584931227</c:v>
                </c:pt>
                <c:pt idx="380">
                  <c:v>3159.9734155794358</c:v>
                </c:pt>
                <c:pt idx="381">
                  <c:v>3168.7042932391714</c:v>
                </c:pt>
                <c:pt idx="382">
                  <c:v>3177.267581241782</c:v>
                </c:pt>
                <c:pt idx="383">
                  <c:v>3185.1157709874669</c:v>
                </c:pt>
                <c:pt idx="384">
                  <c:v>3192.7919511563427</c:v>
                </c:pt>
                <c:pt idx="385">
                  <c:v>3201.9107911138394</c:v>
                </c:pt>
                <c:pt idx="386">
                  <c:v>3210.4833647345472</c:v>
                </c:pt>
                <c:pt idx="387">
                  <c:v>3219.8125387120499</c:v>
                </c:pt>
                <c:pt idx="388">
                  <c:v>3229.373681012622</c:v>
                </c:pt>
                <c:pt idx="389">
                  <c:v>3238.124260094703</c:v>
                </c:pt>
                <c:pt idx="390">
                  <c:v>3246.8984246883347</c:v>
                </c:pt>
                <c:pt idx="391">
                  <c:v>3256.1991495763496</c:v>
                </c:pt>
                <c:pt idx="392">
                  <c:v>3264.1430561939555</c:v>
                </c:pt>
                <c:pt idx="393">
                  <c:v>3271.098816803596</c:v>
                </c:pt>
                <c:pt idx="394">
                  <c:v>3279.8024610447223</c:v>
                </c:pt>
                <c:pt idx="395">
                  <c:v>3284.9936476882494</c:v>
                </c:pt>
                <c:pt idx="396">
                  <c:v>3291.3525820689601</c:v>
                </c:pt>
                <c:pt idx="397">
                  <c:v>3297.9714596199183</c:v>
                </c:pt>
                <c:pt idx="398">
                  <c:v>3304.6584456259129</c:v>
                </c:pt>
                <c:pt idx="399">
                  <c:v>3313.2655824724429</c:v>
                </c:pt>
                <c:pt idx="400">
                  <c:v>3323.1694914482446</c:v>
                </c:pt>
                <c:pt idx="401">
                  <c:v>3332.1852111064704</c:v>
                </c:pt>
                <c:pt idx="402">
                  <c:v>3341.0382796432909</c:v>
                </c:pt>
                <c:pt idx="403">
                  <c:v>3351.2571444733021</c:v>
                </c:pt>
                <c:pt idx="404">
                  <c:v>3358.7501428858714</c:v>
                </c:pt>
                <c:pt idx="405">
                  <c:v>3366.6808171570947</c:v>
                </c:pt>
                <c:pt idx="406">
                  <c:v>3374.7786699133399</c:v>
                </c:pt>
                <c:pt idx="407">
                  <c:v>3381.6429747352008</c:v>
                </c:pt>
                <c:pt idx="408">
                  <c:v>3388.9980571300066</c:v>
                </c:pt>
                <c:pt idx="409">
                  <c:v>3395.332717408457</c:v>
                </c:pt>
                <c:pt idx="410">
                  <c:v>3403.68556607249</c:v>
                </c:pt>
                <c:pt idx="411">
                  <c:v>3409.8771309457793</c:v>
                </c:pt>
                <c:pt idx="412">
                  <c:v>3419.4226004048019</c:v>
                </c:pt>
                <c:pt idx="413">
                  <c:v>3429.6117366294138</c:v>
                </c:pt>
                <c:pt idx="414">
                  <c:v>3438.6265845161265</c:v>
                </c:pt>
                <c:pt idx="415">
                  <c:v>3448.939503317094</c:v>
                </c:pt>
                <c:pt idx="416">
                  <c:v>3455.8914054905108</c:v>
                </c:pt>
                <c:pt idx="417">
                  <c:v>3463.7169531128798</c:v>
                </c:pt>
                <c:pt idx="418">
                  <c:v>3470.3860339414168</c:v>
                </c:pt>
                <c:pt idx="419">
                  <c:v>3476.7646560744247</c:v>
                </c:pt>
                <c:pt idx="420">
                  <c:v>3484.9558176158098</c:v>
                </c:pt>
                <c:pt idx="421">
                  <c:v>3492.7618466056956</c:v>
                </c:pt>
                <c:pt idx="422">
                  <c:v>3500.9916098279477</c:v>
                </c:pt>
                <c:pt idx="423">
                  <c:v>3510.702549151953</c:v>
                </c:pt>
                <c:pt idx="424">
                  <c:v>3518.962529346773</c:v>
                </c:pt>
                <c:pt idx="425">
                  <c:v>3529.0444848176694</c:v>
                </c:pt>
                <c:pt idx="426">
                  <c:v>3535.7791237092592</c:v>
                </c:pt>
                <c:pt idx="427">
                  <c:v>3543.5686395637963</c:v>
                </c:pt>
                <c:pt idx="428">
                  <c:v>3550.9133408784983</c:v>
                </c:pt>
                <c:pt idx="429">
                  <c:v>3557.5030386348435</c:v>
                </c:pt>
                <c:pt idx="430">
                  <c:v>3565.5726804831143</c:v>
                </c:pt>
                <c:pt idx="431">
                  <c:v>3573.9751373469462</c:v>
                </c:pt>
                <c:pt idx="432">
                  <c:v>3580.9998313616557</c:v>
                </c:pt>
                <c:pt idx="433">
                  <c:v>3590.214865809015</c:v>
                </c:pt>
                <c:pt idx="434">
                  <c:v>3597.2129368416745</c:v>
                </c:pt>
                <c:pt idx="435">
                  <c:v>3605.3697556384218</c:v>
                </c:pt>
                <c:pt idx="436">
                  <c:v>3614.6218466394316</c:v>
                </c:pt>
                <c:pt idx="437">
                  <c:v>3622.25826189502</c:v>
                </c:pt>
                <c:pt idx="438">
                  <c:v>3630.6639615007139</c:v>
                </c:pt>
                <c:pt idx="439">
                  <c:v>3639.5496078469182</c:v>
                </c:pt>
                <c:pt idx="440">
                  <c:v>3647.8128502236277</c:v>
                </c:pt>
                <c:pt idx="441">
                  <c:v>3656.99508026082</c:v>
                </c:pt>
                <c:pt idx="442">
                  <c:v>3666.2685928752508</c:v>
                </c:pt>
                <c:pt idx="443">
                  <c:v>3674.9557332410195</c:v>
                </c:pt>
                <c:pt idx="444">
                  <c:v>3683.8429328287584</c:v>
                </c:pt>
                <c:pt idx="445">
                  <c:v>3691.7839509442092</c:v>
                </c:pt>
                <c:pt idx="446">
                  <c:v>3700.3261959772567</c:v>
                </c:pt>
                <c:pt idx="447">
                  <c:v>3709.1932172772199</c:v>
                </c:pt>
                <c:pt idx="448">
                  <c:v>3718.1182352691926</c:v>
                </c:pt>
                <c:pt idx="449">
                  <c:v>3727.0695876959835</c:v>
                </c:pt>
                <c:pt idx="450">
                  <c:v>3736.6045794097145</c:v>
                </c:pt>
                <c:pt idx="451">
                  <c:v>3746.4067525130722</c:v>
                </c:pt>
                <c:pt idx="452">
                  <c:v>3756.0318855255869</c:v>
                </c:pt>
                <c:pt idx="453">
                  <c:v>3766.2699690270465</c:v>
                </c:pt>
                <c:pt idx="454">
                  <c:v>3776.8085151644136</c:v>
                </c:pt>
                <c:pt idx="455">
                  <c:v>3786.2465088795311</c:v>
                </c:pt>
                <c:pt idx="456">
                  <c:v>3797.2106128453365</c:v>
                </c:pt>
                <c:pt idx="457">
                  <c:v>3807.7775384750971</c:v>
                </c:pt>
                <c:pt idx="458">
                  <c:v>3817.482021531318</c:v>
                </c:pt>
                <c:pt idx="459">
                  <c:v>3825.8910914305716</c:v>
                </c:pt>
                <c:pt idx="460">
                  <c:v>3832.1540865465454</c:v>
                </c:pt>
                <c:pt idx="461">
                  <c:v>3840.3250930885474</c:v>
                </c:pt>
                <c:pt idx="462">
                  <c:v>3848.2448724750825</c:v>
                </c:pt>
                <c:pt idx="463">
                  <c:v>3856.787009392478</c:v>
                </c:pt>
                <c:pt idx="464">
                  <c:v>3864.5080236629724</c:v>
                </c:pt>
                <c:pt idx="465">
                  <c:v>3870.5478260006676</c:v>
                </c:pt>
                <c:pt idx="466">
                  <c:v>3876.8982702001299</c:v>
                </c:pt>
                <c:pt idx="467">
                  <c:v>3883.1789924336226</c:v>
                </c:pt>
                <c:pt idx="468">
                  <c:v>3890.1253380244207</c:v>
                </c:pt>
                <c:pt idx="469">
                  <c:v>3897.4975361757602</c:v>
                </c:pt>
                <c:pt idx="470">
                  <c:v>3905.412872915123</c:v>
                </c:pt>
                <c:pt idx="471">
                  <c:v>3912.3446437567018</c:v>
                </c:pt>
                <c:pt idx="472">
                  <c:v>3920.1214631004518</c:v>
                </c:pt>
                <c:pt idx="473">
                  <c:v>3928.2123584546275</c:v>
                </c:pt>
                <c:pt idx="474">
                  <c:v>3938.6969754109359</c:v>
                </c:pt>
                <c:pt idx="475">
                  <c:v>3947.9649694094605</c:v>
                </c:pt>
                <c:pt idx="476">
                  <c:v>3957.4130541168679</c:v>
                </c:pt>
                <c:pt idx="477">
                  <c:v>3966.5087185041743</c:v>
                </c:pt>
                <c:pt idx="478">
                  <c:v>3973.9199618191246</c:v>
                </c:pt>
                <c:pt idx="479">
                  <c:v>3980.3950176954609</c:v>
                </c:pt>
                <c:pt idx="480">
                  <c:v>3989.1078613772379</c:v>
                </c:pt>
                <c:pt idx="481">
                  <c:v>3997.4518977848434</c:v>
                </c:pt>
                <c:pt idx="482">
                  <c:v>4005.0370163129232</c:v>
                </c:pt>
                <c:pt idx="483">
                  <c:v>4016.0448762138462</c:v>
                </c:pt>
                <c:pt idx="484">
                  <c:v>4026.1985190736045</c:v>
                </c:pt>
                <c:pt idx="485">
                  <c:v>4036.0451245289255</c:v>
                </c:pt>
                <c:pt idx="486">
                  <c:v>4046.0863073057576</c:v>
                </c:pt>
                <c:pt idx="487">
                  <c:v>4055.2800047724404</c:v>
                </c:pt>
                <c:pt idx="488">
                  <c:v>4062.79458119015</c:v>
                </c:pt>
                <c:pt idx="489">
                  <c:v>4070.6317557446064</c:v>
                </c:pt>
                <c:pt idx="490">
                  <c:v>4080.0050702309804</c:v>
                </c:pt>
                <c:pt idx="491">
                  <c:v>4087.9210987943106</c:v>
                </c:pt>
                <c:pt idx="492">
                  <c:v>4095.9720875019161</c:v>
                </c:pt>
                <c:pt idx="493">
                  <c:v>4103.007677575446</c:v>
                </c:pt>
                <c:pt idx="494">
                  <c:v>4109.7686132590652</c:v>
                </c:pt>
                <c:pt idx="495">
                  <c:v>4115.467658081011</c:v>
                </c:pt>
                <c:pt idx="496">
                  <c:v>4121.3214835512463</c:v>
                </c:pt>
                <c:pt idx="497">
                  <c:v>4128.504638467768</c:v>
                </c:pt>
                <c:pt idx="498">
                  <c:v>4136.3446988801843</c:v>
                </c:pt>
                <c:pt idx="499">
                  <c:v>4145.1669756603687</c:v>
                </c:pt>
                <c:pt idx="500">
                  <c:v>4153.4776722926135</c:v>
                </c:pt>
                <c:pt idx="501">
                  <c:v>4161.3650632051067</c:v>
                </c:pt>
                <c:pt idx="502">
                  <c:v>4169.7957165924581</c:v>
                </c:pt>
                <c:pt idx="503">
                  <c:v>4177.1902085862403</c:v>
                </c:pt>
                <c:pt idx="504">
                  <c:v>4185.9606165037912</c:v>
                </c:pt>
                <c:pt idx="505">
                  <c:v>4192.8956952688222</c:v>
                </c:pt>
                <c:pt idx="506">
                  <c:v>4199.3820219143909</c:v>
                </c:pt>
                <c:pt idx="507">
                  <c:v>4206.9786723244906</c:v>
                </c:pt>
                <c:pt idx="508">
                  <c:v>4214.3205379842548</c:v>
                </c:pt>
                <c:pt idx="509">
                  <c:v>4223.287900034712</c:v>
                </c:pt>
                <c:pt idx="510">
                  <c:v>4232.1863928678649</c:v>
                </c:pt>
                <c:pt idx="511">
                  <c:v>4241.0887102914812</c:v>
                </c:pt>
                <c:pt idx="512">
                  <c:v>4250.2106928213243</c:v>
                </c:pt>
                <c:pt idx="513">
                  <c:v>4258.6795375316005</c:v>
                </c:pt>
                <c:pt idx="514">
                  <c:v>4269.4725405394302</c:v>
                </c:pt>
                <c:pt idx="515">
                  <c:v>4280.026069710646</c:v>
                </c:pt>
                <c:pt idx="516">
                  <c:v>4290.3755183549329</c:v>
                </c:pt>
                <c:pt idx="517">
                  <c:v>4301.1545660273805</c:v>
                </c:pt>
                <c:pt idx="518">
                  <c:v>4311.1167299412009</c:v>
                </c:pt>
                <c:pt idx="519">
                  <c:v>4324.5444725785264</c:v>
                </c:pt>
                <c:pt idx="520">
                  <c:v>4334.9317335014821</c:v>
                </c:pt>
                <c:pt idx="521">
                  <c:v>4346.7256154490487</c:v>
                </c:pt>
                <c:pt idx="522">
                  <c:v>4357.6805929055708</c:v>
                </c:pt>
                <c:pt idx="523">
                  <c:v>4367.3595612713707</c:v>
                </c:pt>
                <c:pt idx="524">
                  <c:v>4377.9356069037758</c:v>
                </c:pt>
                <c:pt idx="525">
                  <c:v>4385.1189744430112</c:v>
                </c:pt>
                <c:pt idx="526">
                  <c:v>4392.7411915789571</c:v>
                </c:pt>
                <c:pt idx="527">
                  <c:v>4400.8701735678142</c:v>
                </c:pt>
                <c:pt idx="528">
                  <c:v>4408.356862252801</c:v>
                </c:pt>
                <c:pt idx="529">
                  <c:v>4417.8239877589976</c:v>
                </c:pt>
                <c:pt idx="530">
                  <c:v>4427.1992108062896</c:v>
                </c:pt>
                <c:pt idx="531">
                  <c:v>4435.944493738959</c:v>
                </c:pt>
                <c:pt idx="532">
                  <c:v>4446.174450848127</c:v>
                </c:pt>
                <c:pt idx="533">
                  <c:v>4455.4024903275385</c:v>
                </c:pt>
                <c:pt idx="534">
                  <c:v>4464.9431658528038</c:v>
                </c:pt>
                <c:pt idx="535">
                  <c:v>4474.8790631902557</c:v>
                </c:pt>
                <c:pt idx="536">
                  <c:v>4481.8753512660705</c:v>
                </c:pt>
                <c:pt idx="537">
                  <c:v>4491.0277453653162</c:v>
                </c:pt>
                <c:pt idx="538">
                  <c:v>4499.8575127291479</c:v>
                </c:pt>
                <c:pt idx="539">
                  <c:v>4508.2955974053739</c:v>
                </c:pt>
                <c:pt idx="540">
                  <c:v>4518.7668946186704</c:v>
                </c:pt>
                <c:pt idx="541">
                  <c:v>4528.2095058246614</c:v>
                </c:pt>
                <c:pt idx="542">
                  <c:v>4537.5417834582649</c:v>
                </c:pt>
                <c:pt idx="543">
                  <c:v>4547.7252590145972</c:v>
                </c:pt>
                <c:pt idx="544">
                  <c:v>4557.3629373754993</c:v>
                </c:pt>
                <c:pt idx="545">
                  <c:v>4567.0063186035295</c:v>
                </c:pt>
                <c:pt idx="546">
                  <c:v>4576.0443549246902</c:v>
                </c:pt>
                <c:pt idx="547">
                  <c:v>4586.036341529395</c:v>
                </c:pt>
                <c:pt idx="548">
                  <c:v>4595.6725322918483</c:v>
                </c:pt>
                <c:pt idx="549">
                  <c:v>4605.296722663802</c:v>
                </c:pt>
                <c:pt idx="550">
                  <c:v>4616.1907952722622</c:v>
                </c:pt>
                <c:pt idx="551">
                  <c:v>4624.5838871059213</c:v>
                </c:pt>
                <c:pt idx="552">
                  <c:v>4632.0455117385827</c:v>
                </c:pt>
                <c:pt idx="553">
                  <c:v>4639.6094797345695</c:v>
                </c:pt>
                <c:pt idx="554">
                  <c:v>4648.4763176939559</c:v>
                </c:pt>
                <c:pt idx="555">
                  <c:v>4655.5872681923274</c:v>
                </c:pt>
                <c:pt idx="556">
                  <c:v>4666.5012358957138</c:v>
                </c:pt>
                <c:pt idx="557">
                  <c:v>4675.8089837076132</c:v>
                </c:pt>
                <c:pt idx="558">
                  <c:v>4684.1900923401063</c:v>
                </c:pt>
                <c:pt idx="559">
                  <c:v>4693.1555681405735</c:v>
                </c:pt>
                <c:pt idx="560">
                  <c:v>4699.5814363558111</c:v>
                </c:pt>
                <c:pt idx="561">
                  <c:v>4708.357997853891</c:v>
                </c:pt>
                <c:pt idx="562">
                  <c:v>4715.1995825336935</c:v>
                </c:pt>
                <c:pt idx="563">
                  <c:v>4723.5243151753384</c:v>
                </c:pt>
                <c:pt idx="564">
                  <c:v>4733.2820245781568</c:v>
                </c:pt>
                <c:pt idx="565">
                  <c:v>4741.5314644618711</c:v>
                </c:pt>
                <c:pt idx="566">
                  <c:v>4751.5634781449453</c:v>
                </c:pt>
                <c:pt idx="567">
                  <c:v>4761.2139144848843</c:v>
                </c:pt>
                <c:pt idx="568">
                  <c:v>4770.4425642493698</c:v>
                </c:pt>
                <c:pt idx="569">
                  <c:v>4780.1526988586329</c:v>
                </c:pt>
                <c:pt idx="570">
                  <c:v>4787.7528186061536</c:v>
                </c:pt>
                <c:pt idx="571">
                  <c:v>4796.8364382239861</c:v>
                </c:pt>
                <c:pt idx="572">
                  <c:v>4806.5318569201736</c:v>
                </c:pt>
                <c:pt idx="573">
                  <c:v>4815.6798931862986</c:v>
                </c:pt>
                <c:pt idx="574">
                  <c:v>4826.5110206701438</c:v>
                </c:pt>
                <c:pt idx="575">
                  <c:v>4837.8042543787815</c:v>
                </c:pt>
                <c:pt idx="576">
                  <c:v>4847.3035841084375</c:v>
                </c:pt>
                <c:pt idx="577">
                  <c:v>4857.4810197899405</c:v>
                </c:pt>
                <c:pt idx="578">
                  <c:v>4866.6916731156116</c:v>
                </c:pt>
                <c:pt idx="579">
                  <c:v>4874.2542682807634</c:v>
                </c:pt>
                <c:pt idx="580">
                  <c:v>4882.1850373935185</c:v>
                </c:pt>
                <c:pt idx="581">
                  <c:v>4891.0159226979513</c:v>
                </c:pt>
                <c:pt idx="582">
                  <c:v>4900.1846259729673</c:v>
                </c:pt>
                <c:pt idx="583">
                  <c:v>4908.648232965581</c:v>
                </c:pt>
                <c:pt idx="584">
                  <c:v>4919.5504525374281</c:v>
                </c:pt>
                <c:pt idx="585">
                  <c:v>4928.4473568895701</c:v>
                </c:pt>
                <c:pt idx="586">
                  <c:v>4937.0863868457855</c:v>
                </c:pt>
                <c:pt idx="587">
                  <c:v>4947.2728968215488</c:v>
                </c:pt>
                <c:pt idx="588">
                  <c:v>4954.3585868924902</c:v>
                </c:pt>
                <c:pt idx="589">
                  <c:v>4961.1577683335627</c:v>
                </c:pt>
                <c:pt idx="590">
                  <c:v>4968.0406781525562</c:v>
                </c:pt>
                <c:pt idx="591">
                  <c:v>4973.7766167125756</c:v>
                </c:pt>
                <c:pt idx="592">
                  <c:v>4982.6328952902777</c:v>
                </c:pt>
                <c:pt idx="593">
                  <c:v>4991.7361484111989</c:v>
                </c:pt>
                <c:pt idx="594">
                  <c:v>5001.5498134374766</c:v>
                </c:pt>
                <c:pt idx="595">
                  <c:v>5011.3326233607977</c:v>
                </c:pt>
                <c:pt idx="596">
                  <c:v>5019.1174189849535</c:v>
                </c:pt>
                <c:pt idx="597">
                  <c:v>5028.3480782183497</c:v>
                </c:pt>
                <c:pt idx="598">
                  <c:v>5036.4573732723711</c:v>
                </c:pt>
                <c:pt idx="599">
                  <c:v>5044.8980913980404</c:v>
                </c:pt>
                <c:pt idx="600">
                  <c:v>5054.7281878876038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65-40B9-A38B-96F1AA68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売上急落の再現!$I$15</c:f>
              <c:strCache>
                <c:ptCount val="1"/>
                <c:pt idx="0">
                  <c:v>値貼付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売上急落の再現!$H$16:$H$66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売上急落の再現!$I$16:$I$66</c:f>
              <c:numCache>
                <c:formatCode>0.00</c:formatCode>
                <c:ptCount val="51"/>
                <c:pt idx="0">
                  <c:v>100</c:v>
                </c:pt>
                <c:pt idx="1">
                  <c:v>96.874219089869968</c:v>
                </c:pt>
                <c:pt idx="2">
                  <c:v>95.47877638573263</c:v>
                </c:pt>
                <c:pt idx="3">
                  <c:v>100.76594616579982</c:v>
                </c:pt>
                <c:pt idx="4">
                  <c:v>89.574790374820793</c:v>
                </c:pt>
                <c:pt idx="5">
                  <c:v>92.684251712360179</c:v>
                </c:pt>
                <c:pt idx="6">
                  <c:v>90.822345510517025</c:v>
                </c:pt>
                <c:pt idx="7">
                  <c:v>91.304825070716603</c:v>
                </c:pt>
                <c:pt idx="8">
                  <c:v>96.041491910235436</c:v>
                </c:pt>
                <c:pt idx="9">
                  <c:v>92.325499481895207</c:v>
                </c:pt>
                <c:pt idx="10">
                  <c:v>53.092949533705692</c:v>
                </c:pt>
                <c:pt idx="11">
                  <c:v>27.783654580335124</c:v>
                </c:pt>
                <c:pt idx="12">
                  <c:v>15.005289122301612</c:v>
                </c:pt>
                <c:pt idx="13">
                  <c:v>13.504760210071453</c:v>
                </c:pt>
                <c:pt idx="14">
                  <c:v>24.587540737036051</c:v>
                </c:pt>
                <c:pt idx="15">
                  <c:v>35.584143827543329</c:v>
                </c:pt>
                <c:pt idx="16">
                  <c:v>36.62673114068312</c:v>
                </c:pt>
                <c:pt idx="17">
                  <c:v>43.209169996248384</c:v>
                </c:pt>
                <c:pt idx="18">
                  <c:v>49.984937302083964</c:v>
                </c:pt>
                <c:pt idx="19">
                  <c:v>50.32155186710132</c:v>
                </c:pt>
                <c:pt idx="20">
                  <c:v>48.510886923704255</c:v>
                </c:pt>
                <c:pt idx="21">
                  <c:v>52.448874157032456</c:v>
                </c:pt>
                <c:pt idx="22">
                  <c:v>62.818387712397517</c:v>
                </c:pt>
                <c:pt idx="23">
                  <c:v>67.619276803375428</c:v>
                </c:pt>
                <c:pt idx="24">
                  <c:v>69.690407007333931</c:v>
                </c:pt>
                <c:pt idx="25">
                  <c:v>62.606304871136338</c:v>
                </c:pt>
                <c:pt idx="26">
                  <c:v>63.256763773278976</c:v>
                </c:pt>
                <c:pt idx="27">
                  <c:v>68.380746567749739</c:v>
                </c:pt>
                <c:pt idx="28">
                  <c:v>76.781973757219276</c:v>
                </c:pt>
                <c:pt idx="29">
                  <c:v>76.96250757454419</c:v>
                </c:pt>
                <c:pt idx="30">
                  <c:v>77.516861208614543</c:v>
                </c:pt>
                <c:pt idx="31">
                  <c:v>77.786290445747227</c:v>
                </c:pt>
                <c:pt idx="32">
                  <c:v>73.924487140519929</c:v>
                </c:pt>
                <c:pt idx="33">
                  <c:v>74.345444396967437</c:v>
                </c:pt>
                <c:pt idx="34">
                  <c:v>79.194692900518902</c:v>
                </c:pt>
                <c:pt idx="35">
                  <c:v>85.191087962403998</c:v>
                </c:pt>
                <c:pt idx="36">
                  <c:v>88.08553747309729</c:v>
                </c:pt>
                <c:pt idx="37">
                  <c:v>86.893659676952495</c:v>
                </c:pt>
                <c:pt idx="38">
                  <c:v>86.038702399711127</c:v>
                </c:pt>
                <c:pt idx="39">
                  <c:v>93.379670263021836</c:v>
                </c:pt>
                <c:pt idx="40">
                  <c:v>92.528828549562135</c:v>
                </c:pt>
                <c:pt idx="41">
                  <c:v>92.133289843895312</c:v>
                </c:pt>
                <c:pt idx="42">
                  <c:v>93.623278394719478</c:v>
                </c:pt>
                <c:pt idx="43">
                  <c:v>92.592498475313604</c:v>
                </c:pt>
                <c:pt idx="44">
                  <c:v>89.589071363701052</c:v>
                </c:pt>
                <c:pt idx="45">
                  <c:v>85.221310894358894</c:v>
                </c:pt>
                <c:pt idx="46">
                  <c:v>87.932880075782549</c:v>
                </c:pt>
                <c:pt idx="47">
                  <c:v>85.775286734177897</c:v>
                </c:pt>
                <c:pt idx="48">
                  <c:v>90.138697236296039</c:v>
                </c:pt>
                <c:pt idx="49">
                  <c:v>96.124900950925081</c:v>
                </c:pt>
                <c:pt idx="50">
                  <c:v>86.888673088517592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C7-4CF8-B366-7F6CCFCD5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55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ax val="22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AR(1)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一覧!$C$15</c:f>
              <c:strCache>
                <c:ptCount val="1"/>
                <c:pt idx="0">
                  <c:v>AR(1)誤差項なし　x0=1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一覧!$B$16:$B$116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一覧!$C$16:$C$116</c:f>
              <c:numCache>
                <c:formatCode>0.00</c:formatCode>
                <c:ptCount val="101"/>
                <c:pt idx="0">
                  <c:v>1</c:v>
                </c:pt>
                <c:pt idx="1">
                  <c:v>10.9</c:v>
                </c:pt>
                <c:pt idx="2">
                  <c:v>19.810000000000002</c:v>
                </c:pt>
                <c:pt idx="3">
                  <c:v>27.829000000000004</c:v>
                </c:pt>
                <c:pt idx="4">
                  <c:v>35.046100000000003</c:v>
                </c:pt>
                <c:pt idx="5">
                  <c:v>41.541490000000003</c:v>
                </c:pt>
                <c:pt idx="6">
                  <c:v>47.387341000000006</c:v>
                </c:pt>
                <c:pt idx="7">
                  <c:v>52.648606900000004</c:v>
                </c:pt>
                <c:pt idx="8">
                  <c:v>57.383746210000005</c:v>
                </c:pt>
                <c:pt idx="9">
                  <c:v>61.645371589000007</c:v>
                </c:pt>
                <c:pt idx="10">
                  <c:v>65.480834430100003</c:v>
                </c:pt>
                <c:pt idx="11">
                  <c:v>68.932750987090003</c:v>
                </c:pt>
                <c:pt idx="12">
                  <c:v>72.039475888381006</c:v>
                </c:pt>
                <c:pt idx="13">
                  <c:v>74.835528299542901</c:v>
                </c:pt>
                <c:pt idx="14">
                  <c:v>77.351975469588609</c:v>
                </c:pt>
                <c:pt idx="15">
                  <c:v>79.616777922629751</c:v>
                </c:pt>
                <c:pt idx="16">
                  <c:v>81.655100130366776</c:v>
                </c:pt>
                <c:pt idx="17">
                  <c:v>83.489590117330096</c:v>
                </c:pt>
                <c:pt idx="18">
                  <c:v>85.140631105597095</c:v>
                </c:pt>
                <c:pt idx="19">
                  <c:v>86.626567995037391</c:v>
                </c:pt>
                <c:pt idx="20">
                  <c:v>87.963911195533655</c:v>
                </c:pt>
                <c:pt idx="21">
                  <c:v>89.167520075980292</c:v>
                </c:pt>
                <c:pt idx="22">
                  <c:v>90.250768068382271</c:v>
                </c:pt>
                <c:pt idx="23">
                  <c:v>91.225691261544043</c:v>
                </c:pt>
                <c:pt idx="24">
                  <c:v>92.10312213538964</c:v>
                </c:pt>
                <c:pt idx="25">
                  <c:v>92.892809921850684</c:v>
                </c:pt>
                <c:pt idx="26">
                  <c:v>93.603528929665615</c:v>
                </c:pt>
                <c:pt idx="27">
                  <c:v>94.243176036699055</c:v>
                </c:pt>
                <c:pt idx="28">
                  <c:v>94.818858433029149</c:v>
                </c:pt>
                <c:pt idx="29">
                  <c:v>95.33697258972623</c:v>
                </c:pt>
                <c:pt idx="30">
                  <c:v>95.803275330753607</c:v>
                </c:pt>
                <c:pt idx="31">
                  <c:v>96.222947797678245</c:v>
                </c:pt>
                <c:pt idx="32">
                  <c:v>96.600653017910417</c:v>
                </c:pt>
                <c:pt idx="33">
                  <c:v>96.940587716119381</c:v>
                </c:pt>
                <c:pt idx="34">
                  <c:v>97.246528944507446</c:v>
                </c:pt>
                <c:pt idx="35">
                  <c:v>97.521876050056704</c:v>
                </c:pt>
                <c:pt idx="36">
                  <c:v>97.769688445051031</c:v>
                </c:pt>
                <c:pt idx="37">
                  <c:v>97.992719600545925</c:v>
                </c:pt>
                <c:pt idx="38">
                  <c:v>98.193447640491328</c:v>
                </c:pt>
                <c:pt idx="39">
                  <c:v>98.374102876442194</c:v>
                </c:pt>
                <c:pt idx="40">
                  <c:v>98.536692588797976</c:v>
                </c:pt>
                <c:pt idx="41">
                  <c:v>98.683023329918186</c:v>
                </c:pt>
                <c:pt idx="42">
                  <c:v>98.814720996926368</c:v>
                </c:pt>
                <c:pt idx="43">
                  <c:v>98.933248897233739</c:v>
                </c:pt>
                <c:pt idx="44">
                  <c:v>99.039924007510365</c:v>
                </c:pt>
                <c:pt idx="45">
                  <c:v>99.135931606759328</c:v>
                </c:pt>
                <c:pt idx="46">
                  <c:v>99.222338446083398</c:v>
                </c:pt>
                <c:pt idx="47">
                  <c:v>99.300104601475056</c:v>
                </c:pt>
                <c:pt idx="48">
                  <c:v>99.370094141327556</c:v>
                </c:pt>
                <c:pt idx="49">
                  <c:v>99.433084727194796</c:v>
                </c:pt>
                <c:pt idx="50">
                  <c:v>99.489776254475316</c:v>
                </c:pt>
                <c:pt idx="51">
                  <c:v>99.54079862902779</c:v>
                </c:pt>
                <c:pt idx="52">
                  <c:v>99.586718766125017</c:v>
                </c:pt>
                <c:pt idx="53">
                  <c:v>99.628046889512518</c:v>
                </c:pt>
                <c:pt idx="54">
                  <c:v>99.665242200561266</c:v>
                </c:pt>
                <c:pt idx="55">
                  <c:v>99.698717980505137</c:v>
                </c:pt>
                <c:pt idx="56">
                  <c:v>99.728846182454632</c:v>
                </c:pt>
                <c:pt idx="57">
                  <c:v>99.755961564209173</c:v>
                </c:pt>
                <c:pt idx="58">
                  <c:v>99.780365407788253</c:v>
                </c:pt>
                <c:pt idx="59">
                  <c:v>99.802328867009436</c:v>
                </c:pt>
                <c:pt idx="60">
                  <c:v>99.82209598030849</c:v>
                </c:pt>
                <c:pt idx="61">
                  <c:v>99.839886382277641</c:v>
                </c:pt>
                <c:pt idx="62">
                  <c:v>99.855897744049884</c:v>
                </c:pt>
                <c:pt idx="63">
                  <c:v>99.870307969644898</c:v>
                </c:pt>
                <c:pt idx="64">
                  <c:v>99.883277172680408</c:v>
                </c:pt>
                <c:pt idx="65">
                  <c:v>99.894949455412373</c:v>
                </c:pt>
                <c:pt idx="66">
                  <c:v>99.905454509871134</c:v>
                </c:pt>
                <c:pt idx="67">
                  <c:v>99.914909058884021</c:v>
                </c:pt>
                <c:pt idx="68">
                  <c:v>99.923418152995623</c:v>
                </c:pt>
                <c:pt idx="69">
                  <c:v>99.931076337696069</c:v>
                </c:pt>
                <c:pt idx="70">
                  <c:v>99.937968703926458</c:v>
                </c:pt>
                <c:pt idx="71">
                  <c:v>99.944171833533815</c:v>
                </c:pt>
                <c:pt idx="72">
                  <c:v>99.949754650180438</c:v>
                </c:pt>
                <c:pt idx="73">
                  <c:v>99.954779185162394</c:v>
                </c:pt>
                <c:pt idx="74">
                  <c:v>99.95930126664615</c:v>
                </c:pt>
                <c:pt idx="75">
                  <c:v>99.963371139981533</c:v>
                </c:pt>
                <c:pt idx="76">
                  <c:v>99.967034025983381</c:v>
                </c:pt>
                <c:pt idx="77">
                  <c:v>99.970330623385038</c:v>
                </c:pt>
                <c:pt idx="78">
                  <c:v>99.973297561046536</c:v>
                </c:pt>
                <c:pt idx="79">
                  <c:v>99.975967804941888</c:v>
                </c:pt>
                <c:pt idx="80">
                  <c:v>99.978371024447696</c:v>
                </c:pt>
                <c:pt idx="81">
                  <c:v>99.980533922002934</c:v>
                </c:pt>
                <c:pt idx="82">
                  <c:v>99.982480529802643</c:v>
                </c:pt>
                <c:pt idx="83">
                  <c:v>99.984232476822385</c:v>
                </c:pt>
                <c:pt idx="84">
                  <c:v>99.985809229140145</c:v>
                </c:pt>
                <c:pt idx="85">
                  <c:v>99.987228306226129</c:v>
                </c:pt>
                <c:pt idx="86">
                  <c:v>99.988505475603517</c:v>
                </c:pt>
                <c:pt idx="87">
                  <c:v>99.989654928043166</c:v>
                </c:pt>
                <c:pt idx="88">
                  <c:v>99.990689435238849</c:v>
                </c:pt>
                <c:pt idx="89">
                  <c:v>99.991620491714968</c:v>
                </c:pt>
                <c:pt idx="90">
                  <c:v>99.99245844254348</c:v>
                </c:pt>
                <c:pt idx="91">
                  <c:v>99.993212598289134</c:v>
                </c:pt>
                <c:pt idx="92">
                  <c:v>99.993891338460216</c:v>
                </c:pt>
                <c:pt idx="93">
                  <c:v>99.994502204614193</c:v>
                </c:pt>
                <c:pt idx="94">
                  <c:v>99.995051984152781</c:v>
                </c:pt>
                <c:pt idx="95">
                  <c:v>99.995546785737503</c:v>
                </c:pt>
                <c:pt idx="96">
                  <c:v>99.995992107163758</c:v>
                </c:pt>
                <c:pt idx="97">
                  <c:v>99.996392896447389</c:v>
                </c:pt>
                <c:pt idx="98">
                  <c:v>99.996753606802656</c:v>
                </c:pt>
                <c:pt idx="99">
                  <c:v>99.997078246122399</c:v>
                </c:pt>
                <c:pt idx="100">
                  <c:v>99.997370421510155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C2-46B0-B031-7952D1A02271}"/>
            </c:ext>
          </c:extLst>
        </c:ser>
        <c:ser>
          <c:idx val="1"/>
          <c:order val="1"/>
          <c:tx>
            <c:strRef>
              <c:f>一覧!$D$15</c:f>
              <c:strCache>
                <c:ptCount val="1"/>
                <c:pt idx="0">
                  <c:v>AR(1)誤差項なし x0=200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一覧!$B$16:$B$116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一覧!$D$16:$D$116</c:f>
              <c:numCache>
                <c:formatCode>0.00</c:formatCode>
                <c:ptCount val="101"/>
                <c:pt idx="0">
                  <c:v>200</c:v>
                </c:pt>
                <c:pt idx="1">
                  <c:v>190</c:v>
                </c:pt>
                <c:pt idx="2">
                  <c:v>181</c:v>
                </c:pt>
                <c:pt idx="3">
                  <c:v>172.9</c:v>
                </c:pt>
                <c:pt idx="4">
                  <c:v>165.61</c:v>
                </c:pt>
                <c:pt idx="5">
                  <c:v>159.04900000000001</c:v>
                </c:pt>
                <c:pt idx="6">
                  <c:v>153.14410000000001</c:v>
                </c:pt>
                <c:pt idx="7">
                  <c:v>147.82969</c:v>
                </c:pt>
                <c:pt idx="8">
                  <c:v>143.04672099999999</c:v>
                </c:pt>
                <c:pt idx="9">
                  <c:v>138.74204889999999</c:v>
                </c:pt>
                <c:pt idx="10">
                  <c:v>134.86784401</c:v>
                </c:pt>
                <c:pt idx="11">
                  <c:v>131.381059609</c:v>
                </c:pt>
                <c:pt idx="12">
                  <c:v>128.24295364810001</c:v>
                </c:pt>
                <c:pt idx="13">
                  <c:v>125.41865828329001</c:v>
                </c:pt>
                <c:pt idx="14">
                  <c:v>122.87679245496102</c:v>
                </c:pt>
                <c:pt idx="15">
                  <c:v>120.58911320946493</c:v>
                </c:pt>
                <c:pt idx="16">
                  <c:v>118.53020188851843</c:v>
                </c:pt>
                <c:pt idx="17">
                  <c:v>116.67718169966659</c:v>
                </c:pt>
                <c:pt idx="18">
                  <c:v>115.00946352969993</c:v>
                </c:pt>
                <c:pt idx="19">
                  <c:v>113.50851717672994</c:v>
                </c:pt>
                <c:pt idx="20">
                  <c:v>112.15766545905694</c:v>
                </c:pt>
                <c:pt idx="21">
                  <c:v>110.94189891315125</c:v>
                </c:pt>
                <c:pt idx="22">
                  <c:v>109.84770902183612</c:v>
                </c:pt>
                <c:pt idx="23">
                  <c:v>108.86293811965251</c:v>
                </c:pt>
                <c:pt idx="24">
                  <c:v>107.97664430768727</c:v>
                </c:pt>
                <c:pt idx="25">
                  <c:v>107.17897987691855</c:v>
                </c:pt>
                <c:pt idx="26">
                  <c:v>106.46108188922669</c:v>
                </c:pt>
                <c:pt idx="27">
                  <c:v>105.81497370030402</c:v>
                </c:pt>
                <c:pt idx="28">
                  <c:v>105.23347633027362</c:v>
                </c:pt>
                <c:pt idx="29">
                  <c:v>104.71012869724626</c:v>
                </c:pt>
                <c:pt idx="30">
                  <c:v>104.23911582752164</c:v>
                </c:pt>
                <c:pt idx="31">
                  <c:v>103.81520424476948</c:v>
                </c:pt>
                <c:pt idx="32">
                  <c:v>103.43368382029253</c:v>
                </c:pt>
                <c:pt idx="33">
                  <c:v>103.09031543826327</c:v>
                </c:pt>
                <c:pt idx="34">
                  <c:v>102.78128389443695</c:v>
                </c:pt>
                <c:pt idx="35">
                  <c:v>102.50315550499326</c:v>
                </c:pt>
                <c:pt idx="36">
                  <c:v>102.25283995449394</c:v>
                </c:pt>
                <c:pt idx="37">
                  <c:v>102.02755595904455</c:v>
                </c:pt>
                <c:pt idx="38">
                  <c:v>101.8248003631401</c:v>
                </c:pt>
                <c:pt idx="39">
                  <c:v>101.64232032682609</c:v>
                </c:pt>
                <c:pt idx="40">
                  <c:v>101.47808829414349</c:v>
                </c:pt>
                <c:pt idx="41">
                  <c:v>101.33027946472914</c:v>
                </c:pt>
                <c:pt idx="42">
                  <c:v>101.19725151825624</c:v>
                </c:pt>
                <c:pt idx="43">
                  <c:v>101.07752636643062</c:v>
                </c:pt>
                <c:pt idx="44">
                  <c:v>100.96977372978756</c:v>
                </c:pt>
                <c:pt idx="45">
                  <c:v>100.87279635680881</c:v>
                </c:pt>
                <c:pt idx="46">
                  <c:v>100.78551672112793</c:v>
                </c:pt>
                <c:pt idx="47">
                  <c:v>100.70696504901514</c:v>
                </c:pt>
                <c:pt idx="48">
                  <c:v>100.63626854411363</c:v>
                </c:pt>
                <c:pt idx="49">
                  <c:v>100.57264168970227</c:v>
                </c:pt>
                <c:pt idx="50">
                  <c:v>100.51537752073205</c:v>
                </c:pt>
                <c:pt idx="51">
                  <c:v>100.46383976865884</c:v>
                </c:pt>
                <c:pt idx="52">
                  <c:v>100.41745579179296</c:v>
                </c:pt>
                <c:pt idx="53">
                  <c:v>100.37571021261367</c:v>
                </c:pt>
                <c:pt idx="54">
                  <c:v>100.3381391913523</c:v>
                </c:pt>
                <c:pt idx="55">
                  <c:v>100.30432527221707</c:v>
                </c:pt>
                <c:pt idx="56">
                  <c:v>100.27389274499536</c:v>
                </c:pt>
                <c:pt idx="57">
                  <c:v>100.24650347049582</c:v>
                </c:pt>
                <c:pt idx="58">
                  <c:v>100.22185312344624</c:v>
                </c:pt>
                <c:pt idx="59">
                  <c:v>100.19966781110162</c:v>
                </c:pt>
                <c:pt idx="60">
                  <c:v>100.17970102999146</c:v>
                </c:pt>
                <c:pt idx="61">
                  <c:v>100.16173092699232</c:v>
                </c:pt>
                <c:pt idx="62">
                  <c:v>100.14555783429309</c:v>
                </c:pt>
                <c:pt idx="63">
                  <c:v>100.13100205086378</c:v>
                </c:pt>
                <c:pt idx="64">
                  <c:v>100.11790184577741</c:v>
                </c:pt>
                <c:pt idx="65">
                  <c:v>100.10611166119968</c:v>
                </c:pt>
                <c:pt idx="66">
                  <c:v>100.0955004950797</c:v>
                </c:pt>
                <c:pt idx="67">
                  <c:v>100.08595044557174</c:v>
                </c:pt>
                <c:pt idx="68">
                  <c:v>100.07735540101457</c:v>
                </c:pt>
                <c:pt idx="69">
                  <c:v>100.06961986091312</c:v>
                </c:pt>
                <c:pt idx="70">
                  <c:v>100.06265787482181</c:v>
                </c:pt>
                <c:pt idx="71">
                  <c:v>100.05639208733963</c:v>
                </c:pt>
                <c:pt idx="72">
                  <c:v>100.05075287860566</c:v>
                </c:pt>
                <c:pt idx="73">
                  <c:v>100.0456775907451</c:v>
                </c:pt>
                <c:pt idx="74">
                  <c:v>100.0411098316706</c:v>
                </c:pt>
                <c:pt idx="75">
                  <c:v>100.03699884850354</c:v>
                </c:pt>
                <c:pt idx="76">
                  <c:v>100.03329896365319</c:v>
                </c:pt>
                <c:pt idx="77">
                  <c:v>100.02996906728788</c:v>
                </c:pt>
                <c:pt idx="78">
                  <c:v>100.0269721605591</c:v>
                </c:pt>
                <c:pt idx="79">
                  <c:v>100.02427494450319</c:v>
                </c:pt>
                <c:pt idx="80">
                  <c:v>100.02184745005287</c:v>
                </c:pt>
                <c:pt idx="81">
                  <c:v>100.01966270504759</c:v>
                </c:pt>
                <c:pt idx="82">
                  <c:v>100.01769643454284</c:v>
                </c:pt>
                <c:pt idx="83">
                  <c:v>100.01592679108856</c:v>
                </c:pt>
                <c:pt idx="84">
                  <c:v>100.01433411197971</c:v>
                </c:pt>
                <c:pt idx="85">
                  <c:v>100.01290070078174</c:v>
                </c:pt>
                <c:pt idx="86">
                  <c:v>100.01161063070357</c:v>
                </c:pt>
                <c:pt idx="87">
                  <c:v>100.01044956763322</c:v>
                </c:pt>
                <c:pt idx="88">
                  <c:v>100.00940461086989</c:v>
                </c:pt>
                <c:pt idx="89">
                  <c:v>100.00846414978291</c:v>
                </c:pt>
                <c:pt idx="90">
                  <c:v>100.00761773480463</c:v>
                </c:pt>
                <c:pt idx="91">
                  <c:v>100.00685596132416</c:v>
                </c:pt>
                <c:pt idx="92">
                  <c:v>100.00617036519175</c:v>
                </c:pt>
                <c:pt idx="93">
                  <c:v>100.00555332867258</c:v>
                </c:pt>
                <c:pt idx="94">
                  <c:v>100.00499799580533</c:v>
                </c:pt>
                <c:pt idx="95">
                  <c:v>100.0044981962248</c:v>
                </c:pt>
                <c:pt idx="96">
                  <c:v>100.00404837660233</c:v>
                </c:pt>
                <c:pt idx="97">
                  <c:v>100.0036435389421</c:v>
                </c:pt>
                <c:pt idx="98">
                  <c:v>100.00327918504789</c:v>
                </c:pt>
                <c:pt idx="99">
                  <c:v>100.00295126654311</c:v>
                </c:pt>
                <c:pt idx="100">
                  <c:v>100.0026561398888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C2-46B0-B031-7952D1A02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ARMA(1,2)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一覧!$N$15</c:f>
              <c:strCache>
                <c:ptCount val="1"/>
                <c:pt idx="0">
                  <c:v>誤差項あり x0=1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一覧!$M$16:$M$116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一覧!$N$16:$N$116</c:f>
              <c:numCache>
                <c:formatCode>0.00</c:formatCode>
                <c:ptCount val="101"/>
                <c:pt idx="0">
                  <c:v>1</c:v>
                </c:pt>
                <c:pt idx="1">
                  <c:v>14.614715944793025</c:v>
                </c:pt>
                <c:pt idx="2">
                  <c:v>17.58727226727337</c:v>
                </c:pt>
                <c:pt idx="3">
                  <c:v>15.729346215431701</c:v>
                </c:pt>
                <c:pt idx="4">
                  <c:v>19.895885194705798</c:v>
                </c:pt>
                <c:pt idx="5">
                  <c:v>22.062724876432164</c:v>
                </c:pt>
                <c:pt idx="6">
                  <c:v>36.73519298050843</c:v>
                </c:pt>
                <c:pt idx="7">
                  <c:v>57.707028426172151</c:v>
                </c:pt>
                <c:pt idx="8">
                  <c:v>73.799794564441328</c:v>
                </c:pt>
                <c:pt idx="9">
                  <c:v>85.282285789434141</c:v>
                </c:pt>
                <c:pt idx="10">
                  <c:v>85.236503676471742</c:v>
                </c:pt>
                <c:pt idx="11">
                  <c:v>92.945441723784995</c:v>
                </c:pt>
                <c:pt idx="12">
                  <c:v>107.79909049533528</c:v>
                </c:pt>
                <c:pt idx="13">
                  <c:v>114.85106089320222</c:v>
                </c:pt>
                <c:pt idx="14">
                  <c:v>114.86266410326976</c:v>
                </c:pt>
                <c:pt idx="15">
                  <c:v>117.05299138686608</c:v>
                </c:pt>
                <c:pt idx="16">
                  <c:v>113.82028054866517</c:v>
                </c:pt>
                <c:pt idx="17">
                  <c:v>107.19165986644647</c:v>
                </c:pt>
                <c:pt idx="18">
                  <c:v>104.2550822656661</c:v>
                </c:pt>
                <c:pt idx="19">
                  <c:v>97.223073483846065</c:v>
                </c:pt>
                <c:pt idx="20">
                  <c:v>90.26932160127545</c:v>
                </c:pt>
                <c:pt idx="21">
                  <c:v>86.826573767263028</c:v>
                </c:pt>
                <c:pt idx="22">
                  <c:v>87.581797622413916</c:v>
                </c:pt>
                <c:pt idx="23">
                  <c:v>81.745449034943476</c:v>
                </c:pt>
                <c:pt idx="24">
                  <c:v>87.905840702486472</c:v>
                </c:pt>
                <c:pt idx="25">
                  <c:v>92.944914396924702</c:v>
                </c:pt>
                <c:pt idx="26">
                  <c:v>87.136085226403154</c:v>
                </c:pt>
                <c:pt idx="27">
                  <c:v>87.60539069168135</c:v>
                </c:pt>
                <c:pt idx="28">
                  <c:v>93.587216318033398</c:v>
                </c:pt>
                <c:pt idx="29">
                  <c:v>93.533075247988904</c:v>
                </c:pt>
                <c:pt idx="30">
                  <c:v>98.2683329170749</c:v>
                </c:pt>
                <c:pt idx="31">
                  <c:v>107.36132356567853</c:v>
                </c:pt>
                <c:pt idx="32">
                  <c:v>104.82917757734648</c:v>
                </c:pt>
                <c:pt idx="33">
                  <c:v>106.30383056761174</c:v>
                </c:pt>
                <c:pt idx="34">
                  <c:v>119.83993587458552</c:v>
                </c:pt>
                <c:pt idx="35">
                  <c:v>131.30391631619304</c:v>
                </c:pt>
                <c:pt idx="36">
                  <c:v>133.92816517198764</c:v>
                </c:pt>
                <c:pt idx="37">
                  <c:v>135.75442754041933</c:v>
                </c:pt>
                <c:pt idx="38">
                  <c:v>140.53189813413928</c:v>
                </c:pt>
                <c:pt idx="39">
                  <c:v>141.36266673108284</c:v>
                </c:pt>
                <c:pt idx="40">
                  <c:v>145.28626649146335</c:v>
                </c:pt>
                <c:pt idx="41">
                  <c:v>148.21069142431787</c:v>
                </c:pt>
                <c:pt idx="42">
                  <c:v>144.40240590426993</c:v>
                </c:pt>
                <c:pt idx="43">
                  <c:v>139.92610563987938</c:v>
                </c:pt>
                <c:pt idx="44">
                  <c:v>143.95605977521032</c:v>
                </c:pt>
                <c:pt idx="45">
                  <c:v>147.46653246649322</c:v>
                </c:pt>
                <c:pt idx="46">
                  <c:v>141.48589145482515</c:v>
                </c:pt>
                <c:pt idx="47">
                  <c:v>124.092511273482</c:v>
                </c:pt>
                <c:pt idx="48">
                  <c:v>113.75507171900931</c:v>
                </c:pt>
                <c:pt idx="49">
                  <c:v>112.21683404183261</c:v>
                </c:pt>
                <c:pt idx="50">
                  <c:v>116.86540860503432</c:v>
                </c:pt>
                <c:pt idx="51">
                  <c:v>112.71949367024116</c:v>
                </c:pt>
                <c:pt idx="52">
                  <c:v>110.06435874759934</c:v>
                </c:pt>
                <c:pt idx="53">
                  <c:v>100.65787898716579</c:v>
                </c:pt>
                <c:pt idx="54">
                  <c:v>89.171620667821628</c:v>
                </c:pt>
                <c:pt idx="55">
                  <c:v>97.179405617803766</c:v>
                </c:pt>
                <c:pt idx="56">
                  <c:v>104.16480425093</c:v>
                </c:pt>
                <c:pt idx="57">
                  <c:v>102.79174720122791</c:v>
                </c:pt>
                <c:pt idx="58">
                  <c:v>101.81694471942896</c:v>
                </c:pt>
                <c:pt idx="59">
                  <c:v>102.73548102028417</c:v>
                </c:pt>
                <c:pt idx="60">
                  <c:v>99.292451729152106</c:v>
                </c:pt>
                <c:pt idx="61">
                  <c:v>103.68175436987337</c:v>
                </c:pt>
                <c:pt idx="62">
                  <c:v>110.76633301552336</c:v>
                </c:pt>
                <c:pt idx="63">
                  <c:v>98.319566631149215</c:v>
                </c:pt>
                <c:pt idx="64">
                  <c:v>92.748331211772637</c:v>
                </c:pt>
                <c:pt idx="65">
                  <c:v>97.203247135281728</c:v>
                </c:pt>
                <c:pt idx="66">
                  <c:v>97.176778479848934</c:v>
                </c:pt>
                <c:pt idx="67">
                  <c:v>95.813713187658649</c:v>
                </c:pt>
                <c:pt idx="68">
                  <c:v>93.993671021743893</c:v>
                </c:pt>
                <c:pt idx="69">
                  <c:v>89.170831504436848</c:v>
                </c:pt>
                <c:pt idx="70">
                  <c:v>89.244031050085979</c:v>
                </c:pt>
                <c:pt idx="71">
                  <c:v>88.08729267177884</c:v>
                </c:pt>
                <c:pt idx="72">
                  <c:v>84.957090974955548</c:v>
                </c:pt>
                <c:pt idx="73">
                  <c:v>79.765457194150542</c:v>
                </c:pt>
                <c:pt idx="74">
                  <c:v>80.657315018147145</c:v>
                </c:pt>
                <c:pt idx="75">
                  <c:v>85.50262214633355</c:v>
                </c:pt>
                <c:pt idx="76">
                  <c:v>88.051981961641005</c:v>
                </c:pt>
                <c:pt idx="77">
                  <c:v>85.58604300138397</c:v>
                </c:pt>
                <c:pt idx="78">
                  <c:v>85.688720246439246</c:v>
                </c:pt>
                <c:pt idx="79">
                  <c:v>87.665316369627817</c:v>
                </c:pt>
                <c:pt idx="80">
                  <c:v>85.860428861433519</c:v>
                </c:pt>
                <c:pt idx="81">
                  <c:v>83.52433273699944</c:v>
                </c:pt>
                <c:pt idx="82">
                  <c:v>75.581107050736776</c:v>
                </c:pt>
                <c:pt idx="83">
                  <c:v>74.196668829109129</c:v>
                </c:pt>
                <c:pt idx="84">
                  <c:v>69.123901547423031</c:v>
                </c:pt>
                <c:pt idx="85">
                  <c:v>70.786557023710358</c:v>
                </c:pt>
                <c:pt idx="86">
                  <c:v>79.126908121857468</c:v>
                </c:pt>
                <c:pt idx="87">
                  <c:v>81.169358655640991</c:v>
                </c:pt>
                <c:pt idx="88">
                  <c:v>81.814507633512633</c:v>
                </c:pt>
                <c:pt idx="89">
                  <c:v>86.652737191199336</c:v>
                </c:pt>
                <c:pt idx="90">
                  <c:v>88.710305936085462</c:v>
                </c:pt>
                <c:pt idx="91">
                  <c:v>80.951668305309255</c:v>
                </c:pt>
                <c:pt idx="92">
                  <c:v>73.679386034597485</c:v>
                </c:pt>
                <c:pt idx="93">
                  <c:v>74.390024142744053</c:v>
                </c:pt>
                <c:pt idx="94">
                  <c:v>71.289562304043571</c:v>
                </c:pt>
                <c:pt idx="95">
                  <c:v>75.465740175736542</c:v>
                </c:pt>
                <c:pt idx="96">
                  <c:v>79.319962134468852</c:v>
                </c:pt>
                <c:pt idx="97">
                  <c:v>79.857470447313972</c:v>
                </c:pt>
                <c:pt idx="98">
                  <c:v>76.78156149098146</c:v>
                </c:pt>
                <c:pt idx="99">
                  <c:v>72.090765117221466</c:v>
                </c:pt>
                <c:pt idx="100">
                  <c:v>71.828213609075007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06-4AC1-BE7E-8B7E8C491B96}"/>
            </c:ext>
          </c:extLst>
        </c:ser>
        <c:ser>
          <c:idx val="1"/>
          <c:order val="1"/>
          <c:tx>
            <c:strRef>
              <c:f>一覧!$O$15</c:f>
              <c:strCache>
                <c:ptCount val="1"/>
                <c:pt idx="0">
                  <c:v>誤差項あり x0=200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一覧!$M$16:$M$116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一覧!$O$16:$O$116</c:f>
              <c:numCache>
                <c:formatCode>0.00</c:formatCode>
                <c:ptCount val="101"/>
                <c:pt idx="0">
                  <c:v>200</c:v>
                </c:pt>
                <c:pt idx="1">
                  <c:v>193.71471594479303</c:v>
                </c:pt>
                <c:pt idx="2">
                  <c:v>178.77727226727339</c:v>
                </c:pt>
                <c:pt idx="3">
                  <c:v>160.80034621543172</c:v>
                </c:pt>
                <c:pt idx="4">
                  <c:v>150.4597851947058</c:v>
                </c:pt>
                <c:pt idx="5">
                  <c:v>139.57023487643218</c:v>
                </c:pt>
                <c:pt idx="6">
                  <c:v>142.49195198050845</c:v>
                </c:pt>
                <c:pt idx="7">
                  <c:v>152.88811152617217</c:v>
                </c:pt>
                <c:pt idx="8">
                  <c:v>159.46276935444138</c:v>
                </c:pt>
                <c:pt idx="9">
                  <c:v>162.37896310043419</c:v>
                </c:pt>
                <c:pt idx="10">
                  <c:v>154.62351325637175</c:v>
                </c:pt>
                <c:pt idx="11">
                  <c:v>155.39375034569503</c:v>
                </c:pt>
                <c:pt idx="12">
                  <c:v>164.00256825505431</c:v>
                </c:pt>
                <c:pt idx="13">
                  <c:v>165.43419087694934</c:v>
                </c:pt>
                <c:pt idx="14">
                  <c:v>160.38748108864218</c:v>
                </c:pt>
                <c:pt idx="15">
                  <c:v>158.02532667370124</c:v>
                </c:pt>
                <c:pt idx="16">
                  <c:v>150.69538230681684</c:v>
                </c:pt>
                <c:pt idx="17">
                  <c:v>140.37925144878298</c:v>
                </c:pt>
                <c:pt idx="18">
                  <c:v>134.12391468976895</c:v>
                </c:pt>
                <c:pt idx="19">
                  <c:v>124.10502266553863</c:v>
                </c:pt>
                <c:pt idx="20">
                  <c:v>114.46307586479875</c:v>
                </c:pt>
                <c:pt idx="21">
                  <c:v>108.600952604434</c:v>
                </c:pt>
                <c:pt idx="22">
                  <c:v>107.17873857586778</c:v>
                </c:pt>
                <c:pt idx="23">
                  <c:v>99.382695893051945</c:v>
                </c:pt>
                <c:pt idx="24">
                  <c:v>103.7793628747841</c:v>
                </c:pt>
                <c:pt idx="25">
                  <c:v>107.23108435199256</c:v>
                </c:pt>
                <c:pt idx="26">
                  <c:v>99.99363818596423</c:v>
                </c:pt>
                <c:pt idx="27">
                  <c:v>99.177188355286319</c:v>
                </c:pt>
                <c:pt idx="28">
                  <c:v>104.00183421527787</c:v>
                </c:pt>
                <c:pt idx="29">
                  <c:v>102.90623135550892</c:v>
                </c:pt>
                <c:pt idx="30">
                  <c:v>106.70417341384292</c:v>
                </c:pt>
                <c:pt idx="31">
                  <c:v>114.95358001276975</c:v>
                </c:pt>
                <c:pt idx="32">
                  <c:v>111.66220837972858</c:v>
                </c:pt>
                <c:pt idx="33">
                  <c:v>112.45355828975562</c:v>
                </c:pt>
                <c:pt idx="34">
                  <c:v>125.37469082451501</c:v>
                </c:pt>
                <c:pt idx="35">
                  <c:v>136.28519577112959</c:v>
                </c:pt>
                <c:pt idx="36">
                  <c:v>138.41131668143055</c:v>
                </c:pt>
                <c:pt idx="37">
                  <c:v>139.78926389891794</c:v>
                </c:pt>
                <c:pt idx="38">
                  <c:v>144.16325085678804</c:v>
                </c:pt>
                <c:pt idx="39">
                  <c:v>144.63088418146671</c:v>
                </c:pt>
                <c:pt idx="40">
                  <c:v>148.22766219680884</c:v>
                </c:pt>
                <c:pt idx="41">
                  <c:v>150.8579475591288</c:v>
                </c:pt>
                <c:pt idx="42">
                  <c:v>146.78493642559977</c:v>
                </c:pt>
                <c:pt idx="43">
                  <c:v>142.07038310907623</c:v>
                </c:pt>
                <c:pt idx="44">
                  <c:v>145.88590949748749</c:v>
                </c:pt>
                <c:pt idx="45">
                  <c:v>149.20339721654267</c:v>
                </c:pt>
                <c:pt idx="46">
                  <c:v>143.04906972986964</c:v>
                </c:pt>
                <c:pt idx="47">
                  <c:v>125.49937172102203</c:v>
                </c:pt>
                <c:pt idx="48">
                  <c:v>115.02124612179533</c:v>
                </c:pt>
                <c:pt idx="49">
                  <c:v>113.35639100434004</c:v>
                </c:pt>
                <c:pt idx="50">
                  <c:v>117.89100987129099</c:v>
                </c:pt>
                <c:pt idx="51">
                  <c:v>113.64253480987217</c:v>
                </c:pt>
                <c:pt idx="52">
                  <c:v>110.89509577326726</c:v>
                </c:pt>
                <c:pt idx="53">
                  <c:v>101.40554231026691</c:v>
                </c:pt>
                <c:pt idx="54">
                  <c:v>89.844517658612645</c:v>
                </c:pt>
                <c:pt idx="55">
                  <c:v>97.785012909515672</c:v>
                </c:pt>
                <c:pt idx="56">
                  <c:v>104.70985081347072</c:v>
                </c:pt>
                <c:pt idx="57">
                  <c:v>103.28228910751456</c:v>
                </c:pt>
                <c:pt idx="58">
                  <c:v>102.25843243508695</c:v>
                </c:pt>
                <c:pt idx="59">
                  <c:v>103.13281996437635</c:v>
                </c:pt>
                <c:pt idx="60">
                  <c:v>99.650056778835065</c:v>
                </c:pt>
                <c:pt idx="61">
                  <c:v>104.00359891458803</c:v>
                </c:pt>
                <c:pt idx="62">
                  <c:v>111.05599310576653</c:v>
                </c:pt>
                <c:pt idx="63">
                  <c:v>98.580260712368073</c:v>
                </c:pt>
                <c:pt idx="64">
                  <c:v>92.982955884869611</c:v>
                </c:pt>
                <c:pt idx="65">
                  <c:v>97.414409341069003</c:v>
                </c:pt>
                <c:pt idx="66">
                  <c:v>97.366824465057476</c:v>
                </c:pt>
                <c:pt idx="67">
                  <c:v>95.98475457434634</c:v>
                </c:pt>
                <c:pt idx="68">
                  <c:v>94.147608269762813</c:v>
                </c:pt>
                <c:pt idx="69">
                  <c:v>89.309375027653871</c:v>
                </c:pt>
                <c:pt idx="70">
                  <c:v>89.368720220981302</c:v>
                </c:pt>
                <c:pt idx="71">
                  <c:v>88.199512925584628</c:v>
                </c:pt>
                <c:pt idx="72">
                  <c:v>85.05808920338076</c:v>
                </c:pt>
                <c:pt idx="73">
                  <c:v>79.856355599733234</c:v>
                </c:pt>
                <c:pt idx="74">
                  <c:v>80.739123583171576</c:v>
                </c:pt>
                <c:pt idx="75">
                  <c:v>85.576249854855533</c:v>
                </c:pt>
                <c:pt idx="76">
                  <c:v>88.11824689931079</c:v>
                </c:pt>
                <c:pt idx="77">
                  <c:v>85.645681445286783</c:v>
                </c:pt>
                <c:pt idx="78">
                  <c:v>85.742394845951779</c:v>
                </c:pt>
                <c:pt idx="79">
                  <c:v>87.713623509189091</c:v>
                </c:pt>
                <c:pt idx="80">
                  <c:v>85.903905287038668</c:v>
                </c:pt>
                <c:pt idx="81">
                  <c:v>83.563461520044058</c:v>
                </c:pt>
                <c:pt idx="82">
                  <c:v>75.616322955476932</c:v>
                </c:pt>
                <c:pt idx="83">
                  <c:v>74.228363143375262</c:v>
                </c:pt>
                <c:pt idx="84">
                  <c:v>69.152426430262551</c:v>
                </c:pt>
                <c:pt idx="85">
                  <c:v>70.812229418265915</c:v>
                </c:pt>
                <c:pt idx="86">
                  <c:v>79.150013276957466</c:v>
                </c:pt>
                <c:pt idx="87">
                  <c:v>81.190153295230985</c:v>
                </c:pt>
                <c:pt idx="88">
                  <c:v>81.833222809143635</c:v>
                </c:pt>
                <c:pt idx="89">
                  <c:v>86.669580849267234</c:v>
                </c:pt>
                <c:pt idx="90">
                  <c:v>88.725465228346593</c:v>
                </c:pt>
                <c:pt idx="91">
                  <c:v>80.96531166834427</c:v>
                </c:pt>
                <c:pt idx="92">
                  <c:v>73.691665061329005</c:v>
                </c:pt>
                <c:pt idx="93">
                  <c:v>74.401075266802422</c:v>
                </c:pt>
                <c:pt idx="94">
                  <c:v>71.299508315696102</c:v>
                </c:pt>
                <c:pt idx="95">
                  <c:v>75.474691586223827</c:v>
                </c:pt>
                <c:pt idx="96">
                  <c:v>79.328018403907407</c:v>
                </c:pt>
                <c:pt idx="97">
                  <c:v>79.864721089808668</c:v>
                </c:pt>
                <c:pt idx="98">
                  <c:v>76.788087069226691</c:v>
                </c:pt>
                <c:pt idx="99">
                  <c:v>72.096638137642174</c:v>
                </c:pt>
                <c:pt idx="100">
                  <c:v>71.833499327453652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06-4AC1-BE7E-8B7E8C49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ARMA(1,1)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一覧!$I$15</c:f>
              <c:strCache>
                <c:ptCount val="1"/>
                <c:pt idx="0">
                  <c:v>誤差項あり x0=1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一覧!$H$16:$H$116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一覧!$I$16:$I$116</c:f>
              <c:numCache>
                <c:formatCode>0.00</c:formatCode>
                <c:ptCount val="101"/>
                <c:pt idx="0">
                  <c:v>1</c:v>
                </c:pt>
                <c:pt idx="1">
                  <c:v>12.343956547281799</c:v>
                </c:pt>
                <c:pt idx="2">
                  <c:v>14.821610535872367</c:v>
                </c:pt>
                <c:pt idx="3">
                  <c:v>16.384225835511426</c:v>
                </c:pt>
                <c:pt idx="4">
                  <c:v>23.962888676164404</c:v>
                </c:pt>
                <c:pt idx="5">
                  <c:v>26.114485297642847</c:v>
                </c:pt>
                <c:pt idx="6">
                  <c:v>43.107834615050599</c:v>
                </c:pt>
                <c:pt idx="7">
                  <c:v>58.64000697367409</c:v>
                </c:pt>
                <c:pt idx="8">
                  <c:v>69.717997347128801</c:v>
                </c:pt>
                <c:pt idx="9">
                  <c:v>78.137672758441823</c:v>
                </c:pt>
                <c:pt idx="10">
                  <c:v>76.110614375565703</c:v>
                </c:pt>
                <c:pt idx="11">
                  <c:v>86.838786906485538</c:v>
                </c:pt>
                <c:pt idx="12">
                  <c:v>98.133484175527556</c:v>
                </c:pt>
                <c:pt idx="13">
                  <c:v>101.16272722552998</c:v>
                </c:pt>
                <c:pt idx="14">
                  <c:v>101.12186806858718</c:v>
                </c:pt>
                <c:pt idx="15">
                  <c:v>104.64856817284667</c:v>
                </c:pt>
                <c:pt idx="16">
                  <c:v>100.8368562004886</c:v>
                </c:pt>
                <c:pt idx="17">
                  <c:v>97.180005530624257</c:v>
                </c:pt>
                <c:pt idx="18">
                  <c:v>97.031175888333848</c:v>
                </c:pt>
                <c:pt idx="19">
                  <c:v>90.936972288861028</c:v>
                </c:pt>
                <c:pt idx="20">
                  <c:v>87.807373531108638</c:v>
                </c:pt>
                <c:pt idx="21">
                  <c:v>86.628771268546032</c:v>
                </c:pt>
                <c:pt idx="22">
                  <c:v>88.602707828294498</c:v>
                </c:pt>
                <c:pt idx="23">
                  <c:v>82.345861376934465</c:v>
                </c:pt>
                <c:pt idx="24">
                  <c:v>92.144499644543671</c:v>
                </c:pt>
                <c:pt idx="25">
                  <c:v>92.743095242124866</c:v>
                </c:pt>
                <c:pt idx="26">
                  <c:v>87.047925206065528</c:v>
                </c:pt>
                <c:pt idx="27">
                  <c:v>90.73647692930092</c:v>
                </c:pt>
                <c:pt idx="28">
                  <c:v>95.208521809970037</c:v>
                </c:pt>
                <c:pt idx="29">
                  <c:v>93.219403903932275</c:v>
                </c:pt>
                <c:pt idx="30">
                  <c:v>99.220161569944324</c:v>
                </c:pt>
                <c:pt idx="31">
                  <c:v>105.55662032505838</c:v>
                </c:pt>
                <c:pt idx="32">
                  <c:v>100.0757072047341</c:v>
                </c:pt>
                <c:pt idx="33">
                  <c:v>104.4883327761698</c:v>
                </c:pt>
                <c:pt idx="34">
                  <c:v>115.99588971633321</c:v>
                </c:pt>
                <c:pt idx="35">
                  <c:v>121.86607966487577</c:v>
                </c:pt>
                <c:pt idx="36">
                  <c:v>121.69922272571414</c:v>
                </c:pt>
                <c:pt idx="37">
                  <c:v>123.7385038251102</c:v>
                </c:pt>
                <c:pt idx="38">
                  <c:v>127.61296510437734</c:v>
                </c:pt>
                <c:pt idx="39">
                  <c:v>126.61147117340803</c:v>
                </c:pt>
                <c:pt idx="40">
                  <c:v>131.13028919982179</c:v>
                </c:pt>
                <c:pt idx="41">
                  <c:v>131.88032928996319</c:v>
                </c:pt>
                <c:pt idx="42">
                  <c:v>127.77354547828888</c:v>
                </c:pt>
                <c:pt idx="43">
                  <c:v>125.4195066978354</c:v>
                </c:pt>
                <c:pt idx="44">
                  <c:v>130.68846284368306</c:v>
                </c:pt>
                <c:pt idx="45">
                  <c:v>131.62024182030308</c:v>
                </c:pt>
                <c:pt idx="46">
                  <c:v>125.22391724275985</c:v>
                </c:pt>
                <c:pt idx="47">
                  <c:v>111.07388468037969</c:v>
                </c:pt>
                <c:pt idx="48">
                  <c:v>107.85212820426932</c:v>
                </c:pt>
                <c:pt idx="49">
                  <c:v>107.96136888260283</c:v>
                </c:pt>
                <c:pt idx="50">
                  <c:v>112.58826321234729</c:v>
                </c:pt>
                <c:pt idx="51">
                  <c:v>106.15854720782048</c:v>
                </c:pt>
                <c:pt idx="52">
                  <c:v>106.74495177306679</c:v>
                </c:pt>
                <c:pt idx="53">
                  <c:v>97.069283067072305</c:v>
                </c:pt>
                <c:pt idx="54">
                  <c:v>90.442471104081406</c:v>
                </c:pt>
                <c:pt idx="55">
                  <c:v>101.7831128385794</c:v>
                </c:pt>
                <c:pt idx="56">
                  <c:v>103.11569632717502</c:v>
                </c:pt>
                <c:pt idx="57">
                  <c:v>101.09210268362165</c:v>
                </c:pt>
                <c:pt idx="58">
                  <c:v>101.14327665900126</c:v>
                </c:pt>
                <c:pt idx="59">
                  <c:v>102.04898764402834</c:v>
                </c:pt>
                <c:pt idx="60">
                  <c:v>98.164588365058265</c:v>
                </c:pt>
                <c:pt idx="61">
                  <c:v>104.50642759947253</c:v>
                </c:pt>
                <c:pt idx="62">
                  <c:v>108.42938988670254</c:v>
                </c:pt>
                <c:pt idx="63">
                  <c:v>94.029515291621848</c:v>
                </c:pt>
                <c:pt idx="64">
                  <c:v>95.66575280940323</c:v>
                </c:pt>
                <c:pt idx="65">
                  <c:v>99.309332049677479</c:v>
                </c:pt>
                <c:pt idx="66">
                  <c:v>97.467177642197825</c:v>
                </c:pt>
                <c:pt idx="67">
                  <c:v>97.030683035028602</c:v>
                </c:pt>
                <c:pt idx="68">
                  <c:v>95.433832305851567</c:v>
                </c:pt>
                <c:pt idx="69">
                  <c:v>91.41386787297084</c:v>
                </c:pt>
                <c:pt idx="70">
                  <c:v>93.501054382914361</c:v>
                </c:pt>
                <c:pt idx="71">
                  <c:v>91.304327022704086</c:v>
                </c:pt>
                <c:pt idx="72">
                  <c:v>89.275732851747691</c:v>
                </c:pt>
                <c:pt idx="73">
                  <c:v>85.101315617606446</c:v>
                </c:pt>
                <c:pt idx="74">
                  <c:v>88.083009573740696</c:v>
                </c:pt>
                <c:pt idx="75">
                  <c:v>91.439834487420299</c:v>
                </c:pt>
                <c:pt idx="76">
                  <c:v>92.312910133092231</c:v>
                </c:pt>
                <c:pt idx="77">
                  <c:v>89.412348808483088</c:v>
                </c:pt>
                <c:pt idx="78">
                  <c:v>90.967030628478412</c:v>
                </c:pt>
                <c:pt idx="79">
                  <c:v>92.167837363041244</c:v>
                </c:pt>
                <c:pt idx="80">
                  <c:v>89.76394285680027</c:v>
                </c:pt>
                <c:pt idx="81">
                  <c:v>88.631050717797933</c:v>
                </c:pt>
                <c:pt idx="82">
                  <c:v>81.255402160116589</c:v>
                </c:pt>
                <c:pt idx="83">
                  <c:v>83.559806170501744</c:v>
                </c:pt>
                <c:pt idx="84">
                  <c:v>77.335753041477972</c:v>
                </c:pt>
                <c:pt idx="85">
                  <c:v>82.111259624346602</c:v>
                </c:pt>
                <c:pt idx="86">
                  <c:v>88.064599518921881</c:v>
                </c:pt>
                <c:pt idx="87">
                  <c:v>87.131047984494003</c:v>
                </c:pt>
                <c:pt idx="88">
                  <c:v>88.24357382074821</c:v>
                </c:pt>
                <c:pt idx="89">
                  <c:v>92.526081442359555</c:v>
                </c:pt>
                <c:pt idx="90">
                  <c:v>92.442883260286592</c:v>
                </c:pt>
                <c:pt idx="91">
                  <c:v>84.72628291600877</c:v>
                </c:pt>
                <c:pt idx="92">
                  <c:v>81.312695193351644</c:v>
                </c:pt>
                <c:pt idx="93">
                  <c:v>83.730482101150926</c:v>
                </c:pt>
                <c:pt idx="94">
                  <c:v>79.421446253042532</c:v>
                </c:pt>
                <c:pt idx="95">
                  <c:v>85.752429548832254</c:v>
                </c:pt>
                <c:pt idx="96">
                  <c:v>86.441418609707995</c:v>
                </c:pt>
                <c:pt idx="97">
                  <c:v>86.634665267149728</c:v>
                </c:pt>
                <c:pt idx="98">
                  <c:v>83.462342569627396</c:v>
                </c:pt>
                <c:pt idx="99">
                  <c:v>80.357896173406502</c:v>
                </c:pt>
                <c:pt idx="100">
                  <c:v>81.647737629270608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62-48ED-954B-A5AE5C992590}"/>
            </c:ext>
          </c:extLst>
        </c:ser>
        <c:ser>
          <c:idx val="1"/>
          <c:order val="1"/>
          <c:tx>
            <c:strRef>
              <c:f>一覧!$J$15</c:f>
              <c:strCache>
                <c:ptCount val="1"/>
                <c:pt idx="0">
                  <c:v>誤差項あり x0=200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一覧!$H$16:$H$116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一覧!$J$16:$J$116</c:f>
              <c:numCache>
                <c:formatCode>0.00</c:formatCode>
                <c:ptCount val="101"/>
                <c:pt idx="0">
                  <c:v>200</c:v>
                </c:pt>
                <c:pt idx="1">
                  <c:v>191.4439565472818</c:v>
                </c:pt>
                <c:pt idx="2">
                  <c:v>176.01161053587236</c:v>
                </c:pt>
                <c:pt idx="3">
                  <c:v>161.45522583551144</c:v>
                </c:pt>
                <c:pt idx="4">
                  <c:v>154.52678867616444</c:v>
                </c:pt>
                <c:pt idx="5">
                  <c:v>143.62199529764288</c:v>
                </c:pt>
                <c:pt idx="6">
                  <c:v>148.86459361505064</c:v>
                </c:pt>
                <c:pt idx="7">
                  <c:v>153.82109007367413</c:v>
                </c:pt>
                <c:pt idx="8">
                  <c:v>155.38097213712885</c:v>
                </c:pt>
                <c:pt idx="9">
                  <c:v>155.23435006944186</c:v>
                </c:pt>
                <c:pt idx="10">
                  <c:v>145.49762395546574</c:v>
                </c:pt>
                <c:pt idx="11">
                  <c:v>149.28709552839558</c:v>
                </c:pt>
                <c:pt idx="12">
                  <c:v>154.33696193524659</c:v>
                </c:pt>
                <c:pt idx="13">
                  <c:v>151.74585720927709</c:v>
                </c:pt>
                <c:pt idx="14">
                  <c:v>146.64668505395957</c:v>
                </c:pt>
                <c:pt idx="15">
                  <c:v>145.62090345968181</c:v>
                </c:pt>
                <c:pt idx="16">
                  <c:v>137.71195795864023</c:v>
                </c:pt>
                <c:pt idx="17">
                  <c:v>130.36759711296071</c:v>
                </c:pt>
                <c:pt idx="18">
                  <c:v>126.90000831243665</c:v>
                </c:pt>
                <c:pt idx="19">
                  <c:v>117.81892147055356</c:v>
                </c:pt>
                <c:pt idx="20">
                  <c:v>112.00112779463191</c:v>
                </c:pt>
                <c:pt idx="21">
                  <c:v>108.40315010571699</c:v>
                </c:pt>
                <c:pt idx="22">
                  <c:v>108.19964878174835</c:v>
                </c:pt>
                <c:pt idx="23">
                  <c:v>99.983108235042934</c:v>
                </c:pt>
                <c:pt idx="24">
                  <c:v>108.01802181684128</c:v>
                </c:pt>
                <c:pt idx="25">
                  <c:v>107.02926519719271</c:v>
                </c:pt>
                <c:pt idx="26">
                  <c:v>99.90547816562659</c:v>
                </c:pt>
                <c:pt idx="27">
                  <c:v>102.30827459290587</c:v>
                </c:pt>
                <c:pt idx="28">
                  <c:v>105.62313970721451</c:v>
                </c:pt>
                <c:pt idx="29">
                  <c:v>102.59256001145229</c:v>
                </c:pt>
                <c:pt idx="30">
                  <c:v>107.65600206671233</c:v>
                </c:pt>
                <c:pt idx="31">
                  <c:v>113.14887677214958</c:v>
                </c:pt>
                <c:pt idx="32">
                  <c:v>106.90873800711618</c:v>
                </c:pt>
                <c:pt idx="33">
                  <c:v>110.63806049831368</c:v>
                </c:pt>
                <c:pt idx="34">
                  <c:v>121.5306446662627</c:v>
                </c:pt>
                <c:pt idx="35">
                  <c:v>126.84735911981232</c:v>
                </c:pt>
                <c:pt idx="36">
                  <c:v>126.18237423515703</c:v>
                </c:pt>
                <c:pt idx="37">
                  <c:v>127.77334018360881</c:v>
                </c:pt>
                <c:pt idx="38">
                  <c:v>131.24431782702609</c:v>
                </c:pt>
                <c:pt idx="39">
                  <c:v>129.87968862379191</c:v>
                </c:pt>
                <c:pt idx="40">
                  <c:v>134.07168490516727</c:v>
                </c:pt>
                <c:pt idx="41">
                  <c:v>134.52758542477414</c:v>
                </c:pt>
                <c:pt idx="42">
                  <c:v>130.15607599961879</c:v>
                </c:pt>
                <c:pt idx="43">
                  <c:v>127.56378416703232</c:v>
                </c:pt>
                <c:pt idx="44">
                  <c:v>132.61831256596028</c:v>
                </c:pt>
                <c:pt idx="45">
                  <c:v>133.35710657035258</c:v>
                </c:pt>
                <c:pt idx="46">
                  <c:v>126.78709551780443</c:v>
                </c:pt>
                <c:pt idx="47">
                  <c:v>112.4807451279198</c:v>
                </c:pt>
                <c:pt idx="48">
                  <c:v>109.11830260705543</c:v>
                </c:pt>
                <c:pt idx="49">
                  <c:v>109.10092584511032</c:v>
                </c:pt>
                <c:pt idx="50">
                  <c:v>113.61386447860403</c:v>
                </c:pt>
                <c:pt idx="51">
                  <c:v>107.08158834745154</c:v>
                </c:pt>
                <c:pt idx="52">
                  <c:v>107.57568879873475</c:v>
                </c:pt>
                <c:pt idx="53">
                  <c:v>97.81694639017347</c:v>
                </c:pt>
                <c:pt idx="54">
                  <c:v>91.115368094872451</c:v>
                </c:pt>
                <c:pt idx="55">
                  <c:v>102.38872013029133</c:v>
                </c:pt>
                <c:pt idx="56">
                  <c:v>103.66074288971575</c:v>
                </c:pt>
                <c:pt idx="57">
                  <c:v>101.5826445899083</c:v>
                </c:pt>
                <c:pt idx="58">
                  <c:v>101.58476437465924</c:v>
                </c:pt>
                <c:pt idx="59">
                  <c:v>102.44632658812053</c:v>
                </c:pt>
                <c:pt idx="60">
                  <c:v>98.522193414741224</c:v>
                </c:pt>
                <c:pt idx="61">
                  <c:v>104.8282721441872</c:v>
                </c:pt>
                <c:pt idx="62">
                  <c:v>108.71904997694574</c:v>
                </c:pt>
                <c:pt idx="63">
                  <c:v>94.290209372840735</c:v>
                </c:pt>
                <c:pt idx="64">
                  <c:v>95.900377482500232</c:v>
                </c:pt>
                <c:pt idx="65">
                  <c:v>99.520494255464783</c:v>
                </c:pt>
                <c:pt idx="66">
                  <c:v>97.657223627406395</c:v>
                </c:pt>
                <c:pt idx="67">
                  <c:v>97.201724421716321</c:v>
                </c:pt>
                <c:pt idx="68">
                  <c:v>95.587769553870515</c:v>
                </c:pt>
                <c:pt idx="69">
                  <c:v>91.552411396187892</c:v>
                </c:pt>
                <c:pt idx="70">
                  <c:v>93.625743553809713</c:v>
                </c:pt>
                <c:pt idx="71">
                  <c:v>91.416547276509903</c:v>
                </c:pt>
                <c:pt idx="72">
                  <c:v>89.376731080172931</c:v>
                </c:pt>
                <c:pt idx="73">
                  <c:v>85.192214023189166</c:v>
                </c:pt>
                <c:pt idx="74">
                  <c:v>88.164818138765142</c:v>
                </c:pt>
                <c:pt idx="75">
                  <c:v>91.51346219594231</c:v>
                </c:pt>
                <c:pt idx="76">
                  <c:v>92.379175070762045</c:v>
                </c:pt>
                <c:pt idx="77">
                  <c:v>89.471987252385915</c:v>
                </c:pt>
                <c:pt idx="78">
                  <c:v>91.020705227990959</c:v>
                </c:pt>
                <c:pt idx="79">
                  <c:v>92.216144502602532</c:v>
                </c:pt>
                <c:pt idx="80">
                  <c:v>89.807419282405434</c:v>
                </c:pt>
                <c:pt idx="81">
                  <c:v>88.670179500842579</c:v>
                </c:pt>
                <c:pt idx="82">
                  <c:v>81.290618064856758</c:v>
                </c:pt>
                <c:pt idx="83">
                  <c:v>83.591500484767892</c:v>
                </c:pt>
                <c:pt idx="84">
                  <c:v>77.364277924317506</c:v>
                </c:pt>
                <c:pt idx="85">
                  <c:v>82.136932018902172</c:v>
                </c:pt>
                <c:pt idx="86">
                  <c:v>88.087704674021907</c:v>
                </c:pt>
                <c:pt idx="87">
                  <c:v>87.151842624084026</c:v>
                </c:pt>
                <c:pt idx="88">
                  <c:v>88.262288996379226</c:v>
                </c:pt>
                <c:pt idx="89">
                  <c:v>92.542925100427468</c:v>
                </c:pt>
                <c:pt idx="90">
                  <c:v>92.45804255254771</c:v>
                </c:pt>
                <c:pt idx="91">
                  <c:v>84.739926279043772</c:v>
                </c:pt>
                <c:pt idx="92">
                  <c:v>81.324974220083135</c:v>
                </c:pt>
                <c:pt idx="93">
                  <c:v>83.741533225209267</c:v>
                </c:pt>
                <c:pt idx="94">
                  <c:v>79.431392264695035</c:v>
                </c:pt>
                <c:pt idx="95">
                  <c:v>85.76138095931951</c:v>
                </c:pt>
                <c:pt idx="96">
                  <c:v>86.449474879146521</c:v>
                </c:pt>
                <c:pt idx="97">
                  <c:v>86.641915909644396</c:v>
                </c:pt>
                <c:pt idx="98">
                  <c:v>83.468868147872598</c:v>
                </c:pt>
                <c:pt idx="99">
                  <c:v>80.363769193827181</c:v>
                </c:pt>
                <c:pt idx="100">
                  <c:v>81.653023347649224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62-48ED-954B-A5AE5C992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ARMA(2,2)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一覧!$S$15</c:f>
              <c:strCache>
                <c:ptCount val="1"/>
                <c:pt idx="0">
                  <c:v>)誤差項あり x0=1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一覧!$R$16:$R$116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一覧!$S$16:$S$116</c:f>
              <c:numCache>
                <c:formatCode>0.00</c:formatCode>
                <c:ptCount val="101"/>
                <c:pt idx="0">
                  <c:v>1</c:v>
                </c:pt>
                <c:pt idx="1">
                  <c:v>14.614715944793025</c:v>
                </c:pt>
                <c:pt idx="2">
                  <c:v>17.627272267273369</c:v>
                </c:pt>
                <c:pt idx="3">
                  <c:v>16.34993485322342</c:v>
                </c:pt>
                <c:pt idx="4">
                  <c:v>21.159505859409279</c:v>
                </c:pt>
                <c:pt idx="5">
                  <c:v>23.853980868794235</c:v>
                </c:pt>
                <c:pt idx="6">
                  <c:v>39.193703608010665</c:v>
                </c:pt>
                <c:pt idx="7">
                  <c:v>60.873847225675938</c:v>
                </c:pt>
                <c:pt idx="8">
                  <c:v>78.217679628315153</c:v>
                </c:pt>
                <c:pt idx="9">
                  <c:v>91.693336235947626</c:v>
                </c:pt>
                <c:pt idx="10">
                  <c:v>94.135156263466484</c:v>
                </c:pt>
                <c:pt idx="11">
                  <c:v>104.62196250151817</c:v>
                </c:pt>
                <c:pt idx="12">
                  <c:v>122.07336544583379</c:v>
                </c:pt>
                <c:pt idx="13">
                  <c:v>131.88278684871162</c:v>
                </c:pt>
                <c:pt idx="14">
                  <c:v>135.07415208106158</c:v>
                </c:pt>
                <c:pt idx="15">
                  <c:v>140.51864204082716</c:v>
                </c:pt>
                <c:pt idx="16">
                  <c:v>140.34233222047263</c:v>
                </c:pt>
                <c:pt idx="17">
                  <c:v>136.68225205270627</c:v>
                </c:pt>
                <c:pt idx="18">
                  <c:v>136.41030852211881</c:v>
                </c:pt>
                <c:pt idx="19">
                  <c:v>131.63006719676176</c:v>
                </c:pt>
                <c:pt idx="20">
                  <c:v>126.69202828378432</c:v>
                </c:pt>
                <c:pt idx="21">
                  <c:v>124.87221246939149</c:v>
                </c:pt>
                <c:pt idx="22">
                  <c:v>126.89055358568092</c:v>
                </c:pt>
                <c:pt idx="23">
                  <c:v>122.11821790065943</c:v>
                </c:pt>
                <c:pt idx="24">
                  <c:v>129.31695482505808</c:v>
                </c:pt>
                <c:pt idx="25">
                  <c:v>135.09964582326549</c:v>
                </c:pt>
                <c:pt idx="26">
                  <c:v>130.24802170311219</c:v>
                </c:pt>
                <c:pt idx="27">
                  <c:v>131.81011935365009</c:v>
                </c:pt>
                <c:pt idx="28">
                  <c:v>138.58139298192975</c:v>
                </c:pt>
                <c:pt idx="29">
                  <c:v>139.30023901964162</c:v>
                </c:pt>
                <c:pt idx="30">
                  <c:v>145.00203603083952</c:v>
                </c:pt>
                <c:pt idx="31">
                  <c:v>154.99366592885235</c:v>
                </c:pt>
                <c:pt idx="32">
                  <c:v>153.4983671454365</c:v>
                </c:pt>
                <c:pt idx="33">
                  <c:v>156.30584781604685</c:v>
                </c:pt>
                <c:pt idx="34">
                  <c:v>170.98168608399459</c:v>
                </c:pt>
                <c:pt idx="35">
                  <c:v>183.5837254173031</c:v>
                </c:pt>
                <c:pt idx="36">
                  <c:v>187.81926080634645</c:v>
                </c:pt>
                <c:pt idx="37">
                  <c:v>191.59976262803437</c:v>
                </c:pt>
                <c:pt idx="38">
                  <c:v>198.30547014524669</c:v>
                </c:pt>
                <c:pt idx="39">
                  <c:v>201.02287204620089</c:v>
                </c:pt>
                <c:pt idx="40">
                  <c:v>206.91267008087945</c:v>
                </c:pt>
                <c:pt idx="41">
                  <c:v>211.7153695366404</c:v>
                </c:pt>
                <c:pt idx="42">
                  <c:v>209.83312300859535</c:v>
                </c:pt>
                <c:pt idx="43">
                  <c:v>207.28236581523788</c:v>
                </c:pt>
                <c:pt idx="44">
                  <c:v>212.97001885337679</c:v>
                </c:pt>
                <c:pt idx="45">
                  <c:v>217.87039026945257</c:v>
                </c:pt>
                <c:pt idx="46">
                  <c:v>213.36816423162364</c:v>
                </c:pt>
                <c:pt idx="47">
                  <c:v>197.50137238337877</c:v>
                </c:pt>
                <c:pt idx="48">
                  <c:v>188.35777328718132</c:v>
                </c:pt>
                <c:pt idx="49">
                  <c:v>187.25932034852258</c:v>
                </c:pt>
                <c:pt idx="50">
                  <c:v>191.93795721254256</c:v>
                </c:pt>
                <c:pt idx="51">
                  <c:v>187.77516023093946</c:v>
                </c:pt>
                <c:pt idx="52">
                  <c:v>185.29197694072954</c:v>
                </c:pt>
                <c:pt idx="53">
                  <c:v>175.87374177022053</c:v>
                </c:pt>
                <c:pt idx="54">
                  <c:v>164.2775762502001</c:v>
                </c:pt>
                <c:pt idx="55">
                  <c:v>171.80971531275321</c:v>
                </c:pt>
                <c:pt idx="56">
                  <c:v>177.90318602639252</c:v>
                </c:pt>
                <c:pt idx="57">
                  <c:v>176.02867941165431</c:v>
                </c:pt>
                <c:pt idx="58">
                  <c:v>174.84631114986846</c:v>
                </c:pt>
                <c:pt idx="59">
                  <c:v>175.50305798414587</c:v>
                </c:pt>
                <c:pt idx="60">
                  <c:v>171.77712344262238</c:v>
                </c:pt>
                <c:pt idx="61">
                  <c:v>175.93808123136247</c:v>
                </c:pt>
                <c:pt idx="62">
                  <c:v>182.66811212856842</c:v>
                </c:pt>
                <c:pt idx="63">
                  <c:v>170.06869108214426</c:v>
                </c:pt>
                <c:pt idx="64">
                  <c:v>164.62926770281089</c:v>
                </c:pt>
                <c:pt idx="65">
                  <c:v>168.69883762050193</c:v>
                </c:pt>
                <c:pt idx="66">
                  <c:v>168.10798062465955</c:v>
                </c:pt>
                <c:pt idx="67">
                  <c:v>166.39974862280829</c:v>
                </c:pt>
                <c:pt idx="68">
                  <c:v>164.24542213836492</c:v>
                </c:pt>
                <c:pt idx="69">
                  <c:v>159.05339745430811</c:v>
                </c:pt>
                <c:pt idx="70">
                  <c:v>158.70815729050472</c:v>
                </c:pt>
                <c:pt idx="71">
                  <c:v>156.967142186328</c:v>
                </c:pt>
                <c:pt idx="72">
                  <c:v>153.29728182967003</c:v>
                </c:pt>
                <c:pt idx="73">
                  <c:v>147.5503146508467</c:v>
                </c:pt>
                <c:pt idx="74">
                  <c:v>147.79557800236049</c:v>
                </c:pt>
                <c:pt idx="75">
                  <c:v>151.82907141815943</c:v>
                </c:pt>
                <c:pt idx="76">
                  <c:v>153.65760942637874</c:v>
                </c:pt>
                <c:pt idx="77">
                  <c:v>150.70427057637431</c:v>
                </c:pt>
                <c:pt idx="78">
                  <c:v>150.44142944098573</c:v>
                </c:pt>
                <c:pt idx="79">
                  <c:v>151.97092546777461</c:v>
                </c:pt>
                <c:pt idx="80">
                  <c:v>149.75313422740504</c:v>
                </c:pt>
                <c:pt idx="81">
                  <c:v>147.1066045850848</c:v>
                </c:pt>
                <c:pt idx="82">
                  <c:v>138.7952770831098</c:v>
                </c:pt>
                <c:pt idx="83">
                  <c:v>136.97368604164825</c:v>
                </c:pt>
                <c:pt idx="84">
                  <c:v>131.17502812203261</c:v>
                </c:pt>
                <c:pt idx="85">
                  <c:v>132.11151838252491</c:v>
                </c:pt>
                <c:pt idx="86">
                  <c:v>139.56637446967184</c:v>
                </c:pt>
                <c:pt idx="87">
                  <c:v>140.8493391039749</c:v>
                </c:pt>
                <c:pt idx="88">
                  <c:v>141.10914501580004</c:v>
                </c:pt>
                <c:pt idx="89">
                  <c:v>145.65188439941701</c:v>
                </c:pt>
                <c:pt idx="90">
                  <c:v>147.45390422411339</c:v>
                </c:pt>
                <c:pt idx="91">
                  <c:v>139.64698214051106</c:v>
                </c:pt>
                <c:pt idx="92">
                  <c:v>132.40332465524367</c:v>
                </c:pt>
                <c:pt idx="93">
                  <c:v>132.82744818694604</c:v>
                </c:pt>
                <c:pt idx="94">
                  <c:v>129.17937693003512</c:v>
                </c:pt>
                <c:pt idx="95">
                  <c:v>132.87967126660678</c:v>
                </c:pt>
                <c:pt idx="96">
                  <c:v>136.15967519345347</c:v>
                </c:pt>
                <c:pt idx="97">
                  <c:v>136.32839905106439</c:v>
                </c:pt>
                <c:pt idx="98">
                  <c:v>133.05178424209498</c:v>
                </c:pt>
                <c:pt idx="99">
                  <c:v>128.18710155526622</c:v>
                </c:pt>
                <c:pt idx="100">
                  <c:v>127.63698777299908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75-4B82-925A-A8A301304606}"/>
            </c:ext>
          </c:extLst>
        </c:ser>
        <c:ser>
          <c:idx val="1"/>
          <c:order val="1"/>
          <c:tx>
            <c:strRef>
              <c:f>一覧!$T$15</c:f>
              <c:strCache>
                <c:ptCount val="1"/>
                <c:pt idx="0">
                  <c:v>誤差項あり x0=200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一覧!$R$16:$R$116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一覧!$T$16:$T$116</c:f>
              <c:numCache>
                <c:formatCode>0.00</c:formatCode>
                <c:ptCount val="101"/>
                <c:pt idx="0">
                  <c:v>200</c:v>
                </c:pt>
                <c:pt idx="1">
                  <c:v>193.71471594479303</c:v>
                </c:pt>
                <c:pt idx="2">
                  <c:v>186.77727226727339</c:v>
                </c:pt>
                <c:pt idx="3">
                  <c:v>175.74893485322343</c:v>
                </c:pt>
                <c:pt idx="4">
                  <c:v>171.38460585940928</c:v>
                </c:pt>
                <c:pt idx="5">
                  <c:v>165.43253086879423</c:v>
                </c:pt>
                <c:pt idx="6">
                  <c:v>172.62340260801065</c:v>
                </c:pt>
                <c:pt idx="7">
                  <c:v>186.62371832567592</c:v>
                </c:pt>
                <c:pt idx="8">
                  <c:v>196.72975157831516</c:v>
                </c:pt>
                <c:pt idx="9">
                  <c:v>203.38419583494763</c:v>
                </c:pt>
                <c:pt idx="10">
                  <c:v>199.39741278056647</c:v>
                </c:pt>
                <c:pt idx="11">
                  <c:v>203.82562775086819</c:v>
                </c:pt>
                <c:pt idx="12">
                  <c:v>215.56715443093282</c:v>
                </c:pt>
                <c:pt idx="13">
                  <c:v>219.99534354527472</c:v>
                </c:pt>
                <c:pt idx="14">
                  <c:v>218.11520466737232</c:v>
                </c:pt>
                <c:pt idx="15">
                  <c:v>218.78009163636938</c:v>
                </c:pt>
                <c:pt idx="16">
                  <c:v>214.09927895991305</c:v>
                </c:pt>
                <c:pt idx="17">
                  <c:v>206.19396210202433</c:v>
                </c:pt>
                <c:pt idx="18">
                  <c:v>201.92112543608269</c:v>
                </c:pt>
                <c:pt idx="19">
                  <c:v>193.37027082130197</c:v>
                </c:pt>
                <c:pt idx="20">
                  <c:v>184.8786442224291</c:v>
                </c:pt>
                <c:pt idx="21">
                  <c:v>179.70977495915338</c:v>
                </c:pt>
                <c:pt idx="22">
                  <c:v>178.57182446401239</c:v>
                </c:pt>
                <c:pt idx="23">
                  <c:v>170.82486419074826</c:v>
                </c:pt>
                <c:pt idx="24">
                  <c:v>175.22018732127125</c:v>
                </c:pt>
                <c:pt idx="25">
                  <c:v>178.36082092146091</c:v>
                </c:pt>
                <c:pt idx="26">
                  <c:v>171.01920859133659</c:v>
                </c:pt>
                <c:pt idx="27">
                  <c:v>170.2346345569799</c:v>
                </c:pt>
                <c:pt idx="28">
                  <c:v>174.79430414045552</c:v>
                </c:pt>
                <c:pt idx="29">
                  <c:v>173.42883967044801</c:v>
                </c:pt>
                <c:pt idx="30">
                  <c:v>177.16629306290631</c:v>
                </c:pt>
                <c:pt idx="31">
                  <c:v>185.30664128374471</c:v>
                </c:pt>
                <c:pt idx="32">
                  <c:v>182.0666152461223</c:v>
                </c:pt>
                <c:pt idx="33">
                  <c:v>183.22979012085975</c:v>
                </c:pt>
                <c:pt idx="34">
                  <c:v>196.35596408235364</c:v>
                </c:pt>
                <c:pt idx="35">
                  <c:v>207.49753330801875</c:v>
                </c:pt>
                <c:pt idx="36">
                  <c:v>210.35665902792493</c:v>
                </c:pt>
                <c:pt idx="37">
                  <c:v>212.83997334308364</c:v>
                </c:pt>
                <c:pt idx="38">
                  <c:v>218.32315571765417</c:v>
                </c:pt>
                <c:pt idx="39">
                  <c:v>219.88839748996961</c:v>
                </c:pt>
                <c:pt idx="40">
                  <c:v>224.69235040316761</c:v>
                </c:pt>
                <c:pt idx="41">
                  <c:v>228.47170284445048</c:v>
                </c:pt>
                <c:pt idx="42">
                  <c:v>225.62501019851595</c:v>
                </c:pt>
                <c:pt idx="43">
                  <c:v>222.16531761847881</c:v>
                </c:pt>
                <c:pt idx="44">
                  <c:v>226.99635096389045</c:v>
                </c:pt>
                <c:pt idx="45">
                  <c:v>231.08940724104448</c:v>
                </c:pt>
                <c:pt idx="46">
                  <c:v>225.8263327904769</c:v>
                </c:pt>
                <c:pt idx="47">
                  <c:v>209.24248476521038</c:v>
                </c:pt>
                <c:pt idx="48">
                  <c:v>199.42310117318394</c:v>
                </c:pt>
                <c:pt idx="49">
                  <c:v>197.68775994119821</c:v>
                </c:pt>
                <c:pt idx="50">
                  <c:v>201.76616596139075</c:v>
                </c:pt>
                <c:pt idx="51">
                  <c:v>197.03768568860988</c:v>
                </c:pt>
                <c:pt idx="52">
                  <c:v>194.02137820258682</c:v>
                </c:pt>
                <c:pt idx="53">
                  <c:v>184.10070392419891</c:v>
                </c:pt>
                <c:pt idx="54">
                  <c:v>172.03101823925493</c:v>
                </c:pt>
                <c:pt idx="55">
                  <c:v>179.11689158906168</c:v>
                </c:pt>
                <c:pt idx="56">
                  <c:v>184.78978235463234</c:v>
                </c:pt>
                <c:pt idx="57">
                  <c:v>182.5189031581225</c:v>
                </c:pt>
                <c:pt idx="58">
                  <c:v>180.96297637481942</c:v>
                </c:pt>
                <c:pt idx="59">
                  <c:v>181.26766563646046</c:v>
                </c:pt>
                <c:pt idx="60">
                  <c:v>177.20993693870352</c:v>
                </c:pt>
                <c:pt idx="61">
                  <c:v>181.05819768392806</c:v>
                </c:pt>
                <c:pt idx="62">
                  <c:v>187.49352947572072</c:v>
                </c:pt>
                <c:pt idx="63">
                  <c:v>174.61637135268396</c:v>
                </c:pt>
                <c:pt idx="64">
                  <c:v>168.91519664018273</c:v>
                </c:pt>
                <c:pt idx="65">
                  <c:v>172.73808087495817</c:v>
                </c:pt>
                <c:pt idx="66">
                  <c:v>171.91473671116506</c:v>
                </c:pt>
                <c:pt idx="67">
                  <c:v>169.98739883084147</c:v>
                </c:pt>
                <c:pt idx="68">
                  <c:v>167.62657756905503</c:v>
                </c:pt>
                <c:pt idx="69">
                  <c:v>162.23994335025054</c:v>
                </c:pt>
                <c:pt idx="70">
                  <c:v>161.7112948140805</c:v>
                </c:pt>
                <c:pt idx="71">
                  <c:v>159.79742779338392</c:v>
                </c:pt>
                <c:pt idx="72">
                  <c:v>155.96466437696338</c:v>
                </c:pt>
                <c:pt idx="73">
                  <c:v>150.06417036769292</c:v>
                </c:pt>
                <c:pt idx="74">
                  <c:v>150.16474344941383</c:v>
                </c:pt>
                <c:pt idx="75">
                  <c:v>154.06187454918128</c:v>
                </c:pt>
                <c:pt idx="76">
                  <c:v>155.76189886218054</c:v>
                </c:pt>
                <c:pt idx="77">
                  <c:v>152.6874431938368</c:v>
                </c:pt>
                <c:pt idx="78">
                  <c:v>152.31045637413405</c:v>
                </c:pt>
                <c:pt idx="79">
                  <c:v>153.73237661230661</c:v>
                </c:pt>
                <c:pt idx="80">
                  <c:v>151.4132013348098</c:v>
                </c:pt>
                <c:pt idx="81">
                  <c:v>148.67112302753034</c:v>
                </c:pt>
                <c:pt idx="82">
                  <c:v>140.26974636560695</c:v>
                </c:pt>
                <c:pt idx="83">
                  <c:v>138.3632891335935</c:v>
                </c:pt>
                <c:pt idx="84">
                  <c:v>132.48464967608322</c:v>
                </c:pt>
                <c:pt idx="85">
                  <c:v>133.34576190484827</c:v>
                </c:pt>
                <c:pt idx="86">
                  <c:v>140.72957850192492</c:v>
                </c:pt>
                <c:pt idx="87">
                  <c:v>141.9455924738956</c:v>
                </c:pt>
                <c:pt idx="88">
                  <c:v>142.14230121001879</c:v>
                </c:pt>
                <c:pt idx="89">
                  <c:v>146.62557510901073</c:v>
                </c:pt>
                <c:pt idx="90">
                  <c:v>148.37155211051646</c:v>
                </c:pt>
                <c:pt idx="91">
                  <c:v>140.51181286665758</c:v>
                </c:pt>
                <c:pt idx="92">
                  <c:v>133.21837822423166</c:v>
                </c:pt>
                <c:pt idx="93">
                  <c:v>133.59558962808111</c:v>
                </c:pt>
                <c:pt idx="94">
                  <c:v>129.90330636981619</c:v>
                </c:pt>
                <c:pt idx="95">
                  <c:v>133.56193342005514</c:v>
                </c:pt>
                <c:pt idx="96">
                  <c:v>136.80266830914823</c:v>
                </c:pt>
                <c:pt idx="97">
                  <c:v>136.93438334132765</c:v>
                </c:pt>
                <c:pt idx="98">
                  <c:v>133.62288982795968</c:v>
                </c:pt>
                <c:pt idx="99">
                  <c:v>128.72533595415501</c:v>
                </c:pt>
                <c:pt idx="100">
                  <c:v>128.14424295543358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75-4B82-925A-A8A301304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ARMA(2,1)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一覧!$Y$15</c:f>
              <c:strCache>
                <c:ptCount val="1"/>
                <c:pt idx="0">
                  <c:v>)誤差項あり x0=1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一覧!$X$16:$X$116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一覧!$Y$16:$Y$116</c:f>
              <c:numCache>
                <c:formatCode>0.00</c:formatCode>
                <c:ptCount val="101"/>
                <c:pt idx="0">
                  <c:v>1</c:v>
                </c:pt>
                <c:pt idx="1">
                  <c:v>12.343956547281799</c:v>
                </c:pt>
                <c:pt idx="2">
                  <c:v>14.921610535872368</c:v>
                </c:pt>
                <c:pt idx="3">
                  <c:v>17.708621490239604</c:v>
                </c:pt>
                <c:pt idx="4">
                  <c:v>26.647005819007003</c:v>
                </c:pt>
                <c:pt idx="5">
                  <c:v>30.30105287522515</c:v>
                </c:pt>
                <c:pt idx="6">
                  <c:v>49.540446016775377</c:v>
                </c:pt>
                <c:pt idx="7">
                  <c:v>67.459462522748908</c:v>
                </c:pt>
                <c:pt idx="8">
                  <c:v>82.609551942973667</c:v>
                </c:pt>
                <c:pt idx="9">
                  <c:v>96.486018146977074</c:v>
                </c:pt>
                <c:pt idx="10">
                  <c:v>100.88508041954481</c:v>
                </c:pt>
                <c:pt idx="11">
                  <c:v>118.78440816076444</c:v>
                </c:pt>
                <c:pt idx="12">
                  <c:v>136.97305134633305</c:v>
                </c:pt>
                <c:pt idx="13">
                  <c:v>147.99677849533137</c:v>
                </c:pt>
                <c:pt idx="14">
                  <c:v>156.9698193460417</c:v>
                </c:pt>
                <c:pt idx="15">
                  <c:v>169.71140217208887</c:v>
                </c:pt>
                <c:pt idx="16">
                  <c:v>175.09038873441077</c:v>
                </c:pt>
                <c:pt idx="17">
                  <c:v>180.97932502836309</c:v>
                </c:pt>
                <c:pt idx="18">
                  <c:v>189.95960230973989</c:v>
                </c:pt>
                <c:pt idx="19">
                  <c:v>192.67048857096276</c:v>
                </c:pt>
                <c:pt idx="20">
                  <c:v>198.36349841597419</c:v>
                </c:pt>
                <c:pt idx="21">
                  <c:v>205.39633252202131</c:v>
                </c:pt>
                <c:pt idx="22">
                  <c:v>215.32986279801966</c:v>
                </c:pt>
                <c:pt idx="23">
                  <c:v>216.93993410188921</c:v>
                </c:pt>
                <c:pt idx="24">
                  <c:v>234.81215137680493</c:v>
                </c:pt>
                <c:pt idx="25">
                  <c:v>242.83797521134892</c:v>
                </c:pt>
                <c:pt idx="26">
                  <c:v>245.61453231604767</c:v>
                </c:pt>
                <c:pt idx="27">
                  <c:v>257.73022084941971</c:v>
                </c:pt>
                <c:pt idx="28">
                  <c:v>270.06434456968168</c:v>
                </c:pt>
                <c:pt idx="29">
                  <c:v>276.36266647261471</c:v>
                </c:pt>
                <c:pt idx="30">
                  <c:v>291.05553233872666</c:v>
                </c:pt>
                <c:pt idx="31">
                  <c:v>305.84472066422393</c:v>
                </c:pt>
                <c:pt idx="32">
                  <c:v>309.44055074385579</c:v>
                </c:pt>
                <c:pt idx="33">
                  <c:v>323.50116402780174</c:v>
                </c:pt>
                <c:pt idx="34">
                  <c:v>344.05149291718755</c:v>
                </c:pt>
                <c:pt idx="35">
                  <c:v>359.46623894842486</c:v>
                </c:pt>
                <c:pt idx="36">
                  <c:v>369.94451537262705</c:v>
                </c:pt>
                <c:pt idx="37">
                  <c:v>383.10589110217433</c:v>
                </c:pt>
                <c:pt idx="38">
                  <c:v>398.03806519099771</c:v>
                </c:pt>
                <c:pt idx="39">
                  <c:v>408.30465036158387</c:v>
                </c:pt>
                <c:pt idx="40">
                  <c:v>424.45795698827982</c:v>
                </c:pt>
                <c:pt idx="41">
                  <c:v>436.70569533573382</c:v>
                </c:pt>
                <c:pt idx="42">
                  <c:v>444.56217061831046</c:v>
                </c:pt>
                <c:pt idx="43">
                  <c:v>454.19983885742823</c:v>
                </c:pt>
                <c:pt idx="44">
                  <c:v>471.04697884914771</c:v>
                </c:pt>
                <c:pt idx="45">
                  <c:v>483.36289011096409</c:v>
                </c:pt>
                <c:pt idx="46">
                  <c:v>488.89699858926957</c:v>
                </c:pt>
                <c:pt idx="47">
                  <c:v>486.71594690333484</c:v>
                </c:pt>
                <c:pt idx="48">
                  <c:v>494.81968406385596</c:v>
                </c:pt>
                <c:pt idx="49">
                  <c:v>504.90376384656435</c:v>
                </c:pt>
                <c:pt idx="50">
                  <c:v>519.31838708629834</c:v>
                </c:pt>
                <c:pt idx="51">
                  <c:v>522.70603507903286</c:v>
                </c:pt>
                <c:pt idx="52">
                  <c:v>533.56952956578778</c:v>
                </c:pt>
                <c:pt idx="53">
                  <c:v>533.4820065884245</c:v>
                </c:pt>
                <c:pt idx="54">
                  <c:v>536.57087522987717</c:v>
                </c:pt>
                <c:pt idx="55">
                  <c:v>556.64687721063808</c:v>
                </c:pt>
                <c:pt idx="56">
                  <c:v>566.15017178501557</c:v>
                </c:pt>
                <c:pt idx="57">
                  <c:v>573.48781831674194</c:v>
                </c:pt>
                <c:pt idx="58">
                  <c:v>582.91443790731114</c:v>
                </c:pt>
                <c:pt idx="59">
                  <c:v>592.99181459918134</c:v>
                </c:pt>
                <c:pt idx="60">
                  <c:v>598.30457641542705</c:v>
                </c:pt>
                <c:pt idx="61">
                  <c:v>613.93159830472257</c:v>
                </c:pt>
                <c:pt idx="62">
                  <c:v>626.74250116297037</c:v>
                </c:pt>
                <c:pt idx="63">
                  <c:v>621.90447527073525</c:v>
                </c:pt>
                <c:pt idx="64">
                  <c:v>633.42746690690228</c:v>
                </c:pt>
                <c:pt idx="65">
                  <c:v>645.48532226450016</c:v>
                </c:pt>
                <c:pt idx="66">
                  <c:v>652.36831552622846</c:v>
                </c:pt>
                <c:pt idx="67">
                  <c:v>660.99023935710625</c:v>
                </c:pt>
                <c:pt idx="68">
                  <c:v>668.23426454834419</c:v>
                </c:pt>
                <c:pt idx="69">
                  <c:v>673.03328082692485</c:v>
                </c:pt>
                <c:pt idx="70">
                  <c:v>683.78195249630733</c:v>
                </c:pt>
                <c:pt idx="71">
                  <c:v>689.8604634074502</c:v>
                </c:pt>
                <c:pt idx="72">
                  <c:v>696.3544508476499</c:v>
                </c:pt>
                <c:pt idx="73">
                  <c:v>700.45820815466345</c:v>
                </c:pt>
                <c:pt idx="74">
                  <c:v>711.53965794185706</c:v>
                </c:pt>
                <c:pt idx="75">
                  <c:v>722.59663883419137</c:v>
                </c:pt>
                <c:pt idx="76">
                  <c:v>731.50799983937202</c:v>
                </c:pt>
                <c:pt idx="77">
                  <c:v>736.94759342755401</c:v>
                </c:pt>
                <c:pt idx="78">
                  <c:v>746.89955076957949</c:v>
                </c:pt>
                <c:pt idx="79">
                  <c:v>756.20186483278758</c:v>
                </c:pt>
                <c:pt idx="80">
                  <c:v>762.08452265652988</c:v>
                </c:pt>
                <c:pt idx="81">
                  <c:v>769.3397590208333</c:v>
                </c:pt>
                <c:pt idx="82">
                  <c:v>770.10169189850149</c:v>
                </c:pt>
                <c:pt idx="83">
                  <c:v>780.45544283713161</c:v>
                </c:pt>
                <c:pt idx="84">
                  <c:v>781.551995231295</c:v>
                </c:pt>
                <c:pt idx="85">
                  <c:v>793.95142187889519</c:v>
                </c:pt>
                <c:pt idx="86">
                  <c:v>806.87594507114511</c:v>
                </c:pt>
                <c:pt idx="87">
                  <c:v>813.45640116938443</c:v>
                </c:pt>
                <c:pt idx="88">
                  <c:v>822.62398619426415</c:v>
                </c:pt>
                <c:pt idx="89">
                  <c:v>834.81409269546225</c:v>
                </c:pt>
                <c:pt idx="90">
                  <c:v>842.7644920075054</c:v>
                </c:pt>
                <c:pt idx="91">
                  <c:v>843.49714005805197</c:v>
                </c:pt>
                <c:pt idx="92">
                  <c:v>848.48291582194111</c:v>
                </c:pt>
                <c:pt idx="93">
                  <c:v>858.53339467268665</c:v>
                </c:pt>
                <c:pt idx="94">
                  <c:v>861.59235914961891</c:v>
                </c:pt>
                <c:pt idx="95">
                  <c:v>875.55959062301974</c:v>
                </c:pt>
                <c:pt idx="96">
                  <c:v>883.42709949143853</c:v>
                </c:pt>
                <c:pt idx="97">
                  <c:v>891.47773712300932</c:v>
                </c:pt>
                <c:pt idx="98">
                  <c:v>896.16381718904495</c:v>
                </c:pt>
                <c:pt idx="99">
                  <c:v>900.93699704318328</c:v>
                </c:pt>
                <c:pt idx="100">
                  <c:v>909.78531013097438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44-497B-970E-00469F34BCC4}"/>
            </c:ext>
          </c:extLst>
        </c:ser>
        <c:ser>
          <c:idx val="1"/>
          <c:order val="1"/>
          <c:tx>
            <c:strRef>
              <c:f>一覧!$Z$15</c:f>
              <c:strCache>
                <c:ptCount val="1"/>
                <c:pt idx="0">
                  <c:v>誤差項あり x0=200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一覧!$X$16:$X$116</c:f>
              <c:numCache>
                <c:formatCode>#,##0_);[Red]\(#,##0\)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一覧!$Z$16:$Z$116</c:f>
              <c:numCache>
                <c:formatCode>0.00</c:formatCode>
                <c:ptCount val="101"/>
                <c:pt idx="0">
                  <c:v>200</c:v>
                </c:pt>
                <c:pt idx="1">
                  <c:v>191.4439565472818</c:v>
                </c:pt>
                <c:pt idx="2">
                  <c:v>196.01161053587236</c:v>
                </c:pt>
                <c:pt idx="3">
                  <c:v>198.59962149023963</c:v>
                </c:pt>
                <c:pt idx="4">
                  <c:v>207.55790581900703</c:v>
                </c:pt>
                <c:pt idx="5">
                  <c:v>211.20996287522519</c:v>
                </c:pt>
                <c:pt idx="6">
                  <c:v>230.44955501677543</c:v>
                </c:pt>
                <c:pt idx="7">
                  <c:v>248.36855162274895</c:v>
                </c:pt>
                <c:pt idx="8">
                  <c:v>263.51864303297367</c:v>
                </c:pt>
                <c:pt idx="9">
                  <c:v>277.39510903797708</c:v>
                </c:pt>
                <c:pt idx="10">
                  <c:v>281.79417133044484</c:v>
                </c:pt>
                <c:pt idx="11">
                  <c:v>299.69349906967449</c:v>
                </c:pt>
                <c:pt idx="12">
                  <c:v>317.88214225544209</c:v>
                </c:pt>
                <c:pt idx="13">
                  <c:v>328.90586940442051</c:v>
                </c:pt>
                <c:pt idx="14">
                  <c:v>337.87891025513284</c:v>
                </c:pt>
                <c:pt idx="15">
                  <c:v>350.62049308117986</c:v>
                </c:pt>
                <c:pt idx="16">
                  <c:v>355.99947964350173</c:v>
                </c:pt>
                <c:pt idx="17">
                  <c:v>361.88841593745406</c:v>
                </c:pt>
                <c:pt idx="18">
                  <c:v>370.86869321883086</c:v>
                </c:pt>
                <c:pt idx="19">
                  <c:v>373.57957948005378</c:v>
                </c:pt>
                <c:pt idx="20">
                  <c:v>379.27258932506521</c:v>
                </c:pt>
                <c:pt idx="21">
                  <c:v>386.30542343111233</c:v>
                </c:pt>
                <c:pt idx="22">
                  <c:v>396.23895370711068</c:v>
                </c:pt>
                <c:pt idx="23">
                  <c:v>397.84902501098026</c:v>
                </c:pt>
                <c:pt idx="24">
                  <c:v>415.72124228589593</c:v>
                </c:pt>
                <c:pt idx="25">
                  <c:v>423.74706612043991</c:v>
                </c:pt>
                <c:pt idx="26">
                  <c:v>426.52362322513864</c:v>
                </c:pt>
                <c:pt idx="27">
                  <c:v>438.6393117585107</c:v>
                </c:pt>
                <c:pt idx="28">
                  <c:v>450.97343547877267</c:v>
                </c:pt>
                <c:pt idx="29">
                  <c:v>457.2717573817057</c:v>
                </c:pt>
                <c:pt idx="30">
                  <c:v>471.96462324781766</c:v>
                </c:pt>
                <c:pt idx="31">
                  <c:v>486.75381157331492</c:v>
                </c:pt>
                <c:pt idx="32">
                  <c:v>490.34964165294679</c:v>
                </c:pt>
                <c:pt idx="33">
                  <c:v>504.41025493689273</c:v>
                </c:pt>
                <c:pt idx="34">
                  <c:v>524.96058382627848</c:v>
                </c:pt>
                <c:pt idx="35">
                  <c:v>540.37532985751591</c:v>
                </c:pt>
                <c:pt idx="36">
                  <c:v>550.85360628171816</c:v>
                </c:pt>
                <c:pt idx="37">
                  <c:v>564.01498201126549</c:v>
                </c:pt>
                <c:pt idx="38">
                  <c:v>578.94715610008893</c:v>
                </c:pt>
                <c:pt idx="39">
                  <c:v>589.21374127067497</c:v>
                </c:pt>
                <c:pt idx="40">
                  <c:v>605.36704789737098</c:v>
                </c:pt>
                <c:pt idx="41">
                  <c:v>617.61478624482493</c:v>
                </c:pt>
                <c:pt idx="42">
                  <c:v>625.47126152740157</c:v>
                </c:pt>
                <c:pt idx="43">
                  <c:v>635.1089297665194</c:v>
                </c:pt>
                <c:pt idx="44">
                  <c:v>651.95606975823875</c:v>
                </c:pt>
                <c:pt idx="45">
                  <c:v>664.27198102005525</c:v>
                </c:pt>
                <c:pt idx="46">
                  <c:v>669.80608949836073</c:v>
                </c:pt>
                <c:pt idx="47">
                  <c:v>667.62503781242594</c:v>
                </c:pt>
                <c:pt idx="48">
                  <c:v>675.72877497294712</c:v>
                </c:pt>
                <c:pt idx="49">
                  <c:v>685.81285475565539</c:v>
                </c:pt>
                <c:pt idx="50">
                  <c:v>700.22747799538934</c:v>
                </c:pt>
                <c:pt idx="51">
                  <c:v>703.61512598812385</c:v>
                </c:pt>
                <c:pt idx="52">
                  <c:v>714.47862047487877</c:v>
                </c:pt>
                <c:pt idx="53">
                  <c:v>714.39109749751549</c:v>
                </c:pt>
                <c:pt idx="54">
                  <c:v>717.47996613896817</c:v>
                </c:pt>
                <c:pt idx="55">
                  <c:v>737.55596811972907</c:v>
                </c:pt>
                <c:pt idx="56">
                  <c:v>747.05926269410656</c:v>
                </c:pt>
                <c:pt idx="57">
                  <c:v>754.39690922583304</c:v>
                </c:pt>
                <c:pt idx="58">
                  <c:v>763.82352881640213</c:v>
                </c:pt>
                <c:pt idx="59">
                  <c:v>773.90090550827244</c:v>
                </c:pt>
                <c:pt idx="60">
                  <c:v>779.21366732451816</c:v>
                </c:pt>
                <c:pt idx="61">
                  <c:v>794.84068921381368</c:v>
                </c:pt>
                <c:pt idx="62">
                  <c:v>807.65159207206148</c:v>
                </c:pt>
                <c:pt idx="63">
                  <c:v>802.81356617982624</c:v>
                </c:pt>
                <c:pt idx="64">
                  <c:v>814.33655781599327</c:v>
                </c:pt>
                <c:pt idx="65">
                  <c:v>826.39441317359115</c:v>
                </c:pt>
                <c:pt idx="66">
                  <c:v>833.27740643531945</c:v>
                </c:pt>
                <c:pt idx="67">
                  <c:v>841.89933026619724</c:v>
                </c:pt>
                <c:pt idx="68">
                  <c:v>849.14335545743529</c:v>
                </c:pt>
                <c:pt idx="69">
                  <c:v>853.94237173601596</c:v>
                </c:pt>
                <c:pt idx="70">
                  <c:v>864.69104340539855</c:v>
                </c:pt>
                <c:pt idx="71">
                  <c:v>870.76955431654142</c:v>
                </c:pt>
                <c:pt idx="72">
                  <c:v>877.26354175674112</c:v>
                </c:pt>
                <c:pt idx="73">
                  <c:v>881.36729906375467</c:v>
                </c:pt>
                <c:pt idx="74">
                  <c:v>892.44874885094828</c:v>
                </c:pt>
                <c:pt idx="75">
                  <c:v>903.50572974328259</c:v>
                </c:pt>
                <c:pt idx="76">
                  <c:v>912.41709074846324</c:v>
                </c:pt>
                <c:pt idx="77">
                  <c:v>917.85668433664523</c:v>
                </c:pt>
                <c:pt idx="78">
                  <c:v>927.80864167867071</c:v>
                </c:pt>
                <c:pt idx="79">
                  <c:v>937.1109557418788</c:v>
                </c:pt>
                <c:pt idx="80">
                  <c:v>942.9936135656211</c:v>
                </c:pt>
                <c:pt idx="81">
                  <c:v>950.24884992992452</c:v>
                </c:pt>
                <c:pt idx="82">
                  <c:v>951.0107828075927</c:v>
                </c:pt>
                <c:pt idx="83">
                  <c:v>961.36453374622283</c:v>
                </c:pt>
                <c:pt idx="84">
                  <c:v>962.46108614038621</c:v>
                </c:pt>
                <c:pt idx="85">
                  <c:v>974.86051278798641</c:v>
                </c:pt>
                <c:pt idx="86">
                  <c:v>987.78503598023633</c:v>
                </c:pt>
                <c:pt idx="87">
                  <c:v>994.36549207847565</c:v>
                </c:pt>
                <c:pt idx="88">
                  <c:v>1003.5330771033554</c:v>
                </c:pt>
                <c:pt idx="89">
                  <c:v>1015.7231836045535</c:v>
                </c:pt>
                <c:pt idx="90">
                  <c:v>1023.6735829165966</c:v>
                </c:pt>
                <c:pt idx="91">
                  <c:v>1024.4062309671433</c:v>
                </c:pt>
                <c:pt idx="92">
                  <c:v>1029.3920067310326</c:v>
                </c:pt>
                <c:pt idx="93">
                  <c:v>1039.4424855817781</c:v>
                </c:pt>
                <c:pt idx="94">
                  <c:v>1042.5014500587101</c:v>
                </c:pt>
                <c:pt idx="95">
                  <c:v>1056.4686815321108</c:v>
                </c:pt>
                <c:pt idx="96">
                  <c:v>1064.3361904005299</c:v>
                </c:pt>
                <c:pt idx="97">
                  <c:v>1072.3868280321005</c:v>
                </c:pt>
                <c:pt idx="98">
                  <c:v>1077.0729080981362</c:v>
                </c:pt>
                <c:pt idx="99">
                  <c:v>1081.8460879522745</c:v>
                </c:pt>
                <c:pt idx="100">
                  <c:v>1090.6944010400655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44-497B-970E-00469F34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売上急落の再現!$D$15</c:f>
              <c:strCache>
                <c:ptCount val="1"/>
                <c:pt idx="0">
                  <c:v>xt (F9キーを押すと値が変わります)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headEnd type="none"/>
              <a:tailEnd type="triangle"/>
            </a:ln>
            <a:effectLst/>
          </c:spPr>
          <c:marker>
            <c:symbol val="none"/>
          </c:marker>
          <c:xVal>
            <c:numRef>
              <c:f>売上急落の再現!$B$16:$B$66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売上急落の再現!$D$16:$D$66</c:f>
              <c:numCache>
                <c:formatCode>0.00</c:formatCode>
                <c:ptCount val="51"/>
                <c:pt idx="0">
                  <c:v>100</c:v>
                </c:pt>
                <c:pt idx="1">
                  <c:v>101.09525266118375</c:v>
                </c:pt>
                <c:pt idx="2">
                  <c:v>89.2831097848225</c:v>
                </c:pt>
                <c:pt idx="3">
                  <c:v>94.373901030025834</c:v>
                </c:pt>
                <c:pt idx="4">
                  <c:v>89.29711794119369</c:v>
                </c:pt>
                <c:pt idx="5">
                  <c:v>100.0907264263161</c:v>
                </c:pt>
                <c:pt idx="6">
                  <c:v>99.276460413974903</c:v>
                </c:pt>
                <c:pt idx="7">
                  <c:v>93.825475564695267</c:v>
                </c:pt>
                <c:pt idx="8">
                  <c:v>91.680943332612031</c:v>
                </c:pt>
                <c:pt idx="9">
                  <c:v>87.031039754222135</c:v>
                </c:pt>
                <c:pt idx="10">
                  <c:v>86.792724986866503</c:v>
                </c:pt>
                <c:pt idx="11">
                  <c:v>83.285321574301122</c:v>
                </c:pt>
                <c:pt idx="12">
                  <c:v>90.614343070432753</c:v>
                </c:pt>
                <c:pt idx="13">
                  <c:v>93.480986462167522</c:v>
                </c:pt>
                <c:pt idx="14">
                  <c:v>92.587066236852266</c:v>
                </c:pt>
                <c:pt idx="15">
                  <c:v>91.482908443704176</c:v>
                </c:pt>
                <c:pt idx="16">
                  <c:v>87.538561307852248</c:v>
                </c:pt>
                <c:pt idx="17">
                  <c:v>94.441397973164612</c:v>
                </c:pt>
                <c:pt idx="18">
                  <c:v>95.304534943593254</c:v>
                </c:pt>
                <c:pt idx="19">
                  <c:v>97.460229804329416</c:v>
                </c:pt>
                <c:pt idx="20">
                  <c:v>102.75815743316656</c:v>
                </c:pt>
                <c:pt idx="21">
                  <c:v>104.9967329623223</c:v>
                </c:pt>
                <c:pt idx="22">
                  <c:v>107.86086466251099</c:v>
                </c:pt>
                <c:pt idx="23">
                  <c:v>103.37181532539852</c:v>
                </c:pt>
                <c:pt idx="24">
                  <c:v>107.81820780714696</c:v>
                </c:pt>
                <c:pt idx="25">
                  <c:v>104.09048136712242</c:v>
                </c:pt>
                <c:pt idx="26">
                  <c:v>98.83860711948563</c:v>
                </c:pt>
                <c:pt idx="27">
                  <c:v>100.82051175764428</c:v>
                </c:pt>
                <c:pt idx="28">
                  <c:v>105.28367552138134</c:v>
                </c:pt>
                <c:pt idx="29">
                  <c:v>105.68249284076487</c:v>
                </c:pt>
                <c:pt idx="30">
                  <c:v>107.62531214260937</c:v>
                </c:pt>
                <c:pt idx="31">
                  <c:v>103.03511146205176</c:v>
                </c:pt>
                <c:pt idx="32">
                  <c:v>96.169809856165131</c:v>
                </c:pt>
                <c:pt idx="33">
                  <c:v>92.612258823973733</c:v>
                </c:pt>
                <c:pt idx="34">
                  <c:v>97.259311652926328</c:v>
                </c:pt>
                <c:pt idx="35">
                  <c:v>90.869221170217472</c:v>
                </c:pt>
                <c:pt idx="36">
                  <c:v>99.292180582748884</c:v>
                </c:pt>
                <c:pt idx="37">
                  <c:v>94.273714776010323</c:v>
                </c:pt>
                <c:pt idx="38">
                  <c:v>92.983119183760394</c:v>
                </c:pt>
                <c:pt idx="39">
                  <c:v>100.04396919637402</c:v>
                </c:pt>
                <c:pt idx="40">
                  <c:v>108.58989162065222</c:v>
                </c:pt>
                <c:pt idx="41">
                  <c:v>108.72495217134829</c:v>
                </c:pt>
                <c:pt idx="42">
                  <c:v>110.39673545094008</c:v>
                </c:pt>
                <c:pt idx="43">
                  <c:v>122.42291916707357</c:v>
                </c:pt>
                <c:pt idx="44">
                  <c:v>122.36927101051303</c:v>
                </c:pt>
                <c:pt idx="45">
                  <c:v>121.46191861180652</c:v>
                </c:pt>
                <c:pt idx="46">
                  <c:v>119.396251602118</c:v>
                </c:pt>
                <c:pt idx="47">
                  <c:v>110.7783915135399</c:v>
                </c:pt>
                <c:pt idx="48">
                  <c:v>104.01269542747283</c:v>
                </c:pt>
                <c:pt idx="49">
                  <c:v>102.88019266567545</c:v>
                </c:pt>
                <c:pt idx="50">
                  <c:v>105.79799155285055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E5-432D-9686-9CAF68DB8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55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ax val="22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売上急落の再現!$J$15</c:f>
              <c:strCache>
                <c:ptCount val="1"/>
                <c:pt idx="0">
                  <c:v>xt (F9キーを押すと値が変わります)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売上急落の再現!$B$16:$B$66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売上急落の再現!$J$16:$J$66</c:f>
              <c:numCache>
                <c:formatCode>0.00</c:formatCode>
                <c:ptCount val="51"/>
                <c:pt idx="0">
                  <c:v>100</c:v>
                </c:pt>
                <c:pt idx="1">
                  <c:v>101.09525266118375</c:v>
                </c:pt>
                <c:pt idx="2">
                  <c:v>89.2831097848225</c:v>
                </c:pt>
                <c:pt idx="3">
                  <c:v>94.373901030025834</c:v>
                </c:pt>
                <c:pt idx="4">
                  <c:v>89.29711794119369</c:v>
                </c:pt>
                <c:pt idx="5">
                  <c:v>100.0907264263161</c:v>
                </c:pt>
                <c:pt idx="6">
                  <c:v>99.276460413974903</c:v>
                </c:pt>
                <c:pt idx="7">
                  <c:v>93.825475564695267</c:v>
                </c:pt>
                <c:pt idx="8">
                  <c:v>91.680943332612031</c:v>
                </c:pt>
                <c:pt idx="9">
                  <c:v>87.031039754222135</c:v>
                </c:pt>
                <c:pt idx="10">
                  <c:v>48.327935778799926</c:v>
                </c:pt>
                <c:pt idx="11">
                  <c:v>23.495142200919936</c:v>
                </c:pt>
                <c:pt idx="12">
                  <c:v>11.145627980827943</c:v>
                </c:pt>
                <c:pt idx="13">
                  <c:v>10.031065182745149</c:v>
                </c:pt>
                <c:pt idx="14">
                  <c:v>17.482137085372134</c:v>
                </c:pt>
                <c:pt idx="15">
                  <c:v>23.888472207372061</c:v>
                </c:pt>
                <c:pt idx="16">
                  <c:v>26.703568695153351</c:v>
                </c:pt>
                <c:pt idx="17">
                  <c:v>39.689904621735607</c:v>
                </c:pt>
                <c:pt idx="18">
                  <c:v>46.028190927307143</c:v>
                </c:pt>
                <c:pt idx="19">
                  <c:v>53.111520189671914</c:v>
                </c:pt>
                <c:pt idx="20">
                  <c:v>62.844318779974813</c:v>
                </c:pt>
                <c:pt idx="21">
                  <c:v>69.074278174449731</c:v>
                </c:pt>
                <c:pt idx="22">
                  <c:v>75.530655353425686</c:v>
                </c:pt>
                <c:pt idx="23">
                  <c:v>74.274626947221734</c:v>
                </c:pt>
                <c:pt idx="24">
                  <c:v>81.630738266787858</c:v>
                </c:pt>
                <c:pt idx="25">
                  <c:v>80.521758780799232</c:v>
                </c:pt>
                <c:pt idx="26">
                  <c:v>77.626756791794762</c:v>
                </c:pt>
                <c:pt idx="27">
                  <c:v>81.729846462722492</c:v>
                </c:pt>
                <c:pt idx="28">
                  <c:v>88.102076755951728</c:v>
                </c:pt>
                <c:pt idx="29">
                  <c:v>90.219053951878223</c:v>
                </c:pt>
                <c:pt idx="30">
                  <c:v>93.708217142611403</c:v>
                </c:pt>
                <c:pt idx="31">
                  <c:v>90.509725962053579</c:v>
                </c:pt>
                <c:pt idx="32">
                  <c:v>84.896962906166763</c:v>
                </c:pt>
                <c:pt idx="33">
                  <c:v>82.466696568975195</c:v>
                </c:pt>
                <c:pt idx="34">
                  <c:v>88.128305623427636</c:v>
                </c:pt>
                <c:pt idx="35">
                  <c:v>82.651315743668647</c:v>
                </c:pt>
                <c:pt idx="36">
                  <c:v>91.89606569885494</c:v>
                </c:pt>
                <c:pt idx="37">
                  <c:v>87.617211380505765</c:v>
                </c:pt>
                <c:pt idx="38">
                  <c:v>86.992266127806289</c:v>
                </c:pt>
                <c:pt idx="39">
                  <c:v>94.65220144601534</c:v>
                </c:pt>
                <c:pt idx="40">
                  <c:v>103.73730064532941</c:v>
                </c:pt>
                <c:pt idx="41">
                  <c:v>104.35762029355776</c:v>
                </c:pt>
                <c:pt idx="42">
                  <c:v>106.46613676092861</c:v>
                </c:pt>
                <c:pt idx="43">
                  <c:v>118.88538034606324</c:v>
                </c:pt>
                <c:pt idx="44">
                  <c:v>119.18548607160373</c:v>
                </c:pt>
                <c:pt idx="45">
                  <c:v>118.59651216678816</c:v>
                </c:pt>
                <c:pt idx="46">
                  <c:v>116.81738580160147</c:v>
                </c:pt>
                <c:pt idx="47">
                  <c:v>108.45741229307504</c:v>
                </c:pt>
                <c:pt idx="48">
                  <c:v>101.92381412905445</c:v>
                </c:pt>
                <c:pt idx="49">
                  <c:v>101.0001994970989</c:v>
                </c:pt>
                <c:pt idx="50">
                  <c:v>104.10599770113166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E2-4A61-BA96-DFD691DA0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55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ax val="22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誤差項なし!$M$11</c:f>
              <c:strCache>
                <c:ptCount val="1"/>
                <c:pt idx="0">
                  <c:v>α=0.8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誤差項なし!$L$12:$L$62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誤差項なし!$M$12:$M$62</c:f>
              <c:numCache>
                <c:formatCode>0.00</c:formatCode>
                <c:ptCount val="51"/>
                <c:pt idx="0">
                  <c:v>100</c:v>
                </c:pt>
                <c:pt idx="1">
                  <c:v>90</c:v>
                </c:pt>
                <c:pt idx="2">
                  <c:v>82</c:v>
                </c:pt>
                <c:pt idx="3">
                  <c:v>75.600000000000009</c:v>
                </c:pt>
                <c:pt idx="4">
                  <c:v>70.480000000000018</c:v>
                </c:pt>
                <c:pt idx="5">
                  <c:v>66.384000000000015</c:v>
                </c:pt>
                <c:pt idx="6">
                  <c:v>63.107200000000013</c:v>
                </c:pt>
                <c:pt idx="7">
                  <c:v>60.485760000000013</c:v>
                </c:pt>
                <c:pt idx="8">
                  <c:v>58.388608000000012</c:v>
                </c:pt>
                <c:pt idx="9">
                  <c:v>56.710886400000014</c:v>
                </c:pt>
                <c:pt idx="10">
                  <c:v>55.368709120000013</c:v>
                </c:pt>
                <c:pt idx="11">
                  <c:v>54.29496729600001</c:v>
                </c:pt>
                <c:pt idx="12">
                  <c:v>53.435973836800009</c:v>
                </c:pt>
                <c:pt idx="13">
                  <c:v>52.748779069440012</c:v>
                </c:pt>
                <c:pt idx="14">
                  <c:v>52.199023255552014</c:v>
                </c:pt>
                <c:pt idx="15">
                  <c:v>51.759218604441614</c:v>
                </c:pt>
                <c:pt idx="16">
                  <c:v>51.407374883553295</c:v>
                </c:pt>
                <c:pt idx="17">
                  <c:v>51.125899906842641</c:v>
                </c:pt>
                <c:pt idx="18">
                  <c:v>50.900719925474114</c:v>
                </c:pt>
                <c:pt idx="19">
                  <c:v>50.720575940379291</c:v>
                </c:pt>
                <c:pt idx="20">
                  <c:v>50.576460752303433</c:v>
                </c:pt>
                <c:pt idx="21">
                  <c:v>50.461168601842751</c:v>
                </c:pt>
                <c:pt idx="22">
                  <c:v>50.368934881474203</c:v>
                </c:pt>
                <c:pt idx="23">
                  <c:v>50.295147905179363</c:v>
                </c:pt>
                <c:pt idx="24">
                  <c:v>50.23611832414349</c:v>
                </c:pt>
                <c:pt idx="25">
                  <c:v>50.188894659314798</c:v>
                </c:pt>
                <c:pt idx="26">
                  <c:v>50.151115727451838</c:v>
                </c:pt>
                <c:pt idx="27">
                  <c:v>50.120892581961471</c:v>
                </c:pt>
                <c:pt idx="28">
                  <c:v>50.096714065569181</c:v>
                </c:pt>
                <c:pt idx="29">
                  <c:v>50.07737125245535</c:v>
                </c:pt>
                <c:pt idx="30">
                  <c:v>50.061897001964283</c:v>
                </c:pt>
                <c:pt idx="31">
                  <c:v>50.049517601571431</c:v>
                </c:pt>
                <c:pt idx="32">
                  <c:v>50.039614081257149</c:v>
                </c:pt>
                <c:pt idx="33">
                  <c:v>50.031691265005719</c:v>
                </c:pt>
                <c:pt idx="34">
                  <c:v>50.02535301200458</c:v>
                </c:pt>
                <c:pt idx="35">
                  <c:v>50.020282409603666</c:v>
                </c:pt>
                <c:pt idx="36">
                  <c:v>50.016225927682939</c:v>
                </c:pt>
                <c:pt idx="37">
                  <c:v>50.012980742146354</c:v>
                </c:pt>
                <c:pt idx="38">
                  <c:v>50.010384593717085</c:v>
                </c:pt>
                <c:pt idx="39">
                  <c:v>50.008307674973672</c:v>
                </c:pt>
                <c:pt idx="40">
                  <c:v>50.00664613997894</c:v>
                </c:pt>
                <c:pt idx="41">
                  <c:v>50.005316911983158</c:v>
                </c:pt>
                <c:pt idx="42">
                  <c:v>50.004253529586528</c:v>
                </c:pt>
                <c:pt idx="43">
                  <c:v>50.003402823669227</c:v>
                </c:pt>
                <c:pt idx="44">
                  <c:v>50.002722258935385</c:v>
                </c:pt>
                <c:pt idx="45">
                  <c:v>50.002177807148314</c:v>
                </c:pt>
                <c:pt idx="46">
                  <c:v>50.001742245718653</c:v>
                </c:pt>
                <c:pt idx="47">
                  <c:v>50.001393796574924</c:v>
                </c:pt>
                <c:pt idx="48">
                  <c:v>50.001115037259943</c:v>
                </c:pt>
                <c:pt idx="49">
                  <c:v>50.000892029807957</c:v>
                </c:pt>
                <c:pt idx="50">
                  <c:v>50.000713623846366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99-471A-B8E4-89CF9AA96A65}"/>
            </c:ext>
          </c:extLst>
        </c:ser>
        <c:ser>
          <c:idx val="1"/>
          <c:order val="1"/>
          <c:tx>
            <c:strRef>
              <c:f>誤差項なし!$N$11</c:f>
              <c:strCache>
                <c:ptCount val="1"/>
                <c:pt idx="0">
                  <c:v>α=0.9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誤差項なし!$L$12:$L$62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誤差項なし!$N$12:$N$62</c:f>
              <c:numCache>
                <c:formatCode>0.00</c:formatCode>
                <c:ptCount val="5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99-471A-B8E4-89CF9AA96A65}"/>
            </c:ext>
          </c:extLst>
        </c:ser>
        <c:ser>
          <c:idx val="2"/>
          <c:order val="2"/>
          <c:tx>
            <c:strRef>
              <c:f>誤差項なし!$O$11</c:f>
              <c:strCache>
                <c:ptCount val="1"/>
                <c:pt idx="0">
                  <c:v>α=0.97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誤差項なし!$L$12:$L$62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誤差項なし!$O$12:$O$62</c:f>
              <c:numCache>
                <c:formatCode>0.00</c:formatCode>
                <c:ptCount val="51"/>
                <c:pt idx="0">
                  <c:v>100</c:v>
                </c:pt>
                <c:pt idx="1">
                  <c:v>107</c:v>
                </c:pt>
                <c:pt idx="2">
                  <c:v>113.78999999999999</c:v>
                </c:pt>
                <c:pt idx="3">
                  <c:v>120.37629999999999</c:v>
                </c:pt>
                <c:pt idx="4">
                  <c:v>126.76501099999999</c:v>
                </c:pt>
                <c:pt idx="5">
                  <c:v>132.96206066999997</c:v>
                </c:pt>
                <c:pt idx="6">
                  <c:v>138.97319884989997</c:v>
                </c:pt>
                <c:pt idx="7">
                  <c:v>144.80400288440296</c:v>
                </c:pt>
                <c:pt idx="8">
                  <c:v>150.45988279787088</c:v>
                </c:pt>
                <c:pt idx="9">
                  <c:v>155.94608631393476</c:v>
                </c:pt>
                <c:pt idx="10">
                  <c:v>161.26770372451671</c:v>
                </c:pt>
                <c:pt idx="11">
                  <c:v>166.42967261278119</c:v>
                </c:pt>
                <c:pt idx="12">
                  <c:v>171.43678243439774</c:v>
                </c:pt>
                <c:pt idx="13">
                  <c:v>176.2936789613658</c:v>
                </c:pt>
                <c:pt idx="14">
                  <c:v>181.00486859252482</c:v>
                </c:pt>
                <c:pt idx="15">
                  <c:v>185.57472253474907</c:v>
                </c:pt>
                <c:pt idx="16">
                  <c:v>190.0074808587066</c:v>
                </c:pt>
                <c:pt idx="17">
                  <c:v>194.30725643294539</c:v>
                </c:pt>
                <c:pt idx="18">
                  <c:v>198.47803873995701</c:v>
                </c:pt>
                <c:pt idx="19">
                  <c:v>202.5236975777583</c:v>
                </c:pt>
                <c:pt idx="20">
                  <c:v>206.44798665042555</c:v>
                </c:pt>
                <c:pt idx="21">
                  <c:v>210.25454705091278</c:v>
                </c:pt>
                <c:pt idx="22">
                  <c:v>213.94691063938538</c:v>
                </c:pt>
                <c:pt idx="23">
                  <c:v>217.52850332020381</c:v>
                </c:pt>
                <c:pt idx="24">
                  <c:v>221.00264822059768</c:v>
                </c:pt>
                <c:pt idx="25">
                  <c:v>224.37256877397974</c:v>
                </c:pt>
                <c:pt idx="26">
                  <c:v>227.64139171076033</c:v>
                </c:pt>
                <c:pt idx="27">
                  <c:v>230.81214995943751</c:v>
                </c:pt>
                <c:pt idx="28">
                  <c:v>233.88778546065438</c:v>
                </c:pt>
                <c:pt idx="29">
                  <c:v>236.87115189683476</c:v>
                </c:pt>
                <c:pt idx="30">
                  <c:v>239.7650173399297</c:v>
                </c:pt>
                <c:pt idx="31">
                  <c:v>242.57206681973179</c:v>
                </c:pt>
                <c:pt idx="32">
                  <c:v>245.29490481513983</c:v>
                </c:pt>
                <c:pt idx="33">
                  <c:v>247.93605767068564</c:v>
                </c:pt>
                <c:pt idx="34">
                  <c:v>250.49797594056506</c:v>
                </c:pt>
                <c:pt idx="35">
                  <c:v>252.9830366623481</c:v>
                </c:pt>
                <c:pt idx="36">
                  <c:v>255.39354556247764</c:v>
                </c:pt>
                <c:pt idx="37">
                  <c:v>257.73173919560327</c:v>
                </c:pt>
                <c:pt idx="38">
                  <c:v>259.99978701973515</c:v>
                </c:pt>
                <c:pt idx="39">
                  <c:v>262.19979340914313</c:v>
                </c:pt>
                <c:pt idx="40">
                  <c:v>264.33379960686887</c:v>
                </c:pt>
                <c:pt idx="41">
                  <c:v>266.40378561866277</c:v>
                </c:pt>
                <c:pt idx="42">
                  <c:v>268.41167205010288</c:v>
                </c:pt>
                <c:pt idx="43">
                  <c:v>270.35932188859977</c:v>
                </c:pt>
                <c:pt idx="44">
                  <c:v>272.24854223194177</c:v>
                </c:pt>
                <c:pt idx="45">
                  <c:v>274.08108596498352</c:v>
                </c:pt>
                <c:pt idx="46">
                  <c:v>275.85865338603401</c:v>
                </c:pt>
                <c:pt idx="47">
                  <c:v>277.58289378445301</c:v>
                </c:pt>
                <c:pt idx="48">
                  <c:v>279.25540697091941</c:v>
                </c:pt>
                <c:pt idx="49">
                  <c:v>280.8777447617918</c:v>
                </c:pt>
                <c:pt idx="50">
                  <c:v>282.45141241893805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99-471A-B8E4-89CF9AA96A65}"/>
            </c:ext>
          </c:extLst>
        </c:ser>
        <c:ser>
          <c:idx val="3"/>
          <c:order val="3"/>
          <c:tx>
            <c:strRef>
              <c:f>誤差項なし!$P$11</c:f>
              <c:strCache>
                <c:ptCount val="1"/>
                <c:pt idx="0">
                  <c:v>α=1.0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誤差項なし!$L$12:$L$62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誤差項なし!$P$12:$P$62</c:f>
              <c:numCache>
                <c:formatCode>0.00</c:formatCode>
                <c:ptCount val="51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130</c:v>
                </c:pt>
                <c:pt idx="4">
                  <c:v>140</c:v>
                </c:pt>
                <c:pt idx="5">
                  <c:v>150</c:v>
                </c:pt>
                <c:pt idx="6">
                  <c:v>160</c:v>
                </c:pt>
                <c:pt idx="7">
                  <c:v>170</c:v>
                </c:pt>
                <c:pt idx="8">
                  <c:v>180</c:v>
                </c:pt>
                <c:pt idx="9">
                  <c:v>190</c:v>
                </c:pt>
                <c:pt idx="10">
                  <c:v>200</c:v>
                </c:pt>
                <c:pt idx="11">
                  <c:v>210</c:v>
                </c:pt>
                <c:pt idx="12">
                  <c:v>220</c:v>
                </c:pt>
                <c:pt idx="13">
                  <c:v>230</c:v>
                </c:pt>
                <c:pt idx="14">
                  <c:v>240</c:v>
                </c:pt>
                <c:pt idx="15">
                  <c:v>250</c:v>
                </c:pt>
                <c:pt idx="16">
                  <c:v>260</c:v>
                </c:pt>
                <c:pt idx="17">
                  <c:v>270</c:v>
                </c:pt>
                <c:pt idx="18">
                  <c:v>280</c:v>
                </c:pt>
                <c:pt idx="19">
                  <c:v>290</c:v>
                </c:pt>
                <c:pt idx="20">
                  <c:v>300</c:v>
                </c:pt>
                <c:pt idx="21">
                  <c:v>310</c:v>
                </c:pt>
                <c:pt idx="22">
                  <c:v>320</c:v>
                </c:pt>
                <c:pt idx="23">
                  <c:v>330</c:v>
                </c:pt>
                <c:pt idx="24">
                  <c:v>340</c:v>
                </c:pt>
                <c:pt idx="25">
                  <c:v>350</c:v>
                </c:pt>
                <c:pt idx="26">
                  <c:v>360</c:v>
                </c:pt>
                <c:pt idx="27">
                  <c:v>370</c:v>
                </c:pt>
                <c:pt idx="28">
                  <c:v>380</c:v>
                </c:pt>
                <c:pt idx="29">
                  <c:v>390</c:v>
                </c:pt>
                <c:pt idx="30">
                  <c:v>400</c:v>
                </c:pt>
                <c:pt idx="31">
                  <c:v>410</c:v>
                </c:pt>
                <c:pt idx="32">
                  <c:v>420</c:v>
                </c:pt>
                <c:pt idx="33">
                  <c:v>430</c:v>
                </c:pt>
                <c:pt idx="34">
                  <c:v>440</c:v>
                </c:pt>
                <c:pt idx="35">
                  <c:v>450</c:v>
                </c:pt>
                <c:pt idx="36">
                  <c:v>460</c:v>
                </c:pt>
                <c:pt idx="37">
                  <c:v>470</c:v>
                </c:pt>
                <c:pt idx="38">
                  <c:v>480</c:v>
                </c:pt>
                <c:pt idx="39">
                  <c:v>490</c:v>
                </c:pt>
                <c:pt idx="40">
                  <c:v>500</c:v>
                </c:pt>
                <c:pt idx="41">
                  <c:v>510</c:v>
                </c:pt>
                <c:pt idx="42">
                  <c:v>520</c:v>
                </c:pt>
                <c:pt idx="43">
                  <c:v>530</c:v>
                </c:pt>
                <c:pt idx="44">
                  <c:v>540</c:v>
                </c:pt>
                <c:pt idx="45">
                  <c:v>550</c:v>
                </c:pt>
                <c:pt idx="46">
                  <c:v>560</c:v>
                </c:pt>
                <c:pt idx="47">
                  <c:v>570</c:v>
                </c:pt>
                <c:pt idx="48">
                  <c:v>580</c:v>
                </c:pt>
                <c:pt idx="49">
                  <c:v>590</c:v>
                </c:pt>
                <c:pt idx="50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99-471A-B8E4-89CF9AA96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936584"/>
        <c:axId val="731939784"/>
      </c:scatterChart>
      <c:scatterChart>
        <c:scatterStyle val="lineMarker"/>
        <c:varyColors val="0"/>
        <c:ser>
          <c:idx val="4"/>
          <c:order val="4"/>
          <c:tx>
            <c:strRef>
              <c:f>誤差項なし!$Q$11</c:f>
              <c:strCache>
                <c:ptCount val="1"/>
                <c:pt idx="0">
                  <c:v>α=1.1（右軸）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  <a:headEnd type="none"/>
              <a:tailEnd type="triangle"/>
            </a:ln>
            <a:effectLst/>
          </c:spPr>
          <c:marker>
            <c:symbol val="none"/>
          </c:marker>
          <c:xVal>
            <c:numRef>
              <c:f>誤差項なし!$L$12:$L$67</c:f>
              <c:numCache>
                <c:formatCode>#,##0_);[Red]\(#,##0\)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誤差項なし!$Q$12:$Q$62</c:f>
              <c:numCache>
                <c:formatCode>0.00</c:formatCode>
                <c:ptCount val="51"/>
                <c:pt idx="0">
                  <c:v>100</c:v>
                </c:pt>
                <c:pt idx="1">
                  <c:v>120.00000000000001</c:v>
                </c:pt>
                <c:pt idx="2">
                  <c:v>142.00000000000003</c:v>
                </c:pt>
                <c:pt idx="3">
                  <c:v>166.20000000000005</c:v>
                </c:pt>
                <c:pt idx="4">
                  <c:v>192.82000000000008</c:v>
                </c:pt>
                <c:pt idx="5">
                  <c:v>222.10200000000012</c:v>
                </c:pt>
                <c:pt idx="6">
                  <c:v>254.31220000000016</c:v>
                </c:pt>
                <c:pt idx="7">
                  <c:v>289.74342000000019</c:v>
                </c:pt>
                <c:pt idx="8">
                  <c:v>328.71776200000022</c:v>
                </c:pt>
                <c:pt idx="9">
                  <c:v>371.58953820000028</c:v>
                </c:pt>
                <c:pt idx="10">
                  <c:v>418.74849202000036</c:v>
                </c:pt>
                <c:pt idx="11">
                  <c:v>470.62334122200042</c:v>
                </c:pt>
                <c:pt idx="12">
                  <c:v>527.68567534420049</c:v>
                </c:pt>
                <c:pt idx="13">
                  <c:v>590.45424287862056</c:v>
                </c:pt>
                <c:pt idx="14">
                  <c:v>659.49966716648271</c:v>
                </c:pt>
                <c:pt idx="15">
                  <c:v>735.44963388313101</c:v>
                </c:pt>
                <c:pt idx="16">
                  <c:v>818.99459727144415</c:v>
                </c:pt>
                <c:pt idx="17">
                  <c:v>910.89405699858867</c:v>
                </c:pt>
                <c:pt idx="18">
                  <c:v>1011.9834626984476</c:v>
                </c:pt>
                <c:pt idx="19">
                  <c:v>1123.1818089682924</c:v>
                </c:pt>
                <c:pt idx="20">
                  <c:v>1245.4999898651217</c:v>
                </c:pt>
                <c:pt idx="21">
                  <c:v>1380.049988851634</c:v>
                </c:pt>
                <c:pt idx="22">
                  <c:v>1528.0549877367976</c:v>
                </c:pt>
                <c:pt idx="23">
                  <c:v>1690.8604865104774</c:v>
                </c:pt>
                <c:pt idx="24">
                  <c:v>1869.9465351615252</c:v>
                </c:pt>
                <c:pt idx="25">
                  <c:v>2066.9411886776779</c:v>
                </c:pt>
                <c:pt idx="26">
                  <c:v>2283.6353075454458</c:v>
                </c:pt>
                <c:pt idx="27">
                  <c:v>2521.9988382999904</c:v>
                </c:pt>
                <c:pt idx="28">
                  <c:v>2784.1987221299896</c:v>
                </c:pt>
                <c:pt idx="29">
                  <c:v>3072.6185943429887</c:v>
                </c:pt>
                <c:pt idx="30">
                  <c:v>3389.8804537772876</c:v>
                </c:pt>
                <c:pt idx="31">
                  <c:v>3738.8684991550167</c:v>
                </c:pt>
                <c:pt idx="32">
                  <c:v>4122.7553490705186</c:v>
                </c:pt>
                <c:pt idx="33">
                  <c:v>4545.0308839775707</c:v>
                </c:pt>
                <c:pt idx="34">
                  <c:v>5009.5339723753286</c:v>
                </c:pt>
                <c:pt idx="35">
                  <c:v>5520.4873696128616</c:v>
                </c:pt>
                <c:pt idx="36">
                  <c:v>6082.5361065741481</c:v>
                </c:pt>
                <c:pt idx="37">
                  <c:v>6700.7897172315634</c:v>
                </c:pt>
                <c:pt idx="38">
                  <c:v>7380.8686889547207</c:v>
                </c:pt>
                <c:pt idx="39">
                  <c:v>8128.9555578501931</c:v>
                </c:pt>
                <c:pt idx="40">
                  <c:v>8951.8511136352136</c:v>
                </c:pt>
                <c:pt idx="41">
                  <c:v>9857.0362249987356</c:v>
                </c:pt>
                <c:pt idx="42">
                  <c:v>10852.739847498609</c:v>
                </c:pt>
                <c:pt idx="43">
                  <c:v>11948.013832248471</c:v>
                </c:pt>
                <c:pt idx="44">
                  <c:v>13152.81521547332</c:v>
                </c:pt>
                <c:pt idx="45">
                  <c:v>14478.096737020653</c:v>
                </c:pt>
                <c:pt idx="46">
                  <c:v>15935.906410722719</c:v>
                </c:pt>
                <c:pt idx="47">
                  <c:v>17539.497051794991</c:v>
                </c:pt>
                <c:pt idx="48">
                  <c:v>19303.446756974492</c:v>
                </c:pt>
                <c:pt idx="49">
                  <c:v>21243.791432671944</c:v>
                </c:pt>
                <c:pt idx="50">
                  <c:v>23378.170575939141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99-471A-B8E4-89CF9AA96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128976"/>
        <c:axId val="509126416"/>
      </c:scatterChart>
      <c:valAx>
        <c:axId val="731936584"/>
        <c:scaling>
          <c:orientation val="minMax"/>
          <c:max val="55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31939784"/>
        <c:crosses val="autoZero"/>
        <c:crossBetween val="midCat"/>
      </c:valAx>
      <c:valAx>
        <c:axId val="731939784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31936584"/>
        <c:crosses val="autoZero"/>
        <c:crossBetween val="midCat"/>
      </c:valAx>
      <c:valAx>
        <c:axId val="509126416"/>
        <c:scaling>
          <c:orientation val="minMax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09128976"/>
        <c:crosses val="max"/>
        <c:crossBetween val="midCat"/>
      </c:valAx>
      <c:valAx>
        <c:axId val="509128976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509126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誤差項なし!$H$11</c:f>
              <c:strCache>
                <c:ptCount val="1"/>
                <c:pt idx="0">
                  <c:v>µ=0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誤差項なし!$G$12:$G$62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誤差項なし!$H$12:$H$62</c:f>
              <c:numCache>
                <c:formatCode>0.00</c:formatCode>
                <c:ptCount val="51"/>
                <c:pt idx="0">
                  <c:v>100</c:v>
                </c:pt>
                <c:pt idx="1">
                  <c:v>90</c:v>
                </c:pt>
                <c:pt idx="2">
                  <c:v>81</c:v>
                </c:pt>
                <c:pt idx="3">
                  <c:v>72.900000000000006</c:v>
                </c:pt>
                <c:pt idx="4">
                  <c:v>65.610000000000014</c:v>
                </c:pt>
                <c:pt idx="5">
                  <c:v>59.049000000000014</c:v>
                </c:pt>
                <c:pt idx="6">
                  <c:v>53.144100000000016</c:v>
                </c:pt>
                <c:pt idx="7">
                  <c:v>47.829690000000014</c:v>
                </c:pt>
                <c:pt idx="8">
                  <c:v>43.046721000000012</c:v>
                </c:pt>
                <c:pt idx="9">
                  <c:v>38.742048900000015</c:v>
                </c:pt>
                <c:pt idx="10">
                  <c:v>34.867844010000013</c:v>
                </c:pt>
                <c:pt idx="11">
                  <c:v>31.381059609000012</c:v>
                </c:pt>
                <c:pt idx="12">
                  <c:v>28.242953648100013</c:v>
                </c:pt>
                <c:pt idx="13">
                  <c:v>25.418658283290011</c:v>
                </c:pt>
                <c:pt idx="14">
                  <c:v>22.876792454961009</c:v>
                </c:pt>
                <c:pt idx="15">
                  <c:v>20.589113209464909</c:v>
                </c:pt>
                <c:pt idx="16">
                  <c:v>18.53020188851842</c:v>
                </c:pt>
                <c:pt idx="17">
                  <c:v>16.67718169966658</c:v>
                </c:pt>
                <c:pt idx="18">
                  <c:v>15.009463529699921</c:v>
                </c:pt>
                <c:pt idx="19">
                  <c:v>13.50851717672993</c:v>
                </c:pt>
                <c:pt idx="20">
                  <c:v>12.157665459056936</c:v>
                </c:pt>
                <c:pt idx="21">
                  <c:v>10.941898913151244</c:v>
                </c:pt>
                <c:pt idx="22">
                  <c:v>9.8477090218361187</c:v>
                </c:pt>
                <c:pt idx="23">
                  <c:v>8.8629381196525063</c:v>
                </c:pt>
                <c:pt idx="24">
                  <c:v>7.9766443076872555</c:v>
                </c:pt>
                <c:pt idx="25">
                  <c:v>7.1789798769185298</c:v>
                </c:pt>
                <c:pt idx="26">
                  <c:v>6.4610818892266773</c:v>
                </c:pt>
                <c:pt idx="27">
                  <c:v>5.8149737003040096</c:v>
                </c:pt>
                <c:pt idx="28">
                  <c:v>5.2334763302736089</c:v>
                </c:pt>
                <c:pt idx="29">
                  <c:v>4.7101286972462484</c:v>
                </c:pt>
                <c:pt idx="30">
                  <c:v>4.2391158275216236</c:v>
                </c:pt>
                <c:pt idx="31">
                  <c:v>3.8152042447694612</c:v>
                </c:pt>
                <c:pt idx="32">
                  <c:v>3.4336838202925151</c:v>
                </c:pt>
                <c:pt idx="33">
                  <c:v>3.0903154382632638</c:v>
                </c:pt>
                <c:pt idx="34">
                  <c:v>2.7812838944369376</c:v>
                </c:pt>
                <c:pt idx="35">
                  <c:v>2.5031555049932437</c:v>
                </c:pt>
                <c:pt idx="36">
                  <c:v>2.2528399544939193</c:v>
                </c:pt>
                <c:pt idx="37">
                  <c:v>2.0275559590445273</c:v>
                </c:pt>
                <c:pt idx="38">
                  <c:v>1.8248003631400747</c:v>
                </c:pt>
                <c:pt idx="39">
                  <c:v>1.6423203268260673</c:v>
                </c:pt>
                <c:pt idx="40">
                  <c:v>1.4780882941434605</c:v>
                </c:pt>
                <c:pt idx="41">
                  <c:v>1.3302794647291145</c:v>
                </c:pt>
                <c:pt idx="42">
                  <c:v>1.1972515182562031</c:v>
                </c:pt>
                <c:pt idx="43">
                  <c:v>1.0775263664305827</c:v>
                </c:pt>
                <c:pt idx="44">
                  <c:v>0.96977372978752452</c:v>
                </c:pt>
                <c:pt idx="45">
                  <c:v>0.8727963568087721</c:v>
                </c:pt>
                <c:pt idx="46">
                  <c:v>0.78551672112789495</c:v>
                </c:pt>
                <c:pt idx="47">
                  <c:v>0.70696504901510548</c:v>
                </c:pt>
                <c:pt idx="48">
                  <c:v>0.6362685441135949</c:v>
                </c:pt>
                <c:pt idx="49">
                  <c:v>0.57264168970223539</c:v>
                </c:pt>
                <c:pt idx="50">
                  <c:v>0.51537752073201182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2D-4BC7-912B-F24C4A9AD483}"/>
            </c:ext>
          </c:extLst>
        </c:ser>
        <c:ser>
          <c:idx val="1"/>
          <c:order val="1"/>
          <c:tx>
            <c:strRef>
              <c:f>誤差項なし!$I$11</c:f>
              <c:strCache>
                <c:ptCount val="1"/>
                <c:pt idx="0">
                  <c:v>µ=10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誤差項なし!$L$12:$L$62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誤差項なし!$I$12:$I$62</c:f>
              <c:numCache>
                <c:formatCode>0.00</c:formatCode>
                <c:ptCount val="5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2D-4BC7-912B-F24C4A9AD483}"/>
            </c:ext>
          </c:extLst>
        </c:ser>
        <c:ser>
          <c:idx val="2"/>
          <c:order val="2"/>
          <c:tx>
            <c:strRef>
              <c:f>誤差項なし!$J$11</c:f>
              <c:strCache>
                <c:ptCount val="1"/>
                <c:pt idx="0">
                  <c:v>µ=20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誤差項なし!$L$12:$L$62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誤差項なし!$J$12:$J$62</c:f>
              <c:numCache>
                <c:formatCode>0.00</c:formatCode>
                <c:ptCount val="51"/>
                <c:pt idx="0">
                  <c:v>100</c:v>
                </c:pt>
                <c:pt idx="1">
                  <c:v>110</c:v>
                </c:pt>
                <c:pt idx="2">
                  <c:v>119</c:v>
                </c:pt>
                <c:pt idx="3">
                  <c:v>127.10000000000001</c:v>
                </c:pt>
                <c:pt idx="4">
                  <c:v>134.39000000000001</c:v>
                </c:pt>
                <c:pt idx="5">
                  <c:v>140.95100000000002</c:v>
                </c:pt>
                <c:pt idx="6">
                  <c:v>146.85590000000002</c:v>
                </c:pt>
                <c:pt idx="7">
                  <c:v>152.17031000000003</c:v>
                </c:pt>
                <c:pt idx="8">
                  <c:v>156.95327900000004</c:v>
                </c:pt>
                <c:pt idx="9">
                  <c:v>161.25795110000004</c:v>
                </c:pt>
                <c:pt idx="10">
                  <c:v>165.13215599000003</c:v>
                </c:pt>
                <c:pt idx="11">
                  <c:v>168.61894039100002</c:v>
                </c:pt>
                <c:pt idx="12">
                  <c:v>171.75704635190002</c:v>
                </c:pt>
                <c:pt idx="13">
                  <c:v>174.58134171671003</c:v>
                </c:pt>
                <c:pt idx="14">
                  <c:v>177.12320754503904</c:v>
                </c:pt>
                <c:pt idx="15">
                  <c:v>179.41088679053513</c:v>
                </c:pt>
                <c:pt idx="16">
                  <c:v>181.46979811148162</c:v>
                </c:pt>
                <c:pt idx="17">
                  <c:v>183.32281830033347</c:v>
                </c:pt>
                <c:pt idx="18">
                  <c:v>184.99053647030013</c:v>
                </c:pt>
                <c:pt idx="19">
                  <c:v>186.49148282327013</c:v>
                </c:pt>
                <c:pt idx="20">
                  <c:v>187.84233454094311</c:v>
                </c:pt>
                <c:pt idx="21">
                  <c:v>189.05810108684881</c:v>
                </c:pt>
                <c:pt idx="22">
                  <c:v>190.15229097816393</c:v>
                </c:pt>
                <c:pt idx="23">
                  <c:v>191.13706188034755</c:v>
                </c:pt>
                <c:pt idx="24">
                  <c:v>192.0233556923128</c:v>
                </c:pt>
                <c:pt idx="25">
                  <c:v>192.82102012308152</c:v>
                </c:pt>
                <c:pt idx="26">
                  <c:v>193.53891811077338</c:v>
                </c:pt>
                <c:pt idx="27">
                  <c:v>194.18502629969603</c:v>
                </c:pt>
                <c:pt idx="28">
                  <c:v>194.76652366972644</c:v>
                </c:pt>
                <c:pt idx="29">
                  <c:v>195.2898713027538</c:v>
                </c:pt>
                <c:pt idx="30">
                  <c:v>195.76088417247843</c:v>
                </c:pt>
                <c:pt idx="31">
                  <c:v>196.1847957552306</c:v>
                </c:pt>
                <c:pt idx="32">
                  <c:v>196.56631617970754</c:v>
                </c:pt>
                <c:pt idx="33">
                  <c:v>196.90968456173678</c:v>
                </c:pt>
                <c:pt idx="34">
                  <c:v>197.21871610556312</c:v>
                </c:pt>
                <c:pt idx="35">
                  <c:v>197.4968444950068</c:v>
                </c:pt>
                <c:pt idx="36">
                  <c:v>197.74716004550612</c:v>
                </c:pt>
                <c:pt idx="37">
                  <c:v>197.97244404095551</c:v>
                </c:pt>
                <c:pt idx="38">
                  <c:v>198.17519963685996</c:v>
                </c:pt>
                <c:pt idx="39">
                  <c:v>198.35767967317398</c:v>
                </c:pt>
                <c:pt idx="40">
                  <c:v>198.52191170585658</c:v>
                </c:pt>
                <c:pt idx="41">
                  <c:v>198.66972053527093</c:v>
                </c:pt>
                <c:pt idx="42">
                  <c:v>198.80274848174383</c:v>
                </c:pt>
                <c:pt idx="43">
                  <c:v>198.92247363356947</c:v>
                </c:pt>
                <c:pt idx="44">
                  <c:v>199.03022627021252</c:v>
                </c:pt>
                <c:pt idx="45">
                  <c:v>199.12720364319128</c:v>
                </c:pt>
                <c:pt idx="46">
                  <c:v>199.21448327887217</c:v>
                </c:pt>
                <c:pt idx="47">
                  <c:v>199.29303495098495</c:v>
                </c:pt>
                <c:pt idx="48">
                  <c:v>199.36373145588647</c:v>
                </c:pt>
                <c:pt idx="49">
                  <c:v>199.42735831029782</c:v>
                </c:pt>
                <c:pt idx="50">
                  <c:v>199.48462247926804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2D-4BC7-912B-F24C4A9AD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936584"/>
        <c:axId val="731939784"/>
      </c:scatterChart>
      <c:valAx>
        <c:axId val="731936584"/>
        <c:scaling>
          <c:orientation val="minMax"/>
          <c:max val="55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31939784"/>
        <c:crosses val="autoZero"/>
        <c:crossBetween val="midCat"/>
      </c:valAx>
      <c:valAx>
        <c:axId val="731939784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31936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誤差項なし!$C$11</c:f>
              <c:strCache>
                <c:ptCount val="1"/>
                <c:pt idx="0">
                  <c:v>x0=1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誤差項なし!$B$12:$B$62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誤差項なし!$C$12:$C$62</c:f>
              <c:numCache>
                <c:formatCode>0.00</c:formatCode>
                <c:ptCount val="51"/>
                <c:pt idx="0">
                  <c:v>1</c:v>
                </c:pt>
                <c:pt idx="1">
                  <c:v>10.9</c:v>
                </c:pt>
                <c:pt idx="2">
                  <c:v>19.810000000000002</c:v>
                </c:pt>
                <c:pt idx="3">
                  <c:v>27.829000000000004</c:v>
                </c:pt>
                <c:pt idx="4">
                  <c:v>35.046100000000003</c:v>
                </c:pt>
                <c:pt idx="5">
                  <c:v>41.541490000000003</c:v>
                </c:pt>
                <c:pt idx="6">
                  <c:v>47.387341000000006</c:v>
                </c:pt>
                <c:pt idx="7">
                  <c:v>52.648606900000004</c:v>
                </c:pt>
                <c:pt idx="8">
                  <c:v>57.383746210000005</c:v>
                </c:pt>
                <c:pt idx="9">
                  <c:v>61.645371589000007</c:v>
                </c:pt>
                <c:pt idx="10">
                  <c:v>65.480834430100003</c:v>
                </c:pt>
                <c:pt idx="11">
                  <c:v>68.932750987090003</c:v>
                </c:pt>
                <c:pt idx="12">
                  <c:v>72.039475888381006</c:v>
                </c:pt>
                <c:pt idx="13">
                  <c:v>74.835528299542901</c:v>
                </c:pt>
                <c:pt idx="14">
                  <c:v>77.351975469588609</c:v>
                </c:pt>
                <c:pt idx="15">
                  <c:v>79.616777922629751</c:v>
                </c:pt>
                <c:pt idx="16">
                  <c:v>81.655100130366776</c:v>
                </c:pt>
                <c:pt idx="17">
                  <c:v>83.489590117330096</c:v>
                </c:pt>
                <c:pt idx="18">
                  <c:v>85.140631105597095</c:v>
                </c:pt>
                <c:pt idx="19">
                  <c:v>86.626567995037391</c:v>
                </c:pt>
                <c:pt idx="20">
                  <c:v>87.963911195533655</c:v>
                </c:pt>
                <c:pt idx="21">
                  <c:v>89.167520075980292</c:v>
                </c:pt>
                <c:pt idx="22">
                  <c:v>90.250768068382271</c:v>
                </c:pt>
                <c:pt idx="23">
                  <c:v>91.225691261544043</c:v>
                </c:pt>
                <c:pt idx="24">
                  <c:v>92.10312213538964</c:v>
                </c:pt>
                <c:pt idx="25">
                  <c:v>92.892809921850684</c:v>
                </c:pt>
                <c:pt idx="26">
                  <c:v>93.603528929665615</c:v>
                </c:pt>
                <c:pt idx="27">
                  <c:v>94.243176036699055</c:v>
                </c:pt>
                <c:pt idx="28">
                  <c:v>94.818858433029149</c:v>
                </c:pt>
                <c:pt idx="29">
                  <c:v>95.33697258972623</c:v>
                </c:pt>
                <c:pt idx="30">
                  <c:v>95.803275330753607</c:v>
                </c:pt>
                <c:pt idx="31">
                  <c:v>96.222947797678245</c:v>
                </c:pt>
                <c:pt idx="32">
                  <c:v>96.600653017910417</c:v>
                </c:pt>
                <c:pt idx="33">
                  <c:v>96.940587716119381</c:v>
                </c:pt>
                <c:pt idx="34">
                  <c:v>97.246528944507446</c:v>
                </c:pt>
                <c:pt idx="35">
                  <c:v>97.521876050056704</c:v>
                </c:pt>
                <c:pt idx="36">
                  <c:v>97.769688445051031</c:v>
                </c:pt>
                <c:pt idx="37">
                  <c:v>97.992719600545925</c:v>
                </c:pt>
                <c:pt idx="38">
                  <c:v>98.193447640491328</c:v>
                </c:pt>
                <c:pt idx="39">
                  <c:v>98.374102876442194</c:v>
                </c:pt>
                <c:pt idx="40">
                  <c:v>98.536692588797976</c:v>
                </c:pt>
                <c:pt idx="41">
                  <c:v>98.683023329918186</c:v>
                </c:pt>
                <c:pt idx="42">
                  <c:v>98.814720996926368</c:v>
                </c:pt>
                <c:pt idx="43">
                  <c:v>98.933248897233739</c:v>
                </c:pt>
                <c:pt idx="44">
                  <c:v>99.039924007510365</c:v>
                </c:pt>
                <c:pt idx="45">
                  <c:v>99.135931606759328</c:v>
                </c:pt>
                <c:pt idx="46">
                  <c:v>99.222338446083398</c:v>
                </c:pt>
                <c:pt idx="47">
                  <c:v>99.300104601475056</c:v>
                </c:pt>
                <c:pt idx="48">
                  <c:v>99.370094141327556</c:v>
                </c:pt>
                <c:pt idx="49">
                  <c:v>99.433084727194796</c:v>
                </c:pt>
                <c:pt idx="50">
                  <c:v>99.489776254475316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CD-4A09-A06F-DB9564993894}"/>
            </c:ext>
          </c:extLst>
        </c:ser>
        <c:ser>
          <c:idx val="1"/>
          <c:order val="1"/>
          <c:tx>
            <c:strRef>
              <c:f>誤差項なし!$D$11</c:f>
              <c:strCache>
                <c:ptCount val="1"/>
                <c:pt idx="0">
                  <c:v>x0=100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誤差項なし!$L$12:$L$62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誤差項なし!$D$12:$D$62</c:f>
              <c:numCache>
                <c:formatCode>0.00</c:formatCode>
                <c:ptCount val="5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CD-4A09-A06F-DB9564993894}"/>
            </c:ext>
          </c:extLst>
        </c:ser>
        <c:ser>
          <c:idx val="2"/>
          <c:order val="2"/>
          <c:tx>
            <c:strRef>
              <c:f>誤差項なし!$E$11</c:f>
              <c:strCache>
                <c:ptCount val="1"/>
                <c:pt idx="0">
                  <c:v>x0=200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誤差項なし!$L$12:$L$62</c:f>
              <c:numCache>
                <c:formatCode>#,##0_);[Red]\(#,##0\)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誤差項なし!$E$12:$E$62</c:f>
              <c:numCache>
                <c:formatCode>0.00</c:formatCode>
                <c:ptCount val="51"/>
                <c:pt idx="0">
                  <c:v>200</c:v>
                </c:pt>
                <c:pt idx="1">
                  <c:v>190</c:v>
                </c:pt>
                <c:pt idx="2">
                  <c:v>181</c:v>
                </c:pt>
                <c:pt idx="3">
                  <c:v>172.9</c:v>
                </c:pt>
                <c:pt idx="4">
                  <c:v>165.61</c:v>
                </c:pt>
                <c:pt idx="5">
                  <c:v>159.04900000000001</c:v>
                </c:pt>
                <c:pt idx="6">
                  <c:v>153.14410000000001</c:v>
                </c:pt>
                <c:pt idx="7">
                  <c:v>147.82969</c:v>
                </c:pt>
                <c:pt idx="8">
                  <c:v>143.04672099999999</c:v>
                </c:pt>
                <c:pt idx="9">
                  <c:v>138.74204889999999</c:v>
                </c:pt>
                <c:pt idx="10">
                  <c:v>134.86784401</c:v>
                </c:pt>
                <c:pt idx="11">
                  <c:v>131.381059609</c:v>
                </c:pt>
                <c:pt idx="12">
                  <c:v>128.24295364810001</c:v>
                </c:pt>
                <c:pt idx="13">
                  <c:v>125.41865828329001</c:v>
                </c:pt>
                <c:pt idx="14">
                  <c:v>122.87679245496102</c:v>
                </c:pt>
                <c:pt idx="15">
                  <c:v>120.58911320946493</c:v>
                </c:pt>
                <c:pt idx="16">
                  <c:v>118.53020188851843</c:v>
                </c:pt>
                <c:pt idx="17">
                  <c:v>116.67718169966659</c:v>
                </c:pt>
                <c:pt idx="18">
                  <c:v>115.00946352969993</c:v>
                </c:pt>
                <c:pt idx="19">
                  <c:v>113.50851717672994</c:v>
                </c:pt>
                <c:pt idx="20">
                  <c:v>112.15766545905694</c:v>
                </c:pt>
                <c:pt idx="21">
                  <c:v>110.94189891315125</c:v>
                </c:pt>
                <c:pt idx="22">
                  <c:v>109.84770902183612</c:v>
                </c:pt>
                <c:pt idx="23">
                  <c:v>108.86293811965251</c:v>
                </c:pt>
                <c:pt idx="24">
                  <c:v>107.97664430768727</c:v>
                </c:pt>
                <c:pt idx="25">
                  <c:v>107.17897987691855</c:v>
                </c:pt>
                <c:pt idx="26">
                  <c:v>106.46108188922669</c:v>
                </c:pt>
                <c:pt idx="27">
                  <c:v>105.81497370030402</c:v>
                </c:pt>
                <c:pt idx="28">
                  <c:v>105.23347633027362</c:v>
                </c:pt>
                <c:pt idx="29">
                  <c:v>104.71012869724626</c:v>
                </c:pt>
                <c:pt idx="30">
                  <c:v>104.23911582752164</c:v>
                </c:pt>
                <c:pt idx="31">
                  <c:v>103.81520424476948</c:v>
                </c:pt>
                <c:pt idx="32">
                  <c:v>103.43368382029253</c:v>
                </c:pt>
                <c:pt idx="33">
                  <c:v>103.09031543826327</c:v>
                </c:pt>
                <c:pt idx="34">
                  <c:v>102.78128389443695</c:v>
                </c:pt>
                <c:pt idx="35">
                  <c:v>102.50315550499326</c:v>
                </c:pt>
                <c:pt idx="36">
                  <c:v>102.25283995449394</c:v>
                </c:pt>
                <c:pt idx="37">
                  <c:v>102.02755595904455</c:v>
                </c:pt>
                <c:pt idx="38">
                  <c:v>101.8248003631401</c:v>
                </c:pt>
                <c:pt idx="39">
                  <c:v>101.64232032682609</c:v>
                </c:pt>
                <c:pt idx="40">
                  <c:v>101.47808829414349</c:v>
                </c:pt>
                <c:pt idx="41">
                  <c:v>101.33027946472914</c:v>
                </c:pt>
                <c:pt idx="42">
                  <c:v>101.19725151825624</c:v>
                </c:pt>
                <c:pt idx="43">
                  <c:v>101.07752636643062</c:v>
                </c:pt>
                <c:pt idx="44">
                  <c:v>100.96977372978756</c:v>
                </c:pt>
                <c:pt idx="45">
                  <c:v>100.87279635680881</c:v>
                </c:pt>
                <c:pt idx="46">
                  <c:v>100.78551672112793</c:v>
                </c:pt>
                <c:pt idx="47">
                  <c:v>100.70696504901514</c:v>
                </c:pt>
                <c:pt idx="48">
                  <c:v>100.63626854411363</c:v>
                </c:pt>
                <c:pt idx="49">
                  <c:v>100.57264168970227</c:v>
                </c:pt>
                <c:pt idx="50">
                  <c:v>100.51537752073205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CD-4A09-A06F-DB9564993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936584"/>
        <c:axId val="731939784"/>
      </c:scatterChart>
      <c:valAx>
        <c:axId val="731936584"/>
        <c:scaling>
          <c:orientation val="minMax"/>
          <c:max val="55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31939784"/>
        <c:crosses val="autoZero"/>
        <c:crossBetween val="midCat"/>
      </c:valAx>
      <c:valAx>
        <c:axId val="731939784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31936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誤差項なし!#REF!</c:f>
            </c:numRef>
          </c:xVal>
          <c:yVal>
            <c:numRef>
              <c:f>誤差項なし!#REF!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誤差項なし!#REF!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543-4EDF-B3A9-0CE867BB7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257992"/>
        <c:axId val="768257672"/>
      </c:scatterChart>
      <c:valAx>
        <c:axId val="768257992"/>
        <c:scaling>
          <c:orientation val="minMax"/>
          <c:max val="55"/>
          <c:min val="0"/>
        </c:scaling>
        <c:delete val="0"/>
        <c:axPos val="b"/>
        <c:numFmt formatCode="#,##0_);[Red]\(#,##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672"/>
        <c:crosses val="autoZero"/>
        <c:crossBetween val="midCat"/>
      </c:valAx>
      <c:valAx>
        <c:axId val="768257672"/>
        <c:scaling>
          <c:orientation val="minMax"/>
          <c:max val="22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768257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'AR(p)'!$C$21</c:f>
              <c:strCache>
                <c:ptCount val="1"/>
                <c:pt idx="0">
                  <c:v>AR(1) a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  <a:tailEnd type="triangle"/>
            </a:ln>
            <a:effectLst/>
          </c:spPr>
          <c:marker>
            <c:symbol val="none"/>
          </c:marker>
          <c:yVal>
            <c:numRef>
              <c:f>'AR(p)'!$C$22:$C$622</c:f>
              <c:numCache>
                <c:formatCode>0.000</c:formatCode>
                <c:ptCount val="601"/>
                <c:pt idx="0">
                  <c:v>0</c:v>
                </c:pt>
                <c:pt idx="1">
                  <c:v>1.9311047975946718</c:v>
                </c:pt>
                <c:pt idx="2">
                  <c:v>1.9903047651551127</c:v>
                </c:pt>
                <c:pt idx="3">
                  <c:v>3.2881506949391799</c:v>
                </c:pt>
                <c:pt idx="4">
                  <c:v>4.511226482192713</c:v>
                </c:pt>
                <c:pt idx="5">
                  <c:v>3.5505785324498031</c:v>
                </c:pt>
                <c:pt idx="6">
                  <c:v>4.0161302487656183</c:v>
                </c:pt>
                <c:pt idx="7">
                  <c:v>5.1900625300972374</c:v>
                </c:pt>
                <c:pt idx="8">
                  <c:v>6.7441818240957749</c:v>
                </c:pt>
                <c:pt idx="9">
                  <c:v>4.8091386534926901</c:v>
                </c:pt>
                <c:pt idx="10">
                  <c:v>6.0344682297410941</c:v>
                </c:pt>
                <c:pt idx="11">
                  <c:v>5.8615782842004283</c:v>
                </c:pt>
                <c:pt idx="12">
                  <c:v>5.1660918812115506</c:v>
                </c:pt>
                <c:pt idx="13">
                  <c:v>7.0163959259885109</c:v>
                </c:pt>
                <c:pt idx="14">
                  <c:v>6.9372127603846581</c:v>
                </c:pt>
                <c:pt idx="15">
                  <c:v>6.1102767311547064</c:v>
                </c:pt>
                <c:pt idx="16">
                  <c:v>5.674590090493445</c:v>
                </c:pt>
                <c:pt idx="17">
                  <c:v>5.547329389055589</c:v>
                </c:pt>
                <c:pt idx="18">
                  <c:v>4.7642976462072841</c:v>
                </c:pt>
                <c:pt idx="19">
                  <c:v>3.9455635397565065</c:v>
                </c:pt>
                <c:pt idx="20">
                  <c:v>5.6337702390744226</c:v>
                </c:pt>
                <c:pt idx="21">
                  <c:v>5.4064440070210136</c:v>
                </c:pt>
                <c:pt idx="22">
                  <c:v>6.5488963863102816</c:v>
                </c:pt>
                <c:pt idx="23">
                  <c:v>4.8626418913511049</c:v>
                </c:pt>
                <c:pt idx="24">
                  <c:v>5.4533751765906802</c:v>
                </c:pt>
                <c:pt idx="25">
                  <c:v>3.5222006921813716</c:v>
                </c:pt>
                <c:pt idx="26">
                  <c:v>3.4946662477831407</c:v>
                </c:pt>
                <c:pt idx="27">
                  <c:v>2.3851520622827302</c:v>
                </c:pt>
                <c:pt idx="28">
                  <c:v>3.3768565826659929</c:v>
                </c:pt>
                <c:pt idx="29">
                  <c:v>1.82214132884601</c:v>
                </c:pt>
                <c:pt idx="30">
                  <c:v>1.8899900013196631</c:v>
                </c:pt>
                <c:pt idx="31">
                  <c:v>2.8532663223172077</c:v>
                </c:pt>
                <c:pt idx="32">
                  <c:v>2.1833604867041556</c:v>
                </c:pt>
                <c:pt idx="33">
                  <c:v>0.9502437219819071</c:v>
                </c:pt>
                <c:pt idx="34">
                  <c:v>0.28705803547537445</c:v>
                </c:pt>
                <c:pt idx="35">
                  <c:v>1.1659534565082805</c:v>
                </c:pt>
                <c:pt idx="36">
                  <c:v>2.9975713781160538</c:v>
                </c:pt>
                <c:pt idx="37">
                  <c:v>2.0758777294953976</c:v>
                </c:pt>
                <c:pt idx="38">
                  <c:v>2.4490861907269053</c:v>
                </c:pt>
                <c:pt idx="39">
                  <c:v>3.5849435300358277</c:v>
                </c:pt>
                <c:pt idx="40">
                  <c:v>3.3767674886204535</c:v>
                </c:pt>
                <c:pt idx="41">
                  <c:v>3.6469056767311359</c:v>
                </c:pt>
                <c:pt idx="42">
                  <c:v>3.7042958378059403</c:v>
                </c:pt>
                <c:pt idx="43">
                  <c:v>3.0545275259486857</c:v>
                </c:pt>
                <c:pt idx="44">
                  <c:v>3.4215725221668341</c:v>
                </c:pt>
                <c:pt idx="45">
                  <c:v>2.8719114809727748</c:v>
                </c:pt>
                <c:pt idx="46">
                  <c:v>2.7333968967226423</c:v>
                </c:pt>
                <c:pt idx="47">
                  <c:v>4.9753881049490136</c:v>
                </c:pt>
                <c:pt idx="48">
                  <c:v>6.0268114564963984</c:v>
                </c:pt>
                <c:pt idx="49">
                  <c:v>5.7400826758711911</c:v>
                </c:pt>
                <c:pt idx="50">
                  <c:v>7.226005242948542</c:v>
                </c:pt>
                <c:pt idx="51">
                  <c:v>6.8220876368813208</c:v>
                </c:pt>
                <c:pt idx="52">
                  <c:v>6.8296474232769979</c:v>
                </c:pt>
                <c:pt idx="53">
                  <c:v>6.4346327325644275</c:v>
                </c:pt>
                <c:pt idx="54">
                  <c:v>6.1467956590712651</c:v>
                </c:pt>
                <c:pt idx="55">
                  <c:v>4.9813755516011708</c:v>
                </c:pt>
                <c:pt idx="56">
                  <c:v>6.6037953972760413</c:v>
                </c:pt>
                <c:pt idx="57">
                  <c:v>6.3860263633168328</c:v>
                </c:pt>
                <c:pt idx="58">
                  <c:v>6.5227111209024677</c:v>
                </c:pt>
                <c:pt idx="59">
                  <c:v>5.5831169162721936</c:v>
                </c:pt>
                <c:pt idx="60">
                  <c:v>5.8168643389811212</c:v>
                </c:pt>
                <c:pt idx="61">
                  <c:v>4.9993448664486957</c:v>
                </c:pt>
                <c:pt idx="62">
                  <c:v>4.198495797859465</c:v>
                </c:pt>
                <c:pt idx="63">
                  <c:v>3.7901856270973733</c:v>
                </c:pt>
                <c:pt idx="64">
                  <c:v>4.8632433430897022</c:v>
                </c:pt>
                <c:pt idx="65">
                  <c:v>7.4378037358772344</c:v>
                </c:pt>
                <c:pt idx="66">
                  <c:v>7.4338866843577192</c:v>
                </c:pt>
                <c:pt idx="67">
                  <c:v>6.4564826596552614</c:v>
                </c:pt>
                <c:pt idx="68">
                  <c:v>7.5721073495619757</c:v>
                </c:pt>
                <c:pt idx="69">
                  <c:v>5.6480752636961302</c:v>
                </c:pt>
                <c:pt idx="70">
                  <c:v>6.3670794779805133</c:v>
                </c:pt>
                <c:pt idx="71">
                  <c:v>4.9588131578683274</c:v>
                </c:pt>
                <c:pt idx="72">
                  <c:v>5.1495098953234457</c:v>
                </c:pt>
                <c:pt idx="73">
                  <c:v>6.9843234073144425</c:v>
                </c:pt>
                <c:pt idx="74">
                  <c:v>7.479141841975518</c:v>
                </c:pt>
                <c:pt idx="75">
                  <c:v>6.2364940005859992</c:v>
                </c:pt>
                <c:pt idx="76">
                  <c:v>6.4352102029760854</c:v>
                </c:pt>
                <c:pt idx="77">
                  <c:v>5.0358291705662435</c:v>
                </c:pt>
                <c:pt idx="78">
                  <c:v>5.611339354281867</c:v>
                </c:pt>
                <c:pt idx="79">
                  <c:v>6.3245309191903401</c:v>
                </c:pt>
                <c:pt idx="80">
                  <c:v>5.9260498109780109</c:v>
                </c:pt>
                <c:pt idx="81">
                  <c:v>5.2812224181458811</c:v>
                </c:pt>
                <c:pt idx="82">
                  <c:v>6.4283970724546844</c:v>
                </c:pt>
                <c:pt idx="83">
                  <c:v>6.1525723132141588</c:v>
                </c:pt>
                <c:pt idx="84">
                  <c:v>7.0383480797258224</c:v>
                </c:pt>
                <c:pt idx="85">
                  <c:v>8.107386629611538</c:v>
                </c:pt>
                <c:pt idx="86">
                  <c:v>5.040427175655994</c:v>
                </c:pt>
                <c:pt idx="87">
                  <c:v>3.7533703089282171</c:v>
                </c:pt>
                <c:pt idx="88">
                  <c:v>3.2267366507012949</c:v>
                </c:pt>
                <c:pt idx="89">
                  <c:v>5.6742494982342553</c:v>
                </c:pt>
                <c:pt idx="90">
                  <c:v>6.4676532712354131</c:v>
                </c:pt>
                <c:pt idx="91">
                  <c:v>6.436028536925039</c:v>
                </c:pt>
                <c:pt idx="92">
                  <c:v>5.7080439988049951</c:v>
                </c:pt>
                <c:pt idx="93">
                  <c:v>4.9055573732254141</c:v>
                </c:pt>
                <c:pt idx="94">
                  <c:v>6.4830734884870802</c:v>
                </c:pt>
                <c:pt idx="95">
                  <c:v>6.6939429368229382</c:v>
                </c:pt>
                <c:pt idx="96">
                  <c:v>5.8354041405162489</c:v>
                </c:pt>
                <c:pt idx="97">
                  <c:v>5.9628493821790123</c:v>
                </c:pt>
                <c:pt idx="98">
                  <c:v>4.3898254545123949</c:v>
                </c:pt>
                <c:pt idx="99">
                  <c:v>5.6494326836854114</c:v>
                </c:pt>
                <c:pt idx="100">
                  <c:v>6.3540634146816766</c:v>
                </c:pt>
                <c:pt idx="101">
                  <c:v>4.8911817573079306</c:v>
                </c:pt>
                <c:pt idx="102">
                  <c:v>3.7347660164424341</c:v>
                </c:pt>
                <c:pt idx="103">
                  <c:v>4.3633159165580064</c:v>
                </c:pt>
                <c:pt idx="104">
                  <c:v>5.5781568498554028</c:v>
                </c:pt>
                <c:pt idx="105">
                  <c:v>6.3000256686607088</c:v>
                </c:pt>
                <c:pt idx="106">
                  <c:v>6.5393745455695527</c:v>
                </c:pt>
                <c:pt idx="107">
                  <c:v>6.7350766941896314</c:v>
                </c:pt>
                <c:pt idx="108">
                  <c:v>7.6055817168124751</c:v>
                </c:pt>
                <c:pt idx="109">
                  <c:v>6.6700014314431968</c:v>
                </c:pt>
                <c:pt idx="110">
                  <c:v>6.2592524921231689</c:v>
                </c:pt>
                <c:pt idx="111">
                  <c:v>5.4710111073584962</c:v>
                </c:pt>
                <c:pt idx="112">
                  <c:v>4.9008251739718887</c:v>
                </c:pt>
                <c:pt idx="113">
                  <c:v>5.9693442400963388</c:v>
                </c:pt>
                <c:pt idx="114">
                  <c:v>5.8115323306347566</c:v>
                </c:pt>
                <c:pt idx="115">
                  <c:v>4.9942821761166387</c:v>
                </c:pt>
                <c:pt idx="116">
                  <c:v>5.1023572619360831</c:v>
                </c:pt>
                <c:pt idx="117">
                  <c:v>4.2462318626392008</c:v>
                </c:pt>
                <c:pt idx="118">
                  <c:v>2.5327200404727952</c:v>
                </c:pt>
                <c:pt idx="119">
                  <c:v>1.841712974672933</c:v>
                </c:pt>
                <c:pt idx="120">
                  <c:v>2.1193481230363052</c:v>
                </c:pt>
                <c:pt idx="121">
                  <c:v>4.4587729216942478</c:v>
                </c:pt>
                <c:pt idx="122">
                  <c:v>5.1196290874689963</c:v>
                </c:pt>
                <c:pt idx="123">
                  <c:v>4.8282548317258032</c:v>
                </c:pt>
                <c:pt idx="124">
                  <c:v>5.1003572973921436</c:v>
                </c:pt>
                <c:pt idx="125">
                  <c:v>5.8495504196398027</c:v>
                </c:pt>
                <c:pt idx="126">
                  <c:v>7.3371877341058678</c:v>
                </c:pt>
                <c:pt idx="127">
                  <c:v>7.3272249515565901</c:v>
                </c:pt>
                <c:pt idx="128">
                  <c:v>5.8616613068657433</c:v>
                </c:pt>
                <c:pt idx="129">
                  <c:v>3.6373321987830085</c:v>
                </c:pt>
                <c:pt idx="130">
                  <c:v>4.1828716850594683</c:v>
                </c:pt>
                <c:pt idx="131">
                  <c:v>4.3750595405794037</c:v>
                </c:pt>
                <c:pt idx="132">
                  <c:v>4.3766283570994986</c:v>
                </c:pt>
                <c:pt idx="133">
                  <c:v>4.3190803934601316</c:v>
                </c:pt>
                <c:pt idx="134">
                  <c:v>4.3581006663254174</c:v>
                </c:pt>
                <c:pt idx="135">
                  <c:v>3.0492052229596505</c:v>
                </c:pt>
                <c:pt idx="136">
                  <c:v>2.9100273467678952</c:v>
                </c:pt>
                <c:pt idx="137">
                  <c:v>1.659576687576428</c:v>
                </c:pt>
                <c:pt idx="138">
                  <c:v>1.4357448242094355</c:v>
                </c:pt>
                <c:pt idx="139">
                  <c:v>3.1242616260113003</c:v>
                </c:pt>
                <c:pt idx="140">
                  <c:v>5.3431841173549692</c:v>
                </c:pt>
                <c:pt idx="141">
                  <c:v>3.403509431286579</c:v>
                </c:pt>
                <c:pt idx="142">
                  <c:v>4.3979040942151855</c:v>
                </c:pt>
                <c:pt idx="143">
                  <c:v>2.8480359698131785</c:v>
                </c:pt>
                <c:pt idx="144">
                  <c:v>3.4326236330011173</c:v>
                </c:pt>
                <c:pt idx="145">
                  <c:v>2.3355231812220749</c:v>
                </c:pt>
                <c:pt idx="146">
                  <c:v>4.4847585490210049</c:v>
                </c:pt>
                <c:pt idx="147">
                  <c:v>6.7852455916803098</c:v>
                </c:pt>
                <c:pt idx="148">
                  <c:v>6.3677623790778695</c:v>
                </c:pt>
                <c:pt idx="149">
                  <c:v>3.7600585522786631</c:v>
                </c:pt>
                <c:pt idx="150">
                  <c:v>4.4830940449769008</c:v>
                </c:pt>
                <c:pt idx="151">
                  <c:v>3.8767822144095545</c:v>
                </c:pt>
                <c:pt idx="152">
                  <c:v>1.015332742943944</c:v>
                </c:pt>
                <c:pt idx="153">
                  <c:v>2.1481392136917203</c:v>
                </c:pt>
                <c:pt idx="154">
                  <c:v>3.3984526432136013</c:v>
                </c:pt>
                <c:pt idx="155">
                  <c:v>4.3667386689277787</c:v>
                </c:pt>
                <c:pt idx="156">
                  <c:v>6.3338245796720711</c:v>
                </c:pt>
                <c:pt idx="157">
                  <c:v>6.0718763232803479</c:v>
                </c:pt>
                <c:pt idx="158">
                  <c:v>6.5340863175802912</c:v>
                </c:pt>
                <c:pt idx="159">
                  <c:v>6.3931874933626913</c:v>
                </c:pt>
                <c:pt idx="160">
                  <c:v>6.3615625232664383</c:v>
                </c:pt>
                <c:pt idx="161">
                  <c:v>6.9120623377331905</c:v>
                </c:pt>
                <c:pt idx="162">
                  <c:v>6.9294279159334335</c:v>
                </c:pt>
                <c:pt idx="163">
                  <c:v>4.9965079368669647</c:v>
                </c:pt>
                <c:pt idx="164">
                  <c:v>5.3571755300442652</c:v>
                </c:pt>
                <c:pt idx="165">
                  <c:v>5.5206664393424267</c:v>
                </c:pt>
                <c:pt idx="166">
                  <c:v>5.207287204221358</c:v>
                </c:pt>
                <c:pt idx="167">
                  <c:v>4.8494959570332696</c:v>
                </c:pt>
                <c:pt idx="168">
                  <c:v>5.2801632165203181</c:v>
                </c:pt>
                <c:pt idx="169">
                  <c:v>6.9146614435595533</c:v>
                </c:pt>
                <c:pt idx="170">
                  <c:v>5.9357656034838513</c:v>
                </c:pt>
                <c:pt idx="171">
                  <c:v>6.3947413491969511</c:v>
                </c:pt>
                <c:pt idx="172">
                  <c:v>5.6693866670997073</c:v>
                </c:pt>
                <c:pt idx="173">
                  <c:v>5.5460694842999363</c:v>
                </c:pt>
                <c:pt idx="174">
                  <c:v>6.17734369261035</c:v>
                </c:pt>
                <c:pt idx="175">
                  <c:v>5.8211546279840833</c:v>
                </c:pt>
                <c:pt idx="176">
                  <c:v>4.9097256920695571</c:v>
                </c:pt>
                <c:pt idx="177">
                  <c:v>6.0616367554615076</c:v>
                </c:pt>
                <c:pt idx="178">
                  <c:v>5.4135026891449529</c:v>
                </c:pt>
                <c:pt idx="179">
                  <c:v>5.0291756458187304</c:v>
                </c:pt>
                <c:pt idx="180">
                  <c:v>4.5766636695624641</c:v>
                </c:pt>
                <c:pt idx="181">
                  <c:v>3.8239578155088165</c:v>
                </c:pt>
                <c:pt idx="182">
                  <c:v>3.3873051030951551</c:v>
                </c:pt>
                <c:pt idx="183">
                  <c:v>3.7933644758736871</c:v>
                </c:pt>
                <c:pt idx="184">
                  <c:v>4.2683582472965513</c:v>
                </c:pt>
                <c:pt idx="185">
                  <c:v>6.1890013526974297</c:v>
                </c:pt>
                <c:pt idx="186">
                  <c:v>5.3854959749264761</c:v>
                </c:pt>
                <c:pt idx="187">
                  <c:v>5.2494179877733123</c:v>
                </c:pt>
                <c:pt idx="188">
                  <c:v>2.3631090152537149</c:v>
                </c:pt>
                <c:pt idx="189">
                  <c:v>2.9867103405086253</c:v>
                </c:pt>
                <c:pt idx="190">
                  <c:v>3.6234597030569082</c:v>
                </c:pt>
                <c:pt idx="191">
                  <c:v>2.6446365830450156</c:v>
                </c:pt>
                <c:pt idx="192">
                  <c:v>3.2954573076631202</c:v>
                </c:pt>
                <c:pt idx="193">
                  <c:v>5.2312678673709119</c:v>
                </c:pt>
                <c:pt idx="194">
                  <c:v>4.3992980262126755</c:v>
                </c:pt>
                <c:pt idx="195">
                  <c:v>5.0142779350002193</c:v>
                </c:pt>
                <c:pt idx="196">
                  <c:v>5.8655428656331878</c:v>
                </c:pt>
                <c:pt idx="197">
                  <c:v>6.5603356492169747</c:v>
                </c:pt>
                <c:pt idx="198">
                  <c:v>7.2515275235970194</c:v>
                </c:pt>
                <c:pt idx="199">
                  <c:v>5.1677377639022968</c:v>
                </c:pt>
                <c:pt idx="200">
                  <c:v>3.6751705512850164</c:v>
                </c:pt>
                <c:pt idx="201">
                  <c:v>3.3359405909056945</c:v>
                </c:pt>
                <c:pt idx="202">
                  <c:v>3.950326722079267</c:v>
                </c:pt>
                <c:pt idx="203">
                  <c:v>4.1617420802837444</c:v>
                </c:pt>
                <c:pt idx="204">
                  <c:v>4.7258419440986215</c:v>
                </c:pt>
                <c:pt idx="205">
                  <c:v>5.1738044993846568</c:v>
                </c:pt>
                <c:pt idx="206">
                  <c:v>5.6157923889293198</c:v>
                </c:pt>
                <c:pt idx="207">
                  <c:v>6.194929866776385</c:v>
                </c:pt>
                <c:pt idx="208">
                  <c:v>5.6985176208296195</c:v>
                </c:pt>
                <c:pt idx="209">
                  <c:v>5.6097430826281265</c:v>
                </c:pt>
                <c:pt idx="210">
                  <c:v>4.4463217940313067</c:v>
                </c:pt>
                <c:pt idx="211">
                  <c:v>5.7871995992789715</c:v>
                </c:pt>
                <c:pt idx="212">
                  <c:v>3.6605714819089403</c:v>
                </c:pt>
                <c:pt idx="213">
                  <c:v>2.3412555104573221</c:v>
                </c:pt>
                <c:pt idx="214">
                  <c:v>2.2138447747412178</c:v>
                </c:pt>
                <c:pt idx="215">
                  <c:v>2.7804145950160413</c:v>
                </c:pt>
                <c:pt idx="216">
                  <c:v>2.818748813430628</c:v>
                </c:pt>
                <c:pt idx="217">
                  <c:v>3.2957047091731466</c:v>
                </c:pt>
                <c:pt idx="218">
                  <c:v>4.5892955272077192</c:v>
                </c:pt>
                <c:pt idx="219">
                  <c:v>6.4275342585917494</c:v>
                </c:pt>
                <c:pt idx="220">
                  <c:v>8.1777838119116435</c:v>
                </c:pt>
                <c:pt idx="221">
                  <c:v>7.32632953199413</c:v>
                </c:pt>
                <c:pt idx="222">
                  <c:v>5.6784054039476972</c:v>
                </c:pt>
                <c:pt idx="223">
                  <c:v>5.4288067586093032</c:v>
                </c:pt>
                <c:pt idx="224">
                  <c:v>4.8935404208138804</c:v>
                </c:pt>
                <c:pt idx="225">
                  <c:v>5.8698566551156768</c:v>
                </c:pt>
                <c:pt idx="226">
                  <c:v>6.4119525600497962</c:v>
                </c:pt>
                <c:pt idx="227">
                  <c:v>6.6503243503560183</c:v>
                </c:pt>
                <c:pt idx="228">
                  <c:v>6.7615703005871159</c:v>
                </c:pt>
                <c:pt idx="229">
                  <c:v>6.8473934409759458</c:v>
                </c:pt>
                <c:pt idx="230">
                  <c:v>5.9137614879379008</c:v>
                </c:pt>
                <c:pt idx="231">
                  <c:v>5.2962022753164755</c:v>
                </c:pt>
                <c:pt idx="232">
                  <c:v>5.3136077706698224</c:v>
                </c:pt>
                <c:pt idx="233">
                  <c:v>5.6358528883458527</c:v>
                </c:pt>
                <c:pt idx="234">
                  <c:v>5.3125903376383876</c:v>
                </c:pt>
                <c:pt idx="235">
                  <c:v>4.6730045692508266</c:v>
                </c:pt>
                <c:pt idx="236">
                  <c:v>3.2642212656696463</c:v>
                </c:pt>
                <c:pt idx="237">
                  <c:v>4.7794642328279089</c:v>
                </c:pt>
                <c:pt idx="238">
                  <c:v>3.4928172393433448</c:v>
                </c:pt>
                <c:pt idx="239">
                  <c:v>2.9575953362639513</c:v>
                </c:pt>
                <c:pt idx="240">
                  <c:v>2.2424058986889897</c:v>
                </c:pt>
                <c:pt idx="241">
                  <c:v>1.9902703333407266</c:v>
                </c:pt>
                <c:pt idx="242">
                  <c:v>2.9951014872274029</c:v>
                </c:pt>
                <c:pt idx="243">
                  <c:v>1.6081005142516398</c:v>
                </c:pt>
                <c:pt idx="244">
                  <c:v>3.157934634110763</c:v>
                </c:pt>
                <c:pt idx="245">
                  <c:v>3.5981827781310631</c:v>
                </c:pt>
                <c:pt idx="246">
                  <c:v>3.8031431361536958</c:v>
                </c:pt>
                <c:pt idx="247">
                  <c:v>4.9896028621636992</c:v>
                </c:pt>
                <c:pt idx="248">
                  <c:v>4.803490713109821</c:v>
                </c:pt>
                <c:pt idx="249">
                  <c:v>5.5337979284646632</c:v>
                </c:pt>
                <c:pt idx="250">
                  <c:v>4.4339411622538583</c:v>
                </c:pt>
                <c:pt idx="251">
                  <c:v>4.0926058329383439</c:v>
                </c:pt>
                <c:pt idx="252">
                  <c:v>5.02304883326459</c:v>
                </c:pt>
                <c:pt idx="253">
                  <c:v>4.9252240729162091</c:v>
                </c:pt>
                <c:pt idx="254">
                  <c:v>5.5737577704843906</c:v>
                </c:pt>
                <c:pt idx="255">
                  <c:v>6.0072706895513859</c:v>
                </c:pt>
                <c:pt idx="256">
                  <c:v>6.4678537775421727</c:v>
                </c:pt>
                <c:pt idx="257">
                  <c:v>5.6898423905679527</c:v>
                </c:pt>
                <c:pt idx="258">
                  <c:v>5.7052128605274186</c:v>
                </c:pt>
                <c:pt idx="259">
                  <c:v>3.7742976689472068</c:v>
                </c:pt>
                <c:pt idx="260">
                  <c:v>4.3764083866258918</c:v>
                </c:pt>
                <c:pt idx="261">
                  <c:v>5.9552490916706624</c:v>
                </c:pt>
                <c:pt idx="262">
                  <c:v>6.7384556762744419</c:v>
                </c:pt>
                <c:pt idx="263">
                  <c:v>6.4909464510306618</c:v>
                </c:pt>
                <c:pt idx="264">
                  <c:v>7.0719956435120341</c:v>
                </c:pt>
                <c:pt idx="265">
                  <c:v>6.740965943062883</c:v>
                </c:pt>
                <c:pt idx="266">
                  <c:v>4.460933741870476</c:v>
                </c:pt>
                <c:pt idx="267">
                  <c:v>5.1985943006014121</c:v>
                </c:pt>
                <c:pt idx="268">
                  <c:v>5.5958091478284597</c:v>
                </c:pt>
                <c:pt idx="269">
                  <c:v>7.8627607406478912</c:v>
                </c:pt>
                <c:pt idx="270">
                  <c:v>7.8079313873319371</c:v>
                </c:pt>
                <c:pt idx="271">
                  <c:v>7.0532604481700245</c:v>
                </c:pt>
                <c:pt idx="272">
                  <c:v>7.3072834143148562</c:v>
                </c:pt>
                <c:pt idx="273">
                  <c:v>8.4508412659823833</c:v>
                </c:pt>
                <c:pt idx="274">
                  <c:v>6.44519776847606</c:v>
                </c:pt>
                <c:pt idx="275">
                  <c:v>6.3570068432127824</c:v>
                </c:pt>
                <c:pt idx="276">
                  <c:v>6.4790874791261404</c:v>
                </c:pt>
                <c:pt idx="277">
                  <c:v>6.1334151755994659</c:v>
                </c:pt>
                <c:pt idx="278">
                  <c:v>5.9898738049701654</c:v>
                </c:pt>
                <c:pt idx="279">
                  <c:v>6.5116566701458609</c:v>
                </c:pt>
                <c:pt idx="280">
                  <c:v>5.2927044766458966</c:v>
                </c:pt>
                <c:pt idx="281">
                  <c:v>3.8876884975858106</c:v>
                </c:pt>
                <c:pt idx="282">
                  <c:v>3.630756362546641</c:v>
                </c:pt>
                <c:pt idx="283">
                  <c:v>5.4492274551418616</c:v>
                </c:pt>
                <c:pt idx="284">
                  <c:v>5.3347765868753232</c:v>
                </c:pt>
                <c:pt idx="285">
                  <c:v>5.0154303733411245</c:v>
                </c:pt>
                <c:pt idx="286">
                  <c:v>6.4405096334910024</c:v>
                </c:pt>
                <c:pt idx="287">
                  <c:v>5.9491197335609636</c:v>
                </c:pt>
                <c:pt idx="288">
                  <c:v>6.8318777094473688</c:v>
                </c:pt>
                <c:pt idx="289">
                  <c:v>6.1338407073797914</c:v>
                </c:pt>
                <c:pt idx="290">
                  <c:v>6.4201257090671904</c:v>
                </c:pt>
                <c:pt idx="291">
                  <c:v>7.0177900677651355</c:v>
                </c:pt>
                <c:pt idx="292">
                  <c:v>5.8698939803082633</c:v>
                </c:pt>
                <c:pt idx="293">
                  <c:v>4.2378890796743853</c:v>
                </c:pt>
                <c:pt idx="294">
                  <c:v>3.9115305688755795</c:v>
                </c:pt>
                <c:pt idx="295">
                  <c:v>5.7933201527074329</c:v>
                </c:pt>
                <c:pt idx="296">
                  <c:v>5.4490001953610641</c:v>
                </c:pt>
                <c:pt idx="297">
                  <c:v>4.7869691259542471</c:v>
                </c:pt>
                <c:pt idx="298">
                  <c:v>5.7194764411186441</c:v>
                </c:pt>
                <c:pt idx="299">
                  <c:v>4.1031987351322856</c:v>
                </c:pt>
                <c:pt idx="300">
                  <c:v>5.898572169929059</c:v>
                </c:pt>
                <c:pt idx="301">
                  <c:v>5.7888775761275815</c:v>
                </c:pt>
                <c:pt idx="302">
                  <c:v>3.9783718317019678</c:v>
                </c:pt>
                <c:pt idx="303">
                  <c:v>5.1245254529765845</c:v>
                </c:pt>
                <c:pt idx="304">
                  <c:v>4.4528237050299762</c:v>
                </c:pt>
                <c:pt idx="305">
                  <c:v>5.0686844346737256</c:v>
                </c:pt>
                <c:pt idx="306">
                  <c:v>3.8863506511177506</c:v>
                </c:pt>
                <c:pt idx="307">
                  <c:v>4.7823509440708065</c:v>
                </c:pt>
                <c:pt idx="308">
                  <c:v>4.6639073272798255</c:v>
                </c:pt>
                <c:pt idx="309">
                  <c:v>5.8487825096353552</c:v>
                </c:pt>
                <c:pt idx="310">
                  <c:v>6.9852035651223758</c:v>
                </c:pt>
                <c:pt idx="311">
                  <c:v>7.8564005809935376</c:v>
                </c:pt>
                <c:pt idx="312">
                  <c:v>7.1069039036658692</c:v>
                </c:pt>
                <c:pt idx="313">
                  <c:v>8.3615577059078259</c:v>
                </c:pt>
                <c:pt idx="314">
                  <c:v>7.9215667927083775</c:v>
                </c:pt>
                <c:pt idx="315">
                  <c:v>7.5334599696062909</c:v>
                </c:pt>
                <c:pt idx="316">
                  <c:v>6.4156235732560978</c:v>
                </c:pt>
                <c:pt idx="317">
                  <c:v>7.741374510580858</c:v>
                </c:pt>
                <c:pt idx="318">
                  <c:v>7.8695612704347422</c:v>
                </c:pt>
                <c:pt idx="319">
                  <c:v>8.2679067886838418</c:v>
                </c:pt>
                <c:pt idx="320">
                  <c:v>8.8610707077390263</c:v>
                </c:pt>
                <c:pt idx="321">
                  <c:v>7.6820090005535295</c:v>
                </c:pt>
                <c:pt idx="322">
                  <c:v>5.9269604363269277</c:v>
                </c:pt>
                <c:pt idx="323">
                  <c:v>6.5932669119608818</c:v>
                </c:pt>
                <c:pt idx="324">
                  <c:v>5.549389564981829</c:v>
                </c:pt>
                <c:pt idx="325">
                  <c:v>6.3948588487626541</c:v>
                </c:pt>
                <c:pt idx="326">
                  <c:v>3.4607893681507154</c:v>
                </c:pt>
                <c:pt idx="327">
                  <c:v>3.0842369428348864</c:v>
                </c:pt>
                <c:pt idx="328">
                  <c:v>3.542182502631027</c:v>
                </c:pt>
                <c:pt idx="329">
                  <c:v>3.8394419882323905</c:v>
                </c:pt>
                <c:pt idx="330">
                  <c:v>2.8976225175419867</c:v>
                </c:pt>
                <c:pt idx="331">
                  <c:v>2.9120117966871435</c:v>
                </c:pt>
                <c:pt idx="332">
                  <c:v>3.8023023377866476</c:v>
                </c:pt>
                <c:pt idx="333">
                  <c:v>6.711160847089138</c:v>
                </c:pt>
                <c:pt idx="334">
                  <c:v>4.3448397882507379</c:v>
                </c:pt>
                <c:pt idx="335">
                  <c:v>5.4290361852507694</c:v>
                </c:pt>
                <c:pt idx="336">
                  <c:v>4.8459975967011735</c:v>
                </c:pt>
                <c:pt idx="337">
                  <c:v>5.727286067662102</c:v>
                </c:pt>
                <c:pt idx="338">
                  <c:v>5.5656158929044439</c:v>
                </c:pt>
                <c:pt idx="339">
                  <c:v>5.6096717263533735</c:v>
                </c:pt>
                <c:pt idx="340">
                  <c:v>6.0495088558166596</c:v>
                </c:pt>
                <c:pt idx="341">
                  <c:v>4.4291264156601891</c:v>
                </c:pt>
                <c:pt idx="342">
                  <c:v>4.9556237637994283</c:v>
                </c:pt>
                <c:pt idx="343">
                  <c:v>4.9355613262835814</c:v>
                </c:pt>
                <c:pt idx="344">
                  <c:v>4.193932886374415</c:v>
                </c:pt>
                <c:pt idx="345">
                  <c:v>4.0279814607856093</c:v>
                </c:pt>
                <c:pt idx="346">
                  <c:v>2.5526916326822597</c:v>
                </c:pt>
                <c:pt idx="347">
                  <c:v>2.3550499735216301</c:v>
                </c:pt>
                <c:pt idx="348">
                  <c:v>3.1959730091601122</c:v>
                </c:pt>
                <c:pt idx="349">
                  <c:v>3.3856887222856082</c:v>
                </c:pt>
                <c:pt idx="350">
                  <c:v>2.3349012967542926</c:v>
                </c:pt>
                <c:pt idx="351">
                  <c:v>3.2690937971170135</c:v>
                </c:pt>
                <c:pt idx="352">
                  <c:v>1.522217923967947</c:v>
                </c:pt>
                <c:pt idx="353">
                  <c:v>2.1676054672316898</c:v>
                </c:pt>
                <c:pt idx="354">
                  <c:v>2.5736172665230437</c:v>
                </c:pt>
                <c:pt idx="355">
                  <c:v>0.84279350624251581</c:v>
                </c:pt>
                <c:pt idx="356">
                  <c:v>1.6261753050438019</c:v>
                </c:pt>
                <c:pt idx="357">
                  <c:v>3.6919471938687138</c:v>
                </c:pt>
                <c:pt idx="358">
                  <c:v>4.9941970288557744</c:v>
                </c:pt>
                <c:pt idx="359">
                  <c:v>5.2521107229086414</c:v>
                </c:pt>
                <c:pt idx="360">
                  <c:v>5.9467183210016366</c:v>
                </c:pt>
                <c:pt idx="361">
                  <c:v>5.8401240153192635</c:v>
                </c:pt>
                <c:pt idx="362">
                  <c:v>6.8810556406394463</c:v>
                </c:pt>
                <c:pt idx="363">
                  <c:v>5.3127559633409334</c:v>
                </c:pt>
                <c:pt idx="364">
                  <c:v>5.9978064872935324</c:v>
                </c:pt>
                <c:pt idx="365">
                  <c:v>6.0127782497570141</c:v>
                </c:pt>
                <c:pt idx="366">
                  <c:v>6.3656380176359235</c:v>
                </c:pt>
                <c:pt idx="367">
                  <c:v>5.5559287597428311</c:v>
                </c:pt>
                <c:pt idx="368">
                  <c:v>5.4580967238778753</c:v>
                </c:pt>
                <c:pt idx="369">
                  <c:v>7.1583944737502847</c:v>
                </c:pt>
                <c:pt idx="370">
                  <c:v>6.1287965790493333</c:v>
                </c:pt>
                <c:pt idx="371">
                  <c:v>5.3509320143032699</c:v>
                </c:pt>
                <c:pt idx="372">
                  <c:v>6.6689153899787916</c:v>
                </c:pt>
                <c:pt idx="373">
                  <c:v>5.970068554898508</c:v>
                </c:pt>
                <c:pt idx="374">
                  <c:v>5.8874748378654429</c:v>
                </c:pt>
                <c:pt idx="375">
                  <c:v>5.5816865312697415</c:v>
                </c:pt>
                <c:pt idx="376">
                  <c:v>5.3888204036538054</c:v>
                </c:pt>
                <c:pt idx="377">
                  <c:v>3.6853945033301843</c:v>
                </c:pt>
                <c:pt idx="378">
                  <c:v>3.5814953215915311</c:v>
                </c:pt>
                <c:pt idx="379">
                  <c:v>6.8808033099603207</c:v>
                </c:pt>
                <c:pt idx="380">
                  <c:v>6.6887151533826579</c:v>
                </c:pt>
                <c:pt idx="381">
                  <c:v>5.5723753373428941</c:v>
                </c:pt>
                <c:pt idx="382">
                  <c:v>5.9864252434056962</c:v>
                </c:pt>
                <c:pt idx="383">
                  <c:v>5.1049305154653073</c:v>
                </c:pt>
                <c:pt idx="384">
                  <c:v>5.0350382680089236</c:v>
                </c:pt>
                <c:pt idx="385">
                  <c:v>1.9574052837752585</c:v>
                </c:pt>
                <c:pt idx="386">
                  <c:v>3.0284657597032334</c:v>
                </c:pt>
                <c:pt idx="387">
                  <c:v>4.1079152853838474</c:v>
                </c:pt>
                <c:pt idx="388">
                  <c:v>2.2599390234468251</c:v>
                </c:pt>
                <c:pt idx="389">
                  <c:v>4.11842197467546</c:v>
                </c:pt>
                <c:pt idx="390">
                  <c:v>5.1315574391447365</c:v>
                </c:pt>
                <c:pt idx="391">
                  <c:v>6.4323970814074052</c:v>
                </c:pt>
                <c:pt idx="392">
                  <c:v>7.2700553124960283</c:v>
                </c:pt>
                <c:pt idx="393">
                  <c:v>7.3002419161123582</c:v>
                </c:pt>
                <c:pt idx="394">
                  <c:v>7.6995047766880385</c:v>
                </c:pt>
                <c:pt idx="395">
                  <c:v>7.2159041572313427</c:v>
                </c:pt>
                <c:pt idx="396">
                  <c:v>7.1842524270048518</c:v>
                </c:pt>
                <c:pt idx="397">
                  <c:v>8.3459694054943476</c:v>
                </c:pt>
                <c:pt idx="398">
                  <c:v>7.2507556085470046</c:v>
                </c:pt>
                <c:pt idx="399">
                  <c:v>7.3671196732681326</c:v>
                </c:pt>
                <c:pt idx="400">
                  <c:v>6.4112340310602942</c:v>
                </c:pt>
                <c:pt idx="401">
                  <c:v>5.3120191834031063</c:v>
                </c:pt>
                <c:pt idx="402">
                  <c:v>5.6142803114600772</c:v>
                </c:pt>
                <c:pt idx="403">
                  <c:v>3.897298595757352</c:v>
                </c:pt>
                <c:pt idx="404">
                  <c:v>5.0021578256237733</c:v>
                </c:pt>
                <c:pt idx="405">
                  <c:v>4.727635447160309</c:v>
                </c:pt>
                <c:pt idx="406">
                  <c:v>6.0360723496607767</c:v>
                </c:pt>
                <c:pt idx="407">
                  <c:v>6.3677238160408471</c:v>
                </c:pt>
                <c:pt idx="408">
                  <c:v>5.9814134284145641</c:v>
                </c:pt>
                <c:pt idx="409">
                  <c:v>7.2441949800114003</c:v>
                </c:pt>
                <c:pt idx="410">
                  <c:v>6.5417732088736145</c:v>
                </c:pt>
                <c:pt idx="411">
                  <c:v>5.1690481211059609</c:v>
                </c:pt>
                <c:pt idx="412">
                  <c:v>5.1963215114150021</c:v>
                </c:pt>
                <c:pt idx="413">
                  <c:v>5.4395250708872114</c:v>
                </c:pt>
                <c:pt idx="414">
                  <c:v>6.1283279232085235</c:v>
                </c:pt>
                <c:pt idx="415">
                  <c:v>6.6382634598894246</c:v>
                </c:pt>
                <c:pt idx="416">
                  <c:v>6.2905440400026498</c:v>
                </c:pt>
                <c:pt idx="417">
                  <c:v>4.0307395663550274</c:v>
                </c:pt>
                <c:pt idx="418">
                  <c:v>4.3970454895854401</c:v>
                </c:pt>
                <c:pt idx="419">
                  <c:v>6.6894562199480543</c:v>
                </c:pt>
                <c:pt idx="420">
                  <c:v>6.5311428488488978</c:v>
                </c:pt>
                <c:pt idx="421">
                  <c:v>5.2432605847663902</c:v>
                </c:pt>
                <c:pt idx="422">
                  <c:v>4.1699645830449796</c:v>
                </c:pt>
                <c:pt idx="423">
                  <c:v>2.7709181608285567</c:v>
                </c:pt>
                <c:pt idx="424">
                  <c:v>4.2804411979847465</c:v>
                </c:pt>
                <c:pt idx="425">
                  <c:v>3.3821907191642691</c:v>
                </c:pt>
                <c:pt idx="426">
                  <c:v>3.0526166189954402</c:v>
                </c:pt>
                <c:pt idx="427">
                  <c:v>4.0331501573716455</c:v>
                </c:pt>
                <c:pt idx="428">
                  <c:v>5.2766475523988685</c:v>
                </c:pt>
                <c:pt idx="429">
                  <c:v>7.1113680828017465</c:v>
                </c:pt>
                <c:pt idx="430">
                  <c:v>7.657967871587319</c:v>
                </c:pt>
                <c:pt idx="431">
                  <c:v>7.2636119941080883</c:v>
                </c:pt>
                <c:pt idx="432">
                  <c:v>7.3862505158906613</c:v>
                </c:pt>
                <c:pt idx="433">
                  <c:v>6.120681626523039</c:v>
                </c:pt>
                <c:pt idx="434">
                  <c:v>6.0341549329695328</c:v>
                </c:pt>
                <c:pt idx="435">
                  <c:v>5.7777296593684282</c:v>
                </c:pt>
                <c:pt idx="436">
                  <c:v>6.1758800792238793</c:v>
                </c:pt>
                <c:pt idx="437">
                  <c:v>6.3034217933732055</c:v>
                </c:pt>
                <c:pt idx="438">
                  <c:v>6.9188162273717015</c:v>
                </c:pt>
                <c:pt idx="439">
                  <c:v>8.0557536506117753</c:v>
                </c:pt>
                <c:pt idx="440">
                  <c:v>7.2217790043893633</c:v>
                </c:pt>
                <c:pt idx="441">
                  <c:v>6.2100709697576981</c:v>
                </c:pt>
                <c:pt idx="442">
                  <c:v>7.6785922000040685</c:v>
                </c:pt>
                <c:pt idx="443">
                  <c:v>6.8725492658074492</c:v>
                </c:pt>
                <c:pt idx="444">
                  <c:v>5.2552374297313218</c:v>
                </c:pt>
                <c:pt idx="445">
                  <c:v>3.8863262400926999</c:v>
                </c:pt>
                <c:pt idx="446">
                  <c:v>3.6832031440553195</c:v>
                </c:pt>
                <c:pt idx="447">
                  <c:v>3.9857951362401516</c:v>
                </c:pt>
                <c:pt idx="448">
                  <c:v>4.339896082813298</c:v>
                </c:pt>
                <c:pt idx="449">
                  <c:v>4.0299724482832699</c:v>
                </c:pt>
                <c:pt idx="450">
                  <c:v>3.3977166391678653</c:v>
                </c:pt>
                <c:pt idx="451">
                  <c:v>3.751150849128444</c:v>
                </c:pt>
                <c:pt idx="452">
                  <c:v>4.1861976380574557</c:v>
                </c:pt>
                <c:pt idx="453">
                  <c:v>4.8539261185429288</c:v>
                </c:pt>
                <c:pt idx="454">
                  <c:v>5.4433178768610233</c:v>
                </c:pt>
                <c:pt idx="455">
                  <c:v>4.660258102322274</c:v>
                </c:pt>
                <c:pt idx="456">
                  <c:v>4.7708813140150053</c:v>
                </c:pt>
                <c:pt idx="457">
                  <c:v>4.7067520935646803</c:v>
                </c:pt>
                <c:pt idx="458">
                  <c:v>6.6187046110921166</c:v>
                </c:pt>
                <c:pt idx="459">
                  <c:v>8.1131957115657976</c:v>
                </c:pt>
                <c:pt idx="460">
                  <c:v>8.9026197802115803</c:v>
                </c:pt>
                <c:pt idx="461">
                  <c:v>6.26436797014596</c:v>
                </c:pt>
                <c:pt idx="462">
                  <c:v>5.5914893552043008</c:v>
                </c:pt>
                <c:pt idx="463">
                  <c:v>4.728968259452687</c:v>
                </c:pt>
                <c:pt idx="464">
                  <c:v>4.6023178681321584</c:v>
                </c:pt>
                <c:pt idx="465">
                  <c:v>5.143028840650306</c:v>
                </c:pt>
                <c:pt idx="466">
                  <c:v>5.1690495792079778</c:v>
                </c:pt>
                <c:pt idx="467">
                  <c:v>7.1325482597320384</c:v>
                </c:pt>
                <c:pt idx="468">
                  <c:v>6.3173740615431377</c:v>
                </c:pt>
                <c:pt idx="469">
                  <c:v>5.1221830346835908</c:v>
                </c:pt>
                <c:pt idx="470">
                  <c:v>3.870603913476899</c:v>
                </c:pt>
                <c:pt idx="471">
                  <c:v>3.8692377131546358</c:v>
                </c:pt>
                <c:pt idx="472">
                  <c:v>2.4234608049437796</c:v>
                </c:pt>
                <c:pt idx="473">
                  <c:v>4.7308596099367488</c:v>
                </c:pt>
                <c:pt idx="474">
                  <c:v>5.9562155986941523</c:v>
                </c:pt>
                <c:pt idx="475">
                  <c:v>6.5368716113540506</c:v>
                </c:pt>
                <c:pt idx="476">
                  <c:v>5.3434018567969739</c:v>
                </c:pt>
                <c:pt idx="477">
                  <c:v>7.377698783022641</c:v>
                </c:pt>
                <c:pt idx="478">
                  <c:v>5.1588478052109146</c:v>
                </c:pt>
                <c:pt idx="479">
                  <c:v>5.9388820046071409</c:v>
                </c:pt>
                <c:pt idx="480">
                  <c:v>4.8184896612519603</c:v>
                </c:pt>
                <c:pt idx="481">
                  <c:v>5.2687832532327716</c:v>
                </c:pt>
                <c:pt idx="482">
                  <c:v>4.7641132547568761</c:v>
                </c:pt>
                <c:pt idx="483">
                  <c:v>5.6622685016445615</c:v>
                </c:pt>
                <c:pt idx="484">
                  <c:v>4.3021820546780001</c:v>
                </c:pt>
                <c:pt idx="485">
                  <c:v>3.9254088549329653</c:v>
                </c:pt>
                <c:pt idx="486">
                  <c:v>4.5981097417875318</c:v>
                </c:pt>
                <c:pt idx="487">
                  <c:v>4.4684854712007001</c:v>
                </c:pt>
                <c:pt idx="488">
                  <c:v>5.3938325551788973</c:v>
                </c:pt>
                <c:pt idx="489">
                  <c:v>4.6293367255790585</c:v>
                </c:pt>
                <c:pt idx="490">
                  <c:v>4.9188055598059082</c:v>
                </c:pt>
                <c:pt idx="491">
                  <c:v>5.3190083739761187</c:v>
                </c:pt>
                <c:pt idx="492">
                  <c:v>5.6573946285356778</c:v>
                </c:pt>
                <c:pt idx="493">
                  <c:v>5.309987508861691</c:v>
                </c:pt>
                <c:pt idx="494">
                  <c:v>4.9355065069631205</c:v>
                </c:pt>
                <c:pt idx="495">
                  <c:v>5.5374329529468351</c:v>
                </c:pt>
                <c:pt idx="496">
                  <c:v>5.2709507690302821</c:v>
                </c:pt>
                <c:pt idx="497">
                  <c:v>7.4396736438434043</c:v>
                </c:pt>
                <c:pt idx="498">
                  <c:v>6.9240254895316715</c:v>
                </c:pt>
                <c:pt idx="499">
                  <c:v>6.7328519697558287</c:v>
                </c:pt>
                <c:pt idx="500">
                  <c:v>5.8040998665730985</c:v>
                </c:pt>
                <c:pt idx="501">
                  <c:v>5.8842771089940005</c:v>
                </c:pt>
                <c:pt idx="502">
                  <c:v>4.9568744424488651</c:v>
                </c:pt>
                <c:pt idx="503">
                  <c:v>6.5594276069187911</c:v>
                </c:pt>
                <c:pt idx="504">
                  <c:v>6.7843607355467022</c:v>
                </c:pt>
                <c:pt idx="505">
                  <c:v>5.5197586366933775</c:v>
                </c:pt>
                <c:pt idx="506">
                  <c:v>5.9546237797030965</c:v>
                </c:pt>
                <c:pt idx="507">
                  <c:v>7.1625157581464283</c:v>
                </c:pt>
                <c:pt idx="508">
                  <c:v>5.8751181683354368</c:v>
                </c:pt>
                <c:pt idx="509">
                  <c:v>5.6339433308601068</c:v>
                </c:pt>
                <c:pt idx="510">
                  <c:v>4.6195202550464476</c:v>
                </c:pt>
                <c:pt idx="511">
                  <c:v>3.6243576036026477</c:v>
                </c:pt>
                <c:pt idx="512">
                  <c:v>5.0545941703294259</c:v>
                </c:pt>
                <c:pt idx="513">
                  <c:v>4.6704548593302251</c:v>
                </c:pt>
                <c:pt idx="514">
                  <c:v>6.1544865358698679</c:v>
                </c:pt>
                <c:pt idx="515">
                  <c:v>7.0168298666255495</c:v>
                </c:pt>
                <c:pt idx="516">
                  <c:v>6.4884966256738341</c:v>
                </c:pt>
                <c:pt idx="517">
                  <c:v>5.9803380327998159</c:v>
                </c:pt>
                <c:pt idx="518">
                  <c:v>5.715756381543156</c:v>
                </c:pt>
                <c:pt idx="519">
                  <c:v>8.1743592825063072</c:v>
                </c:pt>
                <c:pt idx="520">
                  <c:v>8.6297369825336219</c:v>
                </c:pt>
                <c:pt idx="521">
                  <c:v>7.6077593546265847</c:v>
                </c:pt>
                <c:pt idx="522">
                  <c:v>7.982870393535638</c:v>
                </c:pt>
                <c:pt idx="523">
                  <c:v>9.176233941760934</c:v>
                </c:pt>
                <c:pt idx="524">
                  <c:v>9.1576374112224812</c:v>
                </c:pt>
                <c:pt idx="525">
                  <c:v>7.3990784444281408</c:v>
                </c:pt>
                <c:pt idx="526">
                  <c:v>5.9170391647121514</c:v>
                </c:pt>
                <c:pt idx="527">
                  <c:v>5.0262943351412686</c:v>
                </c:pt>
                <c:pt idx="528">
                  <c:v>4.7826640742054245</c:v>
                </c:pt>
                <c:pt idx="529">
                  <c:v>5.3668553621637276</c:v>
                </c:pt>
                <c:pt idx="530">
                  <c:v>5.0022570274284028</c:v>
                </c:pt>
                <c:pt idx="531">
                  <c:v>3.8995687443884712</c:v>
                </c:pt>
                <c:pt idx="532">
                  <c:v>4.3416312608301606</c:v>
                </c:pt>
                <c:pt idx="533">
                  <c:v>4.4537685572598118</c:v>
                </c:pt>
                <c:pt idx="534">
                  <c:v>6.2219504825411471</c:v>
                </c:pt>
                <c:pt idx="535">
                  <c:v>5.7410417381625072</c:v>
                </c:pt>
                <c:pt idx="536">
                  <c:v>6.1232750512820076</c:v>
                </c:pt>
                <c:pt idx="537">
                  <c:v>4.6155924770543502</c:v>
                </c:pt>
                <c:pt idx="538">
                  <c:v>3.1934291630171066</c:v>
                </c:pt>
                <c:pt idx="539">
                  <c:v>2.7396719289304325</c:v>
                </c:pt>
                <c:pt idx="540">
                  <c:v>1.8766053528385642</c:v>
                </c:pt>
                <c:pt idx="541">
                  <c:v>1.9734192129650916</c:v>
                </c:pt>
                <c:pt idx="542">
                  <c:v>2.2281216746949872</c:v>
                </c:pt>
                <c:pt idx="543">
                  <c:v>3.362357083220298</c:v>
                </c:pt>
                <c:pt idx="544">
                  <c:v>4.7991658899984211</c:v>
                </c:pt>
                <c:pt idx="545">
                  <c:v>4.0805006796514904</c:v>
                </c:pt>
                <c:pt idx="546">
                  <c:v>4.6545742384416675</c:v>
                </c:pt>
                <c:pt idx="547">
                  <c:v>4.2575061298517545</c:v>
                </c:pt>
                <c:pt idx="548">
                  <c:v>5.6439978756392897</c:v>
                </c:pt>
                <c:pt idx="549">
                  <c:v>5.0415554488444538</c:v>
                </c:pt>
                <c:pt idx="550">
                  <c:v>5.2229089313039863</c:v>
                </c:pt>
                <c:pt idx="551">
                  <c:v>4.4059841303504417</c:v>
                </c:pt>
                <c:pt idx="552">
                  <c:v>5.6267294284610854</c:v>
                </c:pt>
                <c:pt idx="553">
                  <c:v>6.1720707764460663</c:v>
                </c:pt>
                <c:pt idx="554">
                  <c:v>6.2909171964207768</c:v>
                </c:pt>
                <c:pt idx="555">
                  <c:v>6.0433160407289366</c:v>
                </c:pt>
                <c:pt idx="556">
                  <c:v>4.5993450503996103</c:v>
                </c:pt>
                <c:pt idx="557">
                  <c:v>5.7116454520602424</c:v>
                </c:pt>
                <c:pt idx="558">
                  <c:v>4.1015924052926804</c:v>
                </c:pt>
                <c:pt idx="559">
                  <c:v>5.3474333589996244</c:v>
                </c:pt>
                <c:pt idx="560">
                  <c:v>6.1666351368398633</c:v>
                </c:pt>
                <c:pt idx="561">
                  <c:v>6.1851507474098648</c:v>
                </c:pt>
                <c:pt idx="562">
                  <c:v>6.220824218887441</c:v>
                </c:pt>
                <c:pt idx="563">
                  <c:v>7.1190631662959003</c:v>
                </c:pt>
                <c:pt idx="564">
                  <c:v>7.6398887731204326</c:v>
                </c:pt>
                <c:pt idx="565">
                  <c:v>7.2799309617331378</c:v>
                </c:pt>
                <c:pt idx="566">
                  <c:v>7.3270013964836798</c:v>
                </c:pt>
                <c:pt idx="567">
                  <c:v>5.7091831171266332</c:v>
                </c:pt>
                <c:pt idx="568">
                  <c:v>6.303301083262471</c:v>
                </c:pt>
                <c:pt idx="569">
                  <c:v>6.8461931831570917</c:v>
                </c:pt>
                <c:pt idx="570">
                  <c:v>7.4697001609651101</c:v>
                </c:pt>
                <c:pt idx="571">
                  <c:v>7.2136280648420135</c:v>
                </c:pt>
                <c:pt idx="572">
                  <c:v>6.3113697559771786</c:v>
                </c:pt>
                <c:pt idx="573">
                  <c:v>7.0308556718242867</c:v>
                </c:pt>
                <c:pt idx="574">
                  <c:v>5.493324852230888</c:v>
                </c:pt>
                <c:pt idx="575">
                  <c:v>6.1714120204268319</c:v>
                </c:pt>
                <c:pt idx="576">
                  <c:v>6.1920576692582898</c:v>
                </c:pt>
                <c:pt idx="577">
                  <c:v>4.111738662827487</c:v>
                </c:pt>
                <c:pt idx="578">
                  <c:v>5.9174709309358473</c:v>
                </c:pt>
                <c:pt idx="579">
                  <c:v>7.0795026572944098</c:v>
                </c:pt>
                <c:pt idx="580">
                  <c:v>6.5858056482113705</c:v>
                </c:pt>
                <c:pt idx="581">
                  <c:v>6.386963061405182</c:v>
                </c:pt>
                <c:pt idx="582">
                  <c:v>6.7315937658338685</c:v>
                </c:pt>
                <c:pt idx="583">
                  <c:v>5.6210288814394538</c:v>
                </c:pt>
                <c:pt idx="584">
                  <c:v>4.8433610307509971</c:v>
                </c:pt>
                <c:pt idx="585">
                  <c:v>4.7017615342707026</c:v>
                </c:pt>
                <c:pt idx="586">
                  <c:v>4.8916877455902723</c:v>
                </c:pt>
                <c:pt idx="587">
                  <c:v>5.6175410181177723</c:v>
                </c:pt>
                <c:pt idx="588">
                  <c:v>5.8511018208677434</c:v>
                </c:pt>
                <c:pt idx="589">
                  <c:v>3.9036524524804612</c:v>
                </c:pt>
                <c:pt idx="590">
                  <c:v>3.2793965784257022</c:v>
                </c:pt>
                <c:pt idx="591">
                  <c:v>4.5548426269249269</c:v>
                </c:pt>
                <c:pt idx="592">
                  <c:v>5.2110861108526141</c:v>
                </c:pt>
                <c:pt idx="593">
                  <c:v>5.1384785076748551</c:v>
                </c:pt>
                <c:pt idx="594">
                  <c:v>5.5402131154256384</c:v>
                </c:pt>
                <c:pt idx="595">
                  <c:v>5.2182081427646123</c:v>
                </c:pt>
                <c:pt idx="596">
                  <c:v>3.394783725584535</c:v>
                </c:pt>
                <c:pt idx="597">
                  <c:v>4.5101404882195091</c:v>
                </c:pt>
                <c:pt idx="598">
                  <c:v>4.3789637054961972</c:v>
                </c:pt>
                <c:pt idx="599">
                  <c:v>2.8618631416493692</c:v>
                </c:pt>
                <c:pt idx="600">
                  <c:v>3.9317562008574347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62-4CEE-B70A-30821F515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22120"/>
        <c:axId val="875322440"/>
      </c:scatterChart>
      <c:valAx>
        <c:axId val="875322120"/>
        <c:scaling>
          <c:orientation val="minMax"/>
          <c:max val="650"/>
          <c:min val="0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440"/>
        <c:crosses val="autoZero"/>
        <c:crossBetween val="midCat"/>
      </c:valAx>
      <c:valAx>
        <c:axId val="875322440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22120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93892</xdr:colOff>
      <xdr:row>48</xdr:row>
      <xdr:rowOff>77558</xdr:rowOff>
    </xdr:from>
    <xdr:to>
      <xdr:col>6</xdr:col>
      <xdr:colOff>87086</xdr:colOff>
      <xdr:row>66</xdr:row>
      <xdr:rowOff>1361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968676-8367-47D0-B364-59DE84352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287112</xdr:colOff>
      <xdr:row>48</xdr:row>
      <xdr:rowOff>57151</xdr:rowOff>
    </xdr:from>
    <xdr:to>
      <xdr:col>11</xdr:col>
      <xdr:colOff>417740</xdr:colOff>
      <xdr:row>65</xdr:row>
      <xdr:rowOff>187783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871D98F-6E35-43D7-AD61-9330FCDCC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111579</xdr:colOff>
      <xdr:row>30</xdr:row>
      <xdr:rowOff>0</xdr:rowOff>
    </xdr:from>
    <xdr:to>
      <xdr:col>6</xdr:col>
      <xdr:colOff>104773</xdr:colOff>
      <xdr:row>47</xdr:row>
      <xdr:rowOff>125188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96212A31-1276-441E-A9A7-53A91AFE7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314324</xdr:colOff>
      <xdr:row>30</xdr:row>
      <xdr:rowOff>28574</xdr:rowOff>
    </xdr:from>
    <xdr:to>
      <xdr:col>11</xdr:col>
      <xdr:colOff>427262</xdr:colOff>
      <xdr:row>47</xdr:row>
      <xdr:rowOff>151041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9A8373F5-EC29-43AE-8F59-665F216F8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0.09052</cdr:x>
      <cdr:y>0.07928</cdr:y>
    </cdr:from>
    <cdr:to>
      <cdr:x>0.28939</cdr:x>
      <cdr:y>0.14067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327025" y="279400"/>
          <a:ext cx="718458" cy="216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売上 </a:t>
          </a:r>
          <a:r>
            <a:rPr kumimoji="1" lang="en-US" altLang="ja-JP" sz="1100" i="1"/>
            <a:t>x</a:t>
          </a:r>
          <a:r>
            <a:rPr kumimoji="1" lang="en-US" altLang="ja-JP" sz="700" i="1"/>
            <a:t>t</a:t>
          </a:r>
          <a:r>
            <a:rPr kumimoji="1" lang="ja-JP" altLang="en-US" sz="700" i="1"/>
            <a:t> 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0.77602</cdr:x>
      <cdr:y>0.84417</cdr:y>
    </cdr:from>
    <cdr:to>
      <cdr:x>0.97489</cdr:x>
      <cdr:y>0.90557</cdr:y>
    </cdr:to>
    <cdr:sp macro="" textlink="">
      <cdr:nvSpPr>
        <cdr:cNvPr id="3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2801413" y="2973937"/>
          <a:ext cx="717916" cy="216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時間</a:t>
          </a:r>
          <a:r>
            <a:rPr kumimoji="1" lang="ja-JP" altLang="en-US" sz="1100" i="1"/>
            <a:t> </a:t>
          </a:r>
          <a:r>
            <a:rPr kumimoji="1" lang="en-US" altLang="ja-JP" sz="1100" i="1"/>
            <a:t>t</a:t>
          </a:r>
          <a:endParaRPr kumimoji="1" lang="ja-JP" altLang="en-US" sz="1100" i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359230</xdr:colOff>
      <xdr:row>3</xdr:row>
      <xdr:rowOff>170089</xdr:rowOff>
    </xdr:from>
    <xdr:to>
      <xdr:col>5</xdr:col>
      <xdr:colOff>19052</xdr:colOff>
      <xdr:row>7</xdr:row>
      <xdr:rowOff>104774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0A96733-426D-431E-8EBD-492F913B7067}"/>
            </a:ext>
          </a:extLst>
        </xdr:cNvPr>
        <xdr:cNvSpPr txBox="1"/>
      </xdr:nvSpPr>
      <xdr:spPr>
        <a:xfrm>
          <a:off x="2226130" y="770164"/>
          <a:ext cx="955222" cy="73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↑</a:t>
          </a:r>
          <a:endParaRPr kumimoji="1" lang="en-US" altLang="ja-JP" sz="900"/>
        </a:p>
        <a:p>
          <a:pPr algn="ctr"/>
          <a:r>
            <a:rPr kumimoji="1" lang="en-US" altLang="ja-JP" sz="900"/>
            <a:t>0 &lt; α &lt; 1 </a:t>
          </a:r>
          <a:r>
            <a:rPr kumimoji="1" lang="ja-JP" altLang="en-US" sz="900"/>
            <a:t>のときゼロに近づく</a:t>
          </a:r>
        </a:p>
      </xdr:txBody>
    </xdr:sp>
    <xdr:clientData/>
  </xdr:twoCellAnchor>
  <xdr:twoCellAnchor>
    <xdr:from>
      <xdr:col>1</xdr:col>
      <xdr:colOff>635456</xdr:colOff>
      <xdr:row>3</xdr:row>
      <xdr:rowOff>189138</xdr:rowOff>
    </xdr:from>
    <xdr:to>
      <xdr:col>3</xdr:col>
      <xdr:colOff>296636</xdr:colOff>
      <xdr:row>8</xdr:row>
      <xdr:rowOff>57150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A9B8D0-963A-4DFB-95CF-7CC3D0594296}"/>
            </a:ext>
          </a:extLst>
        </xdr:cNvPr>
        <xdr:cNvSpPr txBox="1"/>
      </xdr:nvSpPr>
      <xdr:spPr>
        <a:xfrm>
          <a:off x="959306" y="789213"/>
          <a:ext cx="1204230" cy="868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↑</a:t>
          </a:r>
          <a:endParaRPr kumimoji="1" lang="en-US" altLang="ja-JP" sz="900"/>
        </a:p>
        <a:p>
          <a:pPr algn="ctr"/>
          <a:r>
            <a:rPr kumimoji="1" lang="en-US" altLang="ja-JP" sz="900"/>
            <a:t>0 &lt; α &lt; 1 </a:t>
          </a:r>
          <a:r>
            <a:rPr kumimoji="1" lang="ja-JP" altLang="en-US" sz="900"/>
            <a:t>のとき一定の値に収束する（下表参照）</a:t>
          </a:r>
          <a:endParaRPr kumimoji="1" lang="en-US" altLang="ja-JP" sz="900"/>
        </a:p>
      </xdr:txBody>
    </xdr:sp>
    <xdr:clientData/>
  </xdr:twoCellAnchor>
  <xdr:twoCellAnchor>
    <xdr:from>
      <xdr:col>1</xdr:col>
      <xdr:colOff>35381</xdr:colOff>
      <xdr:row>3</xdr:row>
      <xdr:rowOff>174171</xdr:rowOff>
    </xdr:from>
    <xdr:to>
      <xdr:col>1</xdr:col>
      <xdr:colOff>609602</xdr:colOff>
      <xdr:row>6</xdr:row>
      <xdr:rowOff>85725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94DDB5E-8EA7-4226-95BB-426D82F7BF9A}"/>
            </a:ext>
          </a:extLst>
        </xdr:cNvPr>
        <xdr:cNvSpPr txBox="1"/>
      </xdr:nvSpPr>
      <xdr:spPr>
        <a:xfrm>
          <a:off x="359231" y="774246"/>
          <a:ext cx="574221" cy="511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↑</a:t>
          </a:r>
          <a:endParaRPr kumimoji="1" lang="en-US" altLang="ja-JP" sz="900"/>
        </a:p>
        <a:p>
          <a:pPr algn="ctr"/>
          <a:r>
            <a:rPr kumimoji="1" lang="ja-JP" altLang="en-US" sz="900"/>
            <a:t>定数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336096</xdr:colOff>
      <xdr:row>25</xdr:row>
      <xdr:rowOff>183695</xdr:rowOff>
    </xdr:from>
    <xdr:to>
      <xdr:col>9</xdr:col>
      <xdr:colOff>28575</xdr:colOff>
      <xdr:row>41</xdr:row>
      <xdr:rowOff>180976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92C54B-A637-4D2A-8FE8-341ACD3DD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160565</xdr:colOff>
      <xdr:row>26</xdr:row>
      <xdr:rowOff>25854</xdr:rowOff>
    </xdr:from>
    <xdr:to>
      <xdr:col>15</xdr:col>
      <xdr:colOff>549729</xdr:colOff>
      <xdr:row>42</xdr:row>
      <xdr:rowOff>28576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F9DD7A1-26ED-4CD3-9070-55D75DA7F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684438</xdr:colOff>
      <xdr:row>26</xdr:row>
      <xdr:rowOff>1360</xdr:rowOff>
    </xdr:from>
    <xdr:to>
      <xdr:col>22</xdr:col>
      <xdr:colOff>383720</xdr:colOff>
      <xdr:row>41</xdr:row>
      <xdr:rowOff>198665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2DB8202-AD00-4637-8B98-FB0BD3B58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421821</xdr:colOff>
      <xdr:row>9</xdr:row>
      <xdr:rowOff>21770</xdr:rowOff>
    </xdr:from>
    <xdr:to>
      <xdr:col>16</xdr:col>
      <xdr:colOff>112940</xdr:colOff>
      <xdr:row>25</xdr:row>
      <xdr:rowOff>17687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E2AFA1-85A5-418E-9FB9-9C35C5733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0.36342</cdr:x>
      <cdr:y>0.11418</cdr:y>
    </cdr:from>
    <cdr:to>
      <cdr:x>0.68821</cdr:x>
      <cdr:y>0.2095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16F2D824-5C2A-43D6-AB4D-A2D896079AA3}"/>
            </a:ext>
          </a:extLst>
        </cdr:cNvPr>
        <cdr:cNvSpPr txBox="1"/>
      </cdr:nvSpPr>
      <cdr:spPr>
        <a:xfrm xmlns:a="http://schemas.openxmlformats.org/drawingml/2006/main">
          <a:off x="1698625" y="365125"/>
          <a:ext cx="1518104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α</a:t>
          </a:r>
          <a:r>
            <a:rPr kumimoji="1" lang="en-US" altLang="ja-JP" sz="800"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&lt; O: </a:t>
          </a:r>
          <a:r>
            <a:rPr kumimoji="1" lang="ja-JP" altLang="en-US" sz="1200">
              <a:latin typeface="Arial" panose="020B0604020202020204" pitchFamily="34" charset="0"/>
              <a:cs typeface="Arial" panose="020B0604020202020204" pitchFamily="34" charset="0"/>
            </a:rPr>
            <a:t>定常分布</a:t>
          </a:r>
          <a:endParaRPr kumimoji="1"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0.37219</cdr:x>
      <cdr:y>0.10804</cdr:y>
    </cdr:from>
    <cdr:to>
      <cdr:x>0.65573</cdr:x>
      <cdr:y>0.29524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16F2D824-5C2A-43D6-AB4D-A2D896079AA3}"/>
            </a:ext>
          </a:extLst>
        </cdr:cNvPr>
        <cdr:cNvSpPr txBox="1"/>
      </cdr:nvSpPr>
      <cdr:spPr>
        <a:xfrm xmlns:a="http://schemas.openxmlformats.org/drawingml/2006/main">
          <a:off x="1698625" y="346074"/>
          <a:ext cx="1294040" cy="599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α</a:t>
          </a:r>
          <a:r>
            <a:rPr kumimoji="1" lang="en-US" altLang="ja-JP" sz="800"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= 1: </a:t>
          </a:r>
          <a:r>
            <a:rPr kumimoji="1" lang="ja-JP" altLang="en-US" sz="1200">
              <a:latin typeface="Arial" panose="020B0604020202020204" pitchFamily="34" charset="0"/>
              <a:cs typeface="Arial" panose="020B0604020202020204" pitchFamily="34" charset="0"/>
            </a:rPr>
            <a:t>非定常</a:t>
          </a:r>
          <a:endParaRPr kumimoji="1"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kumimoji="1" lang="ja-JP" altLang="en-US" sz="1200">
              <a:latin typeface="Arial" panose="020B0604020202020204" pitchFamily="34" charset="0"/>
              <a:cs typeface="Arial" panose="020B0604020202020204" pitchFamily="34" charset="0"/>
            </a:rPr>
            <a:t>（線形増加）</a:t>
          </a:r>
          <a:endParaRPr kumimoji="1"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0.36813</cdr:x>
      <cdr:y>0.12014</cdr:y>
    </cdr:from>
    <cdr:to>
      <cdr:x>0.68267</cdr:x>
      <cdr:y>0.28596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16F2D824-5C2A-43D6-AB4D-A2D896079AA3}"/>
            </a:ext>
          </a:extLst>
        </cdr:cNvPr>
        <cdr:cNvSpPr txBox="1"/>
      </cdr:nvSpPr>
      <cdr:spPr>
        <a:xfrm xmlns:a="http://schemas.openxmlformats.org/drawingml/2006/main">
          <a:off x="1679574" y="384174"/>
          <a:ext cx="1435101" cy="530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α</a:t>
          </a:r>
          <a:r>
            <a:rPr kumimoji="1" lang="en-US" altLang="ja-JP" sz="800"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&gt; O: </a:t>
          </a:r>
          <a:r>
            <a:rPr kumimoji="1" lang="ja-JP" altLang="en-US" sz="1200">
              <a:latin typeface="Arial" panose="020B0604020202020204" pitchFamily="34" charset="0"/>
              <a:cs typeface="Arial" panose="020B0604020202020204" pitchFamily="34" charset="0"/>
            </a:rPr>
            <a:t>非定常</a:t>
          </a:r>
          <a:endParaRPr kumimoji="1"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kumimoji="1" lang="ja-JP" altLang="en-US" sz="1200">
              <a:latin typeface="Arial" panose="020B0604020202020204" pitchFamily="34" charset="0"/>
              <a:cs typeface="Arial" panose="020B0604020202020204" pitchFamily="34" charset="0"/>
            </a:rPr>
            <a:t>（指数関数増加）</a:t>
          </a:r>
          <a:endParaRPr kumimoji="1"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0.14358</cdr:x>
      <cdr:y>0.02479</cdr:y>
    </cdr:from>
    <cdr:to>
      <cdr:x>0.41204</cdr:x>
      <cdr:y>0.16957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37F72A77-3ED9-4E9E-91B7-75095BFA6AC2}"/>
            </a:ext>
          </a:extLst>
        </cdr:cNvPr>
        <cdr:cNvSpPr txBox="1"/>
      </cdr:nvSpPr>
      <cdr:spPr>
        <a:xfrm xmlns:a="http://schemas.openxmlformats.org/drawingml/2006/main">
          <a:off x="654504" y="79375"/>
          <a:ext cx="1223736" cy="463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α</a:t>
          </a:r>
          <a:r>
            <a:rPr kumimoji="1" lang="en-US" altLang="ja-JP" sz="800"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kumimoji="1" lang="ja-JP" altLang="en-US" sz="800">
              <a:latin typeface="Arial" panose="020B0604020202020204" pitchFamily="34" charset="0"/>
              <a:cs typeface="Arial" panose="020B0604020202020204" pitchFamily="34" charset="0"/>
            </a:rPr>
            <a:t>を</a:t>
          </a:r>
          <a:r>
            <a:rPr kumimoji="1" lang="ja-JP" altLang="en-US" sz="900">
              <a:latin typeface="Arial" panose="020B0604020202020204" pitchFamily="34" charset="0"/>
              <a:cs typeface="Arial" panose="020B0604020202020204" pitchFamily="34" charset="0"/>
            </a:rPr>
            <a:t>小さくすると振幅が小さくなる。</a:t>
          </a:r>
          <a:endParaRPr kumimoji="1" lang="en-US" altLang="ja-JP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0.58448</cdr:x>
      <cdr:y>0.00694</cdr:y>
    </cdr:from>
    <cdr:to>
      <cdr:x>0.97522</cdr:x>
      <cdr:y>0.23502</cdr:y>
    </cdr:to>
    <cdr:sp macro="" textlink="">
      <cdr:nvSpPr>
        <cdr:cNvPr id="4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A17B11BA-776D-4B07-BAA5-736AD73B8BE6}"/>
            </a:ext>
          </a:extLst>
        </cdr:cNvPr>
        <cdr:cNvSpPr txBox="1"/>
      </cdr:nvSpPr>
      <cdr:spPr>
        <a:xfrm xmlns:a="http://schemas.openxmlformats.org/drawingml/2006/main">
          <a:off x="2664279" y="22225"/>
          <a:ext cx="1781175" cy="730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α</a:t>
          </a:r>
          <a:r>
            <a:rPr kumimoji="1"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1" lang="en-US" altLang="ja-JP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=1.9</a:t>
          </a:r>
          <a:r>
            <a:rPr kumimoji="1" lang="ja-JP" alt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に固定したとき、</a:t>
          </a: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α</a:t>
          </a:r>
          <a:r>
            <a:rPr kumimoji="1" lang="en-US" altLang="ja-JP" sz="8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=-0.9</a:t>
          </a:r>
          <a:r>
            <a:rPr kumimoji="1" lang="ja-JP" altLang="en-US" sz="800">
              <a:latin typeface="Arial" panose="020B0604020202020204" pitchFamily="34" charset="0"/>
              <a:cs typeface="Arial" panose="020B0604020202020204" pitchFamily="34" charset="0"/>
            </a:rPr>
            <a:t>（線形）を境に、定常分布と指数関数増加に分かれる</a:t>
          </a:r>
          <a:r>
            <a:rPr kumimoji="1" lang="en-US" altLang="ja-JP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en-US" altLang="ja-JP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107496</xdr:colOff>
      <xdr:row>26</xdr:row>
      <xdr:rowOff>189137</xdr:rowOff>
    </xdr:from>
    <xdr:to>
      <xdr:col>7</xdr:col>
      <xdr:colOff>172811</xdr:colOff>
      <xdr:row>42</xdr:row>
      <xdr:rowOff>191861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E39A62-F5F7-4B4B-BF70-041EAF31C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220436</xdr:colOff>
      <xdr:row>27</xdr:row>
      <xdr:rowOff>19050</xdr:rowOff>
    </xdr:from>
    <xdr:to>
      <xdr:col>13</xdr:col>
      <xdr:colOff>608239</xdr:colOff>
      <xdr:row>43</xdr:row>
      <xdr:rowOff>20412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473845E-F484-4B50-9612-B6F5A75C8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9523</xdr:colOff>
      <xdr:row>27</xdr:row>
      <xdr:rowOff>21770</xdr:rowOff>
    </xdr:from>
    <xdr:to>
      <xdr:col>20</xdr:col>
      <xdr:colOff>402770</xdr:colOff>
      <xdr:row>43</xdr:row>
      <xdr:rowOff>20411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06C2B45-B600-4831-86BD-5B2CFCF2E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28</xdr:row>
      <xdr:rowOff>126545</xdr:rowOff>
    </xdr:from>
    <xdr:to>
      <xdr:col>8</xdr:col>
      <xdr:colOff>258536</xdr:colOff>
      <xdr:row>44</xdr:row>
      <xdr:rowOff>123826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106CCD-4CBC-46B0-9643-7FF867901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312964</xdr:colOff>
      <xdr:row>28</xdr:row>
      <xdr:rowOff>122464</xdr:rowOff>
    </xdr:from>
    <xdr:to>
      <xdr:col>15</xdr:col>
      <xdr:colOff>19050</xdr:colOff>
      <xdr:row>44</xdr:row>
      <xdr:rowOff>125187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AADE3CC-0037-477B-AD5D-328A7BAD0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532038</xdr:colOff>
      <xdr:row>28</xdr:row>
      <xdr:rowOff>96609</xdr:rowOff>
    </xdr:from>
    <xdr:to>
      <xdr:col>28</xdr:col>
      <xdr:colOff>231320</xdr:colOff>
      <xdr:row>44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0CBFE62-C4BF-4480-8541-DED5C1330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83004</xdr:colOff>
      <xdr:row>28</xdr:row>
      <xdr:rowOff>102054</xdr:rowOff>
    </xdr:from>
    <xdr:to>
      <xdr:col>21</xdr:col>
      <xdr:colOff>485775</xdr:colOff>
      <xdr:row>44</xdr:row>
      <xdr:rowOff>111580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0547914-7015-4FD9-AB64-BE4945B4E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0.14032</cdr:x>
      <cdr:y>0.1226</cdr:y>
    </cdr:from>
    <cdr:to>
      <cdr:x>0.70021</cdr:x>
      <cdr:y>0.28178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8F81759E-A92E-4FCB-9A6B-AF6913BAAE30}"/>
            </a:ext>
          </a:extLst>
        </cdr:cNvPr>
        <cdr:cNvSpPr txBox="1"/>
      </cdr:nvSpPr>
      <cdr:spPr>
        <a:xfrm xmlns:a="http://schemas.openxmlformats.org/drawingml/2006/main">
          <a:off x="641350" y="393700"/>
          <a:ext cx="2559050" cy="51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α</a:t>
          </a:r>
          <a:r>
            <a:rPr kumimoji="1"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1" lang="en-US" altLang="ja-JP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=0.8</a:t>
          </a:r>
          <a:r>
            <a:rPr kumimoji="1" lang="ja-JP" alt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に固定したとき、</a:t>
          </a: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α</a:t>
          </a:r>
          <a:r>
            <a:rPr kumimoji="1" lang="en-US" altLang="ja-JP" sz="8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=0.2</a:t>
          </a:r>
          <a:r>
            <a:rPr kumimoji="1" lang="ja-JP" altLang="en-US" sz="800">
              <a:latin typeface="Arial" panose="020B0604020202020204" pitchFamily="34" charset="0"/>
              <a:cs typeface="Arial" panose="020B0604020202020204" pitchFamily="34" charset="0"/>
            </a:rPr>
            <a:t>（線形）を境に、定常分布と指数関数増加に分かれる。</a:t>
          </a:r>
          <a:endParaRPr kumimoji="1" lang="en-US" altLang="ja-JP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0.09052</cdr:x>
      <cdr:y>0.07928</cdr:y>
    </cdr:from>
    <cdr:to>
      <cdr:x>0.28939</cdr:x>
      <cdr:y>0.14067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327025" y="279400"/>
          <a:ext cx="718458" cy="216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売上 </a:t>
          </a:r>
          <a:r>
            <a:rPr kumimoji="1" lang="en-US" altLang="ja-JP" sz="1100" i="1"/>
            <a:t>x</a:t>
          </a:r>
          <a:r>
            <a:rPr kumimoji="1" lang="en-US" altLang="ja-JP" sz="700" i="1"/>
            <a:t>t</a:t>
          </a:r>
          <a:r>
            <a:rPr kumimoji="1" lang="ja-JP" altLang="en-US" sz="700" i="1"/>
            <a:t> 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0.77602</cdr:x>
      <cdr:y>0.84417</cdr:y>
    </cdr:from>
    <cdr:to>
      <cdr:x>0.97489</cdr:x>
      <cdr:y>0.90557</cdr:y>
    </cdr:to>
    <cdr:sp macro="" textlink="">
      <cdr:nvSpPr>
        <cdr:cNvPr id="3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2801413" y="2973937"/>
          <a:ext cx="717916" cy="216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時間</a:t>
          </a:r>
          <a:r>
            <a:rPr kumimoji="1" lang="ja-JP" altLang="en-US" sz="1100" i="1"/>
            <a:t> </a:t>
          </a:r>
          <a:r>
            <a:rPr kumimoji="1" lang="en-US" altLang="ja-JP" sz="1100" i="1"/>
            <a:t>t</a:t>
          </a:r>
          <a:endParaRPr kumimoji="1" lang="ja-JP" altLang="en-US" sz="1100" i="1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20</xdr:row>
      <xdr:rowOff>8163</xdr:rowOff>
    </xdr:from>
    <xdr:to>
      <xdr:col>5</xdr:col>
      <xdr:colOff>616404</xdr:colOff>
      <xdr:row>37</xdr:row>
      <xdr:rowOff>130629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167BED0-B5DE-4211-9AB9-ABF39BFE5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410936</xdr:colOff>
      <xdr:row>19</xdr:row>
      <xdr:rowOff>180975</xdr:rowOff>
    </xdr:from>
    <xdr:to>
      <xdr:col>16</xdr:col>
      <xdr:colOff>597354</xdr:colOff>
      <xdr:row>37</xdr:row>
      <xdr:rowOff>55790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3DBD61A-2436-4CB5-AF83-50553B274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85725</xdr:colOff>
      <xdr:row>20</xdr:row>
      <xdr:rowOff>9525</xdr:rowOff>
    </xdr:from>
    <xdr:to>
      <xdr:col>11</xdr:col>
      <xdr:colOff>295276</xdr:colOff>
      <xdr:row>37</xdr:row>
      <xdr:rowOff>130629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2CCEFEA-5C05-4F80-A868-F9C4784B2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22</xdr:col>
      <xdr:colOff>191861</xdr:colOff>
      <xdr:row>37</xdr:row>
      <xdr:rowOff>76200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71DC287-93E5-49B8-B766-BAC3814DC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20</xdr:row>
      <xdr:rowOff>0</xdr:rowOff>
    </xdr:from>
    <xdr:to>
      <xdr:col>28</xdr:col>
      <xdr:colOff>191861</xdr:colOff>
      <xdr:row>37</xdr:row>
      <xdr:rowOff>76200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CBCC138-0CCE-4934-83DA-5E7D2DD98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0.09052</cdr:x>
      <cdr:y>0.07928</cdr:y>
    </cdr:from>
    <cdr:to>
      <cdr:x>0.28939</cdr:x>
      <cdr:y>0.14067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327025" y="279400"/>
          <a:ext cx="718458" cy="216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売上 </a:t>
          </a:r>
          <a:r>
            <a:rPr kumimoji="1" lang="en-US" altLang="ja-JP" sz="1100" i="1"/>
            <a:t>x</a:t>
          </a:r>
          <a:r>
            <a:rPr kumimoji="1" lang="en-US" altLang="ja-JP" sz="700" i="1"/>
            <a:t>t</a:t>
          </a:r>
          <a:r>
            <a:rPr kumimoji="1" lang="ja-JP" altLang="en-US" sz="700" i="1"/>
            <a:t> 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0.77602</cdr:x>
      <cdr:y>0.84417</cdr:y>
    </cdr:from>
    <cdr:to>
      <cdr:x>0.97489</cdr:x>
      <cdr:y>0.90557</cdr:y>
    </cdr:to>
    <cdr:sp macro="" textlink="">
      <cdr:nvSpPr>
        <cdr:cNvPr id="3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2801413" y="2973937"/>
          <a:ext cx="717916" cy="216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時間</a:t>
          </a:r>
          <a:r>
            <a:rPr kumimoji="1" lang="ja-JP" altLang="en-US" sz="1100" i="1"/>
            <a:t> </a:t>
          </a:r>
          <a:r>
            <a:rPr kumimoji="1" lang="en-US" altLang="ja-JP" sz="1100" i="1"/>
            <a:t>t</a:t>
          </a:r>
          <a:endParaRPr kumimoji="1" lang="ja-JP" altLang="en-US" sz="1100" i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0.09052</cdr:x>
      <cdr:y>0.07928</cdr:y>
    </cdr:from>
    <cdr:to>
      <cdr:x>0.28939</cdr:x>
      <cdr:y>0.14067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327025" y="279400"/>
          <a:ext cx="718458" cy="216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売上 </a:t>
          </a:r>
          <a:r>
            <a:rPr kumimoji="1" lang="en-US" altLang="ja-JP" sz="1100" i="1"/>
            <a:t>x</a:t>
          </a:r>
          <a:r>
            <a:rPr kumimoji="1" lang="en-US" altLang="ja-JP" sz="700" i="1"/>
            <a:t>t</a:t>
          </a:r>
          <a:r>
            <a:rPr kumimoji="1" lang="ja-JP" altLang="en-US" sz="700" i="1"/>
            <a:t> 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0.77602</cdr:x>
      <cdr:y>0.84417</cdr:y>
    </cdr:from>
    <cdr:to>
      <cdr:x>0.97489</cdr:x>
      <cdr:y>0.90557</cdr:y>
    </cdr:to>
    <cdr:sp macro="" textlink="">
      <cdr:nvSpPr>
        <cdr:cNvPr id="3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2801413" y="2973937"/>
          <a:ext cx="717916" cy="216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時間</a:t>
          </a:r>
          <a:r>
            <a:rPr kumimoji="1" lang="ja-JP" altLang="en-US" sz="1100" i="1"/>
            <a:t> </a:t>
          </a:r>
          <a:r>
            <a:rPr kumimoji="1" lang="en-US" altLang="ja-JP" sz="1100" i="1"/>
            <a:t>t</a:t>
          </a:r>
          <a:endParaRPr kumimoji="1" lang="ja-JP" altLang="en-US" sz="1100" i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0.09052</cdr:x>
      <cdr:y>0.07928</cdr:y>
    </cdr:from>
    <cdr:to>
      <cdr:x>0.28939</cdr:x>
      <cdr:y>0.14067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327025" y="279400"/>
          <a:ext cx="718458" cy="216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売上 </a:t>
          </a:r>
          <a:r>
            <a:rPr kumimoji="1" lang="en-US" altLang="ja-JP" sz="1100" i="1"/>
            <a:t>x</a:t>
          </a:r>
          <a:r>
            <a:rPr kumimoji="1" lang="en-US" altLang="ja-JP" sz="700" i="1"/>
            <a:t>t</a:t>
          </a:r>
          <a:r>
            <a:rPr kumimoji="1" lang="ja-JP" altLang="en-US" sz="700" i="1"/>
            <a:t> 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0.77602</cdr:x>
      <cdr:y>0.84417</cdr:y>
    </cdr:from>
    <cdr:to>
      <cdr:x>0.97489</cdr:x>
      <cdr:y>0.90557</cdr:y>
    </cdr:to>
    <cdr:sp macro="" textlink="">
      <cdr:nvSpPr>
        <cdr:cNvPr id="3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C74C0-C052-4C1B-9D6D-E5AC23F1E2FD}"/>
            </a:ext>
          </a:extLst>
        </cdr:cNvPr>
        <cdr:cNvSpPr txBox="1"/>
      </cdr:nvSpPr>
      <cdr:spPr>
        <a:xfrm xmlns:a="http://schemas.openxmlformats.org/drawingml/2006/main">
          <a:off x="2801413" y="2973937"/>
          <a:ext cx="717916" cy="216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時間</a:t>
          </a:r>
          <a:r>
            <a:rPr kumimoji="1" lang="ja-JP" altLang="en-US" sz="1100" i="1"/>
            <a:t> </a:t>
          </a:r>
          <a:r>
            <a:rPr kumimoji="1" lang="en-US" altLang="ja-JP" sz="1100" i="1"/>
            <a:t>t</a:t>
          </a:r>
          <a:endParaRPr kumimoji="1" lang="ja-JP" altLang="en-US" sz="1100" i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15</xdr:row>
      <xdr:rowOff>1359</xdr:rowOff>
    </xdr:from>
    <xdr:to>
      <xdr:col>16</xdr:col>
      <xdr:colOff>401410</xdr:colOff>
      <xdr:row>32</xdr:row>
      <xdr:rowOff>115661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99080AE-6391-40EA-B33B-9F6F06A0E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504824</xdr:colOff>
      <xdr:row>14</xdr:row>
      <xdr:rowOff>191861</xdr:rowOff>
    </xdr:from>
    <xdr:to>
      <xdr:col>10</xdr:col>
      <xdr:colOff>638175</xdr:colOff>
      <xdr:row>32</xdr:row>
      <xdr:rowOff>112939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50D9C21-DEC5-4FAB-9095-BB89F6477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191860</xdr:colOff>
      <xdr:row>14</xdr:row>
      <xdr:rowOff>182335</xdr:rowOff>
    </xdr:from>
    <xdr:to>
      <xdr:col>5</xdr:col>
      <xdr:colOff>334734</xdr:colOff>
      <xdr:row>32</xdr:row>
      <xdr:rowOff>121104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88BE122-969D-4767-9F7A-244E15ED4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163285</xdr:rowOff>
    </xdr:from>
    <xdr:to>
      <xdr:col>0</xdr:col>
      <xdr:colOff>341537</xdr:colOff>
      <xdr:row>61</xdr:row>
      <xdr:rowOff>85727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4C2AA08-D402-459F-8B02-219ED7FA5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0.73492</cdr:x>
      <cdr:y>0.87196</cdr:y>
    </cdr:from>
    <cdr:to>
      <cdr:x>0.89189</cdr:x>
      <cdr:y>0.92228</cdr:y>
    </cdr:to>
    <cdr:sp macro="" textlink="">
      <cdr:nvSpPr>
        <cdr:cNvPr id="3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F66F9DDE-6D77-493D-92D6-7A2CCC260D56}"/>
            </a:ext>
          </a:extLst>
        </cdr:cNvPr>
        <cdr:cNvSpPr txBox="1"/>
      </cdr:nvSpPr>
      <cdr:spPr>
        <a:xfrm xmlns:a="http://schemas.openxmlformats.org/drawingml/2006/main">
          <a:off x="3360057" y="3675742"/>
          <a:ext cx="717645" cy="2121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時間</a:t>
          </a:r>
          <a:r>
            <a:rPr kumimoji="1" lang="ja-JP" altLang="en-US" sz="1100" i="1"/>
            <a:t> </a:t>
          </a:r>
          <a:r>
            <a:rPr kumimoji="1" lang="en-US" altLang="ja-JP" sz="1100" i="1"/>
            <a:t>t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0.01349</cdr:x>
      <cdr:y>0.01851</cdr:y>
    </cdr:from>
    <cdr:to>
      <cdr:x>0.19428</cdr:x>
      <cdr:y>0.07278</cdr:y>
    </cdr:to>
    <cdr:sp macro="" textlink="">
      <cdr:nvSpPr>
        <cdr:cNvPr id="5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08EAA32A-3E24-4B4B-8D55-FD64FD8F346C}"/>
            </a:ext>
          </a:extLst>
        </cdr:cNvPr>
        <cdr:cNvSpPr txBox="1"/>
      </cdr:nvSpPr>
      <cdr:spPr>
        <a:xfrm xmlns:a="http://schemas.openxmlformats.org/drawingml/2006/main">
          <a:off x="49413" y="65058"/>
          <a:ext cx="662241" cy="1907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売上 </a:t>
          </a:r>
          <a:r>
            <a:rPr kumimoji="1" lang="en-US" altLang="ja-JP" sz="1100" i="1"/>
            <a:t>x</a:t>
          </a:r>
          <a:r>
            <a:rPr kumimoji="1" lang="en-US" altLang="ja-JP" sz="700" i="1"/>
            <a:t>t</a:t>
          </a:r>
          <a:r>
            <a:rPr kumimoji="1" lang="ja-JP" altLang="en-US" sz="700" i="1"/>
            <a:t> 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0.83373</cdr:x>
      <cdr:y>0.0198</cdr:y>
    </cdr:from>
    <cdr:to>
      <cdr:x>0.98892</cdr:x>
      <cdr:y>0.07027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DC7942D4-1C11-46D2-B4FD-E651F200E92E}"/>
            </a:ext>
          </a:extLst>
        </cdr:cNvPr>
        <cdr:cNvSpPr txBox="1"/>
      </cdr:nvSpPr>
      <cdr:spPr>
        <a:xfrm xmlns:a="http://schemas.openxmlformats.org/drawingml/2006/main">
          <a:off x="3811814" y="83458"/>
          <a:ext cx="709526" cy="2127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売上 </a:t>
          </a:r>
          <a:r>
            <a:rPr kumimoji="1" lang="en-US" altLang="ja-JP" sz="1100" i="1"/>
            <a:t>x</a:t>
          </a:r>
          <a:r>
            <a:rPr kumimoji="1" lang="en-US" altLang="ja-JP" sz="700" i="1"/>
            <a:t>t</a:t>
          </a:r>
          <a:r>
            <a:rPr kumimoji="1" lang="ja-JP" altLang="en-US" sz="700" i="1"/>
            <a:t> </a:t>
          </a:r>
          <a:endParaRPr kumimoji="1" lang="ja-JP" altLang="en-US" sz="1100" i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0.80635</cdr:x>
      <cdr:y>0.87583</cdr:y>
    </cdr:from>
    <cdr:to>
      <cdr:x>0.96331</cdr:x>
      <cdr:y>0.92616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F66F9DDE-6D77-493D-92D6-7A2CCC260D56}"/>
            </a:ext>
          </a:extLst>
        </cdr:cNvPr>
        <cdr:cNvSpPr txBox="1"/>
      </cdr:nvSpPr>
      <cdr:spPr>
        <a:xfrm xmlns:a="http://schemas.openxmlformats.org/drawingml/2006/main">
          <a:off x="3686628" y="3692071"/>
          <a:ext cx="717645" cy="2121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時間</a:t>
          </a:r>
          <a:r>
            <a:rPr kumimoji="1" lang="ja-JP" altLang="en-US" sz="1100" i="1"/>
            <a:t> </a:t>
          </a:r>
          <a:r>
            <a:rPr kumimoji="1" lang="en-US" altLang="ja-JP" sz="1100" i="1"/>
            <a:t>t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0.01111</cdr:x>
      <cdr:y>0.01205</cdr:y>
    </cdr:from>
    <cdr:to>
      <cdr:x>0.19048</cdr:x>
      <cdr:y>0.0662</cdr:y>
    </cdr:to>
    <cdr:sp macro="" textlink="">
      <cdr:nvSpPr>
        <cdr:cNvPr id="3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E16EB705-F281-486F-BCBE-D93D8D1CC1E3}"/>
            </a:ext>
          </a:extLst>
        </cdr:cNvPr>
        <cdr:cNvSpPr txBox="1"/>
      </cdr:nvSpPr>
      <cdr:spPr>
        <a:xfrm xmlns:a="http://schemas.openxmlformats.org/drawingml/2006/main">
          <a:off x="51112" y="51763"/>
          <a:ext cx="825188" cy="2326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売上 </a:t>
          </a:r>
          <a:r>
            <a:rPr kumimoji="1" lang="en-US" altLang="ja-JP" sz="1100" i="1"/>
            <a:t>x</a:t>
          </a:r>
          <a:r>
            <a:rPr kumimoji="1" lang="en-US" altLang="ja-JP" sz="700" i="1"/>
            <a:t>t</a:t>
          </a:r>
          <a:r>
            <a:rPr kumimoji="1" lang="ja-JP" altLang="en-US" sz="700" i="1"/>
            <a:t> </a:t>
          </a:r>
          <a:endParaRPr kumimoji="1" lang="ja-JP" altLang="en-US" sz="1100" i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0.80635</cdr:x>
      <cdr:y>0.87583</cdr:y>
    </cdr:from>
    <cdr:to>
      <cdr:x>0.96331</cdr:x>
      <cdr:y>0.92616</cdr:y>
    </cdr:to>
    <cdr:sp macro="" textlink="">
      <cdr:nvSpPr>
        <cdr:cNvPr id="3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F66F9DDE-6D77-493D-92D6-7A2CCC260D56}"/>
            </a:ext>
          </a:extLst>
        </cdr:cNvPr>
        <cdr:cNvSpPr txBox="1"/>
      </cdr:nvSpPr>
      <cdr:spPr>
        <a:xfrm xmlns:a="http://schemas.openxmlformats.org/drawingml/2006/main">
          <a:off x="3686629" y="3692071"/>
          <a:ext cx="717645" cy="2121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時間</a:t>
          </a:r>
          <a:r>
            <a:rPr kumimoji="1" lang="ja-JP" altLang="en-US" sz="1100" i="1"/>
            <a:t> </a:t>
          </a:r>
          <a:r>
            <a:rPr kumimoji="1" lang="en-US" altLang="ja-JP" sz="1100" i="1"/>
            <a:t>t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0.01111</cdr:x>
      <cdr:y>0.01205</cdr:y>
    </cdr:from>
    <cdr:to>
      <cdr:x>0.20015</cdr:x>
      <cdr:y>0.07565</cdr:y>
    </cdr:to>
    <cdr:sp macro="" textlink="">
      <cdr:nvSpPr>
        <cdr:cNvPr id="4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E16EB705-F281-486F-BCBE-D93D8D1CC1E3}"/>
            </a:ext>
          </a:extLst>
        </cdr:cNvPr>
        <cdr:cNvSpPr txBox="1"/>
      </cdr:nvSpPr>
      <cdr:spPr>
        <a:xfrm xmlns:a="http://schemas.openxmlformats.org/drawingml/2006/main">
          <a:off x="40636" y="42697"/>
          <a:ext cx="691428" cy="2253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売上 </a:t>
          </a:r>
          <a:r>
            <a:rPr kumimoji="1" lang="en-US" altLang="ja-JP" sz="1100" i="1"/>
            <a:t>x</a:t>
          </a:r>
          <a:r>
            <a:rPr kumimoji="1" lang="en-US" altLang="ja-JP" sz="700" i="1"/>
            <a:t>t</a:t>
          </a:r>
          <a:r>
            <a:rPr kumimoji="1" lang="ja-JP" altLang="en-US" sz="700" i="1"/>
            <a:t> </a:t>
          </a:r>
          <a:endParaRPr kumimoji="1" lang="ja-JP" altLang="en-US" sz="1100" i="1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6C0D-D7D0-4D81-B09C-9494C44FD13F}">
  <dimension ref="A2:N116"/>
  <sheetViews>
    <sheetView tabSelected="1" workbookViewId="0"/>
  </sheetViews>
  <sheetFormatPr defaultRowHeight="15.55" customHeight="1" x14ac:dyDescent="0.65"/>
  <cols>
    <col min="1" max="1" width="4.28515625" style="51" customWidth="1"/>
    <col min="2" max="3" width="9.28515625" style="1" bestFit="1" customWidth="1"/>
    <col min="4" max="4" width="9.2109375" style="1" customWidth="1"/>
    <col min="5" max="5" width="10" style="1" bestFit="1" customWidth="1"/>
    <col min="6" max="6" width="9.92578125" style="1" customWidth="1"/>
    <col min="7" max="7" width="9.140625" style="1"/>
    <col min="8" max="11" width="9.2109375" style="1" bestFit="1" customWidth="1"/>
    <col min="12" max="16384" width="9.140625" style="1"/>
  </cols>
  <sheetData>
    <row r="2" spans="1:12" ht="15.55" customHeight="1" x14ac:dyDescent="0.65">
      <c r="B2" s="1" t="s">
        <v>208</v>
      </c>
      <c r="H2" s="1" t="s">
        <v>208</v>
      </c>
    </row>
    <row r="4" spans="1:12" ht="15.55" customHeight="1" x14ac:dyDescent="0.65">
      <c r="B4" s="1" t="s">
        <v>13</v>
      </c>
      <c r="H4" s="1" t="s">
        <v>13</v>
      </c>
    </row>
    <row r="5" spans="1:12" ht="15.55" customHeight="1" x14ac:dyDescent="0.65">
      <c r="B5" s="1" t="s">
        <v>43</v>
      </c>
      <c r="C5" s="39"/>
      <c r="D5" s="39"/>
      <c r="F5" s="11"/>
      <c r="H5" s="1" t="s">
        <v>43</v>
      </c>
    </row>
    <row r="6" spans="1:12" ht="15.55" customHeight="1" x14ac:dyDescent="0.65">
      <c r="D6" s="39"/>
      <c r="F6" s="51"/>
    </row>
    <row r="7" spans="1:12" ht="15.55" customHeight="1" x14ac:dyDescent="0.65">
      <c r="B7" s="14" t="s">
        <v>70</v>
      </c>
      <c r="C7" s="8">
        <v>0.9</v>
      </c>
      <c r="D7" s="39"/>
      <c r="H7" s="14" t="s">
        <v>70</v>
      </c>
      <c r="I7" s="8">
        <v>0.9</v>
      </c>
    </row>
    <row r="8" spans="1:12" ht="15.55" customHeight="1" x14ac:dyDescent="0.65">
      <c r="B8" s="14" t="s">
        <v>4</v>
      </c>
      <c r="C8" s="9">
        <v>10</v>
      </c>
      <c r="D8" s="39"/>
      <c r="H8" s="14" t="s">
        <v>4</v>
      </c>
      <c r="I8" s="9">
        <v>10</v>
      </c>
    </row>
    <row r="9" spans="1:12" ht="15.55" customHeight="1" x14ac:dyDescent="0.65">
      <c r="B9" s="45" t="s">
        <v>84</v>
      </c>
      <c r="C9" s="55">
        <v>100</v>
      </c>
      <c r="D9" s="39"/>
      <c r="H9" s="45" t="s">
        <v>84</v>
      </c>
      <c r="I9" s="55">
        <v>100</v>
      </c>
    </row>
    <row r="10" spans="1:12" ht="15.55" customHeight="1" x14ac:dyDescent="0.65">
      <c r="D10" s="39"/>
      <c r="H10" s="48"/>
      <c r="I10" s="17"/>
    </row>
    <row r="11" spans="1:12" ht="15.55" customHeight="1" x14ac:dyDescent="0.65">
      <c r="A11" s="1"/>
      <c r="D11" s="75" t="s">
        <v>45</v>
      </c>
      <c r="E11" s="76"/>
    </row>
    <row r="12" spans="1:12" ht="15.55" customHeight="1" x14ac:dyDescent="0.65">
      <c r="B12" s="63" t="s">
        <v>127</v>
      </c>
      <c r="C12" s="4">
        <f ca="1">AVERAGE(D16:D116)</f>
        <v>98.315271576446321</v>
      </c>
      <c r="D12" s="4" t="s">
        <v>1</v>
      </c>
      <c r="E12" s="7">
        <v>0</v>
      </c>
      <c r="H12" s="3" t="s">
        <v>142</v>
      </c>
      <c r="I12" s="4">
        <f ca="1">AVERAGE(J16:J116)</f>
        <v>88.29403974415321</v>
      </c>
    </row>
    <row r="13" spans="1:12" ht="15.55" customHeight="1" x14ac:dyDescent="0.65">
      <c r="B13" s="3" t="s">
        <v>143</v>
      </c>
      <c r="C13" s="4">
        <f ca="1">STDEV(D16:D116)</f>
        <v>10.560483879682126</v>
      </c>
      <c r="D13" s="4" t="s">
        <v>2</v>
      </c>
      <c r="E13" s="7">
        <v>5</v>
      </c>
      <c r="H13" s="3" t="s">
        <v>143</v>
      </c>
      <c r="I13" s="4">
        <f ca="1">STDEV(J16:J116)</f>
        <v>23.09769384216029</v>
      </c>
    </row>
    <row r="14" spans="1:12" ht="15.55" customHeight="1" x14ac:dyDescent="0.65">
      <c r="B14" s="5"/>
      <c r="D14" s="60"/>
      <c r="H14" s="5"/>
      <c r="I14" s="60"/>
      <c r="J14" s="60"/>
    </row>
    <row r="15" spans="1:12" ht="50.15" customHeight="1" x14ac:dyDescent="0.65">
      <c r="B15" s="6" t="s">
        <v>128</v>
      </c>
      <c r="C15" s="37" t="s">
        <v>144</v>
      </c>
      <c r="D15" s="37" t="s">
        <v>209</v>
      </c>
      <c r="E15" s="15" t="s">
        <v>210</v>
      </c>
      <c r="H15" s="6" t="s">
        <v>129</v>
      </c>
      <c r="I15" s="37" t="s">
        <v>144</v>
      </c>
      <c r="J15" s="37" t="s">
        <v>209</v>
      </c>
      <c r="K15" s="15" t="s">
        <v>210</v>
      </c>
      <c r="L15" s="53"/>
    </row>
    <row r="16" spans="1:12" ht="15.55" customHeight="1" x14ac:dyDescent="0.65">
      <c r="B16" s="10">
        <v>0</v>
      </c>
      <c r="C16" s="42">
        <v>100</v>
      </c>
      <c r="D16" s="42">
        <f>$C$9</f>
        <v>100</v>
      </c>
      <c r="E16" s="43">
        <f t="shared" ref="E16:E47" ca="1" si="0">NORMINV(RAND(),$E$12,$E$13)</f>
        <v>-1.2684710085979138</v>
      </c>
      <c r="H16" s="10">
        <v>0</v>
      </c>
      <c r="I16" s="42">
        <v>100</v>
      </c>
      <c r="J16" s="42">
        <f>$I$9</f>
        <v>100</v>
      </c>
      <c r="K16" s="59">
        <f t="shared" ref="K16:K25" ca="1" si="1">E16</f>
        <v>-1.2684710085979138</v>
      </c>
      <c r="L16" s="59"/>
    </row>
    <row r="17" spans="2:14" ht="15.55" customHeight="1" x14ac:dyDescent="0.65">
      <c r="B17" s="10">
        <v>1</v>
      </c>
      <c r="C17" s="42">
        <v>98.626000720586859</v>
      </c>
      <c r="D17" s="42">
        <f ca="1">$C$7*D16+$C$8+E17</f>
        <v>101.09525266118375</v>
      </c>
      <c r="E17" s="43">
        <f t="shared" ca="1" si="0"/>
        <v>1.0952526611837545</v>
      </c>
      <c r="H17" s="10">
        <v>1</v>
      </c>
      <c r="I17" s="42">
        <v>96.874219089869968</v>
      </c>
      <c r="J17" s="42">
        <f t="shared" ref="J17:J80" ca="1" si="2">$I$7*J16+$I$8+K17</f>
        <v>101.09525266118375</v>
      </c>
      <c r="K17" s="59">
        <f t="shared" ca="1" si="1"/>
        <v>1.0952526611837545</v>
      </c>
      <c r="L17" s="59"/>
    </row>
    <row r="18" spans="2:14" ht="15.55" customHeight="1" x14ac:dyDescent="0.65">
      <c r="B18" s="10">
        <v>2</v>
      </c>
      <c r="C18" s="42">
        <v>100.78394227552323</v>
      </c>
      <c r="D18" s="42">
        <f t="shared" ref="D18:D81" ca="1" si="3">$C$7*D17+$C$8+E18</f>
        <v>89.2831097848225</v>
      </c>
      <c r="E18" s="43">
        <f t="shared" ca="1" si="0"/>
        <v>-11.702617610242887</v>
      </c>
      <c r="H18" s="10">
        <v>2</v>
      </c>
      <c r="I18" s="42">
        <v>95.47877638573263</v>
      </c>
      <c r="J18" s="42">
        <f t="shared" ca="1" si="2"/>
        <v>89.2831097848225</v>
      </c>
      <c r="K18" s="59">
        <f t="shared" ca="1" si="1"/>
        <v>-11.702617610242887</v>
      </c>
      <c r="L18" s="59"/>
    </row>
    <row r="19" spans="2:14" ht="15.55" customHeight="1" x14ac:dyDescent="0.65">
      <c r="B19" s="10">
        <v>3</v>
      </c>
      <c r="C19" s="42">
        <v>90.612433399724964</v>
      </c>
      <c r="D19" s="42">
        <f t="shared" ca="1" si="3"/>
        <v>94.373901030025834</v>
      </c>
      <c r="E19" s="43">
        <f t="shared" ca="1" si="0"/>
        <v>4.0191022236855796</v>
      </c>
      <c r="H19" s="10">
        <v>3</v>
      </c>
      <c r="I19" s="42">
        <v>100.76594616579982</v>
      </c>
      <c r="J19" s="42">
        <f t="shared" ca="1" si="2"/>
        <v>94.373901030025834</v>
      </c>
      <c r="K19" s="59">
        <f t="shared" ca="1" si="1"/>
        <v>4.0191022236855796</v>
      </c>
      <c r="L19" s="59"/>
      <c r="M19" s="59"/>
      <c r="N19" s="59"/>
    </row>
    <row r="20" spans="2:14" ht="15.55" customHeight="1" x14ac:dyDescent="0.65">
      <c r="B20" s="10">
        <v>4</v>
      </c>
      <c r="C20" s="42">
        <v>97.785129629318064</v>
      </c>
      <c r="D20" s="42">
        <f t="shared" ca="1" si="3"/>
        <v>89.29711794119369</v>
      </c>
      <c r="E20" s="43">
        <f t="shared" ca="1" si="0"/>
        <v>-5.6393929858295531</v>
      </c>
      <c r="H20" s="10">
        <v>4</v>
      </c>
      <c r="I20" s="42">
        <v>89.574790374820793</v>
      </c>
      <c r="J20" s="42">
        <f t="shared" ca="1" si="2"/>
        <v>89.29711794119369</v>
      </c>
      <c r="K20" s="59">
        <f t="shared" ca="1" si="1"/>
        <v>-5.6393929858295531</v>
      </c>
      <c r="L20" s="59"/>
      <c r="M20" s="59"/>
      <c r="N20" s="59"/>
    </row>
    <row r="21" spans="2:14" ht="15.55" customHeight="1" x14ac:dyDescent="0.65">
      <c r="B21" s="10">
        <v>5</v>
      </c>
      <c r="C21" s="42">
        <v>97.637798304284971</v>
      </c>
      <c r="D21" s="42">
        <f t="shared" ca="1" si="3"/>
        <v>100.0907264263161</v>
      </c>
      <c r="E21" s="43">
        <f t="shared" ca="1" si="0"/>
        <v>9.7233202792417739</v>
      </c>
      <c r="H21" s="10">
        <v>5</v>
      </c>
      <c r="I21" s="42">
        <v>92.684251712360179</v>
      </c>
      <c r="J21" s="42">
        <f t="shared" ca="1" si="2"/>
        <v>100.0907264263161</v>
      </c>
      <c r="K21" s="59">
        <f t="shared" ca="1" si="1"/>
        <v>9.7233202792417739</v>
      </c>
      <c r="L21" s="59"/>
      <c r="M21" s="59"/>
      <c r="N21" s="59"/>
    </row>
    <row r="22" spans="2:14" ht="15.55" customHeight="1" x14ac:dyDescent="0.65">
      <c r="B22" s="10">
        <v>6</v>
      </c>
      <c r="C22" s="42">
        <v>97.061499918406383</v>
      </c>
      <c r="D22" s="42">
        <f t="shared" ca="1" si="3"/>
        <v>99.276460413974903</v>
      </c>
      <c r="E22" s="43">
        <f t="shared" ca="1" si="0"/>
        <v>-0.80519336970957978</v>
      </c>
      <c r="H22" s="10">
        <v>6</v>
      </c>
      <c r="I22" s="42">
        <v>90.822345510517025</v>
      </c>
      <c r="J22" s="42">
        <f t="shared" ca="1" si="2"/>
        <v>99.276460413974903</v>
      </c>
      <c r="K22" s="59">
        <f t="shared" ca="1" si="1"/>
        <v>-0.80519336970957978</v>
      </c>
      <c r="L22" s="59"/>
      <c r="M22" s="59"/>
      <c r="N22" s="59"/>
    </row>
    <row r="23" spans="2:14" ht="15.55" customHeight="1" x14ac:dyDescent="0.65">
      <c r="B23" s="10">
        <v>7</v>
      </c>
      <c r="C23" s="42">
        <v>99.610932034911357</v>
      </c>
      <c r="D23" s="42">
        <f t="shared" ca="1" si="3"/>
        <v>93.825475564695267</v>
      </c>
      <c r="E23" s="43">
        <f t="shared" ca="1" si="0"/>
        <v>-5.5233388078821433</v>
      </c>
      <c r="H23" s="10">
        <v>7</v>
      </c>
      <c r="I23" s="42">
        <v>91.304825070716603</v>
      </c>
      <c r="J23" s="42">
        <f t="shared" ca="1" si="2"/>
        <v>93.825475564695267</v>
      </c>
      <c r="K23" s="59">
        <f t="shared" ca="1" si="1"/>
        <v>-5.5233388078821433</v>
      </c>
      <c r="L23" s="59"/>
      <c r="M23" s="59"/>
      <c r="N23" s="59"/>
    </row>
    <row r="24" spans="2:14" ht="15.55" customHeight="1" x14ac:dyDescent="0.65">
      <c r="B24" s="10">
        <v>8</v>
      </c>
      <c r="C24" s="42">
        <v>101.03869458369934</v>
      </c>
      <c r="D24" s="42">
        <f t="shared" ca="1" si="3"/>
        <v>91.680943332612031</v>
      </c>
      <c r="E24" s="43">
        <f t="shared" ca="1" si="0"/>
        <v>-2.7619846756137219</v>
      </c>
      <c r="H24" s="10">
        <v>8</v>
      </c>
      <c r="I24" s="42">
        <v>96.041491910235436</v>
      </c>
      <c r="J24" s="42">
        <f t="shared" ca="1" si="2"/>
        <v>91.680943332612031</v>
      </c>
      <c r="K24" s="59">
        <f t="shared" ca="1" si="1"/>
        <v>-2.7619846756137219</v>
      </c>
      <c r="L24" s="59"/>
    </row>
    <row r="25" spans="2:14" ht="15.55" customHeight="1" x14ac:dyDescent="0.65">
      <c r="B25" s="10">
        <v>9</v>
      </c>
      <c r="C25" s="42">
        <v>106.00869127982581</v>
      </c>
      <c r="D25" s="42">
        <f t="shared" ca="1" si="3"/>
        <v>87.031039754222135</v>
      </c>
      <c r="E25" s="43">
        <f t="shared" ca="1" si="0"/>
        <v>-5.4818092451287059</v>
      </c>
      <c r="H25" s="10">
        <v>9</v>
      </c>
      <c r="I25" s="42">
        <v>92.325499481895207</v>
      </c>
      <c r="J25" s="42">
        <f t="shared" ca="1" si="2"/>
        <v>87.031039754222135</v>
      </c>
      <c r="K25" s="59">
        <f t="shared" ca="1" si="1"/>
        <v>-5.4818092451287059</v>
      </c>
      <c r="L25" s="59"/>
    </row>
    <row r="26" spans="2:14" ht="15.55" customHeight="1" x14ac:dyDescent="0.65">
      <c r="B26" s="61">
        <v>10</v>
      </c>
      <c r="C26" s="58">
        <v>109.03856948258681</v>
      </c>
      <c r="D26" s="58">
        <f t="shared" ca="1" si="3"/>
        <v>86.792724986866503</v>
      </c>
      <c r="E26" s="62">
        <f t="shared" ca="1" si="0"/>
        <v>-1.5352107919334284</v>
      </c>
      <c r="H26" s="66">
        <v>10</v>
      </c>
      <c r="I26" s="67">
        <v>53.092949533705692</v>
      </c>
      <c r="J26" s="67">
        <f t="shared" ca="1" si="2"/>
        <v>48.327935778799926</v>
      </c>
      <c r="K26" s="68">
        <v>-40</v>
      </c>
      <c r="L26" s="43"/>
    </row>
    <row r="27" spans="2:14" ht="15.55" customHeight="1" x14ac:dyDescent="0.65">
      <c r="B27" s="61">
        <v>11</v>
      </c>
      <c r="C27" s="58">
        <v>106.09620023057496</v>
      </c>
      <c r="D27" s="58">
        <f t="shared" ca="1" si="3"/>
        <v>83.285321574301122</v>
      </c>
      <c r="E27" s="62">
        <f t="shared" ca="1" si="0"/>
        <v>-4.8281309138787352</v>
      </c>
      <c r="H27" s="69">
        <v>11</v>
      </c>
      <c r="I27" s="70">
        <v>27.783654580335124</v>
      </c>
      <c r="J27" s="70">
        <f t="shared" ca="1" si="2"/>
        <v>23.495142200919936</v>
      </c>
      <c r="K27" s="71">
        <v>-30</v>
      </c>
      <c r="L27" s="43"/>
    </row>
    <row r="28" spans="2:14" ht="15.55" customHeight="1" x14ac:dyDescent="0.65">
      <c r="B28" s="61">
        <v>12</v>
      </c>
      <c r="C28" s="58">
        <v>100.94383325499146</v>
      </c>
      <c r="D28" s="58">
        <f t="shared" ca="1" si="3"/>
        <v>90.614343070432753</v>
      </c>
      <c r="E28" s="62">
        <f t="shared" ca="1" si="0"/>
        <v>5.6575536535617328</v>
      </c>
      <c r="H28" s="69">
        <v>12</v>
      </c>
      <c r="I28" s="70">
        <v>15.005289122301612</v>
      </c>
      <c r="J28" s="70">
        <f t="shared" ca="1" si="2"/>
        <v>11.145627980827943</v>
      </c>
      <c r="K28" s="71">
        <v>-20</v>
      </c>
      <c r="L28" s="43"/>
    </row>
    <row r="29" spans="2:14" ht="15.55" customHeight="1" x14ac:dyDescent="0.65">
      <c r="B29" s="61">
        <v>13</v>
      </c>
      <c r="C29" s="58">
        <v>93.825683861354207</v>
      </c>
      <c r="D29" s="58">
        <f t="shared" ca="1" si="3"/>
        <v>93.480986462167522</v>
      </c>
      <c r="E29" s="62">
        <f t="shared" ca="1" si="0"/>
        <v>1.9280776987780432</v>
      </c>
      <c r="H29" s="72">
        <v>13</v>
      </c>
      <c r="I29" s="73">
        <v>13.504760210071453</v>
      </c>
      <c r="J29" s="73">
        <f t="shared" ca="1" si="2"/>
        <v>10.031065182745149</v>
      </c>
      <c r="K29" s="74">
        <v>-10</v>
      </c>
      <c r="L29" s="43"/>
    </row>
    <row r="30" spans="2:14" ht="15.55" customHeight="1" x14ac:dyDescent="0.65">
      <c r="B30" s="10">
        <v>14</v>
      </c>
      <c r="C30" s="42">
        <v>97.518360006667223</v>
      </c>
      <c r="D30" s="42">
        <f t="shared" ca="1" si="3"/>
        <v>92.587066236852266</v>
      </c>
      <c r="E30" s="43">
        <f t="shared" ca="1" si="0"/>
        <v>-1.5458215790985022</v>
      </c>
      <c r="H30" s="10">
        <v>14</v>
      </c>
      <c r="I30" s="42">
        <v>24.587540737036051</v>
      </c>
      <c r="J30" s="42">
        <f t="shared" ca="1" si="2"/>
        <v>17.482137085372134</v>
      </c>
      <c r="K30" s="59">
        <f t="shared" ref="K30:K93" ca="1" si="4">E30</f>
        <v>-1.5458215790985022</v>
      </c>
      <c r="L30" s="59"/>
    </row>
    <row r="31" spans="2:14" ht="15.55" customHeight="1" x14ac:dyDescent="0.65">
      <c r="B31" s="10">
        <v>15</v>
      </c>
      <c r="C31" s="42">
        <v>93.613417927140461</v>
      </c>
      <c r="D31" s="42">
        <f t="shared" ca="1" si="3"/>
        <v>91.482908443704176</v>
      </c>
      <c r="E31" s="43">
        <f t="shared" ca="1" si="0"/>
        <v>-1.8454511694628604</v>
      </c>
      <c r="H31" s="10">
        <v>15</v>
      </c>
      <c r="I31" s="42">
        <v>35.584143827543329</v>
      </c>
      <c r="J31" s="42">
        <f t="shared" ca="1" si="2"/>
        <v>23.888472207372061</v>
      </c>
      <c r="K31" s="59">
        <f t="shared" ca="1" si="4"/>
        <v>-1.8454511694628604</v>
      </c>
      <c r="L31" s="59"/>
    </row>
    <row r="32" spans="2:14" ht="15.55" customHeight="1" x14ac:dyDescent="0.65">
      <c r="B32" s="10">
        <v>16</v>
      </c>
      <c r="C32" s="42">
        <v>88.258151030037098</v>
      </c>
      <c r="D32" s="42">
        <f t="shared" ca="1" si="3"/>
        <v>87.538561307852248</v>
      </c>
      <c r="E32" s="43">
        <f t="shared" ca="1" si="0"/>
        <v>-4.7960562914815039</v>
      </c>
      <c r="H32" s="10">
        <v>16</v>
      </c>
      <c r="I32" s="42">
        <v>36.62673114068312</v>
      </c>
      <c r="J32" s="42">
        <f t="shared" ca="1" si="2"/>
        <v>26.703568695153351</v>
      </c>
      <c r="K32" s="59">
        <f t="shared" ca="1" si="4"/>
        <v>-4.7960562914815039</v>
      </c>
      <c r="L32" s="59"/>
    </row>
    <row r="33" spans="2:12" ht="15.55" customHeight="1" x14ac:dyDescent="0.65">
      <c r="B33" s="10">
        <v>17</v>
      </c>
      <c r="C33" s="42">
        <v>90.879818818431644</v>
      </c>
      <c r="D33" s="42">
        <f t="shared" ca="1" si="3"/>
        <v>94.441397973164612</v>
      </c>
      <c r="E33" s="43">
        <f t="shared" ca="1" si="0"/>
        <v>5.6566927960975892</v>
      </c>
      <c r="H33" s="10">
        <v>17</v>
      </c>
      <c r="I33" s="42">
        <v>43.209169996248384</v>
      </c>
      <c r="J33" s="42">
        <f t="shared" ca="1" si="2"/>
        <v>39.689904621735607</v>
      </c>
      <c r="K33" s="59">
        <f t="shared" ca="1" si="4"/>
        <v>5.6566927960975892</v>
      </c>
      <c r="L33" s="59"/>
    </row>
    <row r="34" spans="2:12" ht="15.55" customHeight="1" x14ac:dyDescent="0.65">
      <c r="B34" s="10">
        <v>18</v>
      </c>
      <c r="C34" s="42">
        <v>98.556456766942603</v>
      </c>
      <c r="D34" s="42">
        <f t="shared" ca="1" si="3"/>
        <v>95.304534943593254</v>
      </c>
      <c r="E34" s="43">
        <f t="shared" ca="1" si="0"/>
        <v>0.30727676774509455</v>
      </c>
      <c r="H34" s="10">
        <v>18</v>
      </c>
      <c r="I34" s="42">
        <v>49.984937302083964</v>
      </c>
      <c r="J34" s="42">
        <f t="shared" ca="1" si="2"/>
        <v>46.028190927307143</v>
      </c>
      <c r="K34" s="59">
        <f t="shared" ca="1" si="4"/>
        <v>0.30727676774509455</v>
      </c>
      <c r="L34" s="59"/>
    </row>
    <row r="35" spans="2:12" ht="15.55" customHeight="1" x14ac:dyDescent="0.65">
      <c r="B35" s="10">
        <v>19</v>
      </c>
      <c r="C35" s="42">
        <v>103.95722106122817</v>
      </c>
      <c r="D35" s="42">
        <f t="shared" ca="1" si="3"/>
        <v>97.460229804329416</v>
      </c>
      <c r="E35" s="43">
        <f t="shared" ca="1" si="0"/>
        <v>1.6861483550954826</v>
      </c>
      <c r="H35" s="10">
        <v>19</v>
      </c>
      <c r="I35" s="42">
        <v>50.32155186710132</v>
      </c>
      <c r="J35" s="42">
        <f t="shared" ca="1" si="2"/>
        <v>53.111520189671914</v>
      </c>
      <c r="K35" s="59">
        <f t="shared" ca="1" si="4"/>
        <v>1.6861483550954826</v>
      </c>
      <c r="L35" s="59"/>
    </row>
    <row r="36" spans="2:12" ht="15.55" customHeight="1" x14ac:dyDescent="0.65">
      <c r="B36" s="10">
        <v>20</v>
      </c>
      <c r="C36" s="42">
        <v>96.777887294226076</v>
      </c>
      <c r="D36" s="42">
        <f t="shared" ca="1" si="3"/>
        <v>102.75815743316656</v>
      </c>
      <c r="E36" s="43">
        <f t="shared" ca="1" si="0"/>
        <v>5.0439506092700901</v>
      </c>
      <c r="H36" s="10">
        <v>20</v>
      </c>
      <c r="I36" s="42">
        <v>48.510886923704255</v>
      </c>
      <c r="J36" s="42">
        <f t="shared" ca="1" si="2"/>
        <v>62.844318779974813</v>
      </c>
      <c r="K36" s="59">
        <f t="shared" ca="1" si="4"/>
        <v>5.0439506092700901</v>
      </c>
      <c r="L36" s="59"/>
    </row>
    <row r="37" spans="2:12" ht="15.55" customHeight="1" x14ac:dyDescent="0.65">
      <c r="B37" s="10">
        <v>21</v>
      </c>
      <c r="C37" s="42">
        <v>98.329902076849947</v>
      </c>
      <c r="D37" s="42">
        <f t="shared" ca="1" si="3"/>
        <v>104.9967329623223</v>
      </c>
      <c r="E37" s="43">
        <f t="shared" ca="1" si="0"/>
        <v>2.5143912724723911</v>
      </c>
      <c r="H37" s="10">
        <v>21</v>
      </c>
      <c r="I37" s="42">
        <v>52.448874157032456</v>
      </c>
      <c r="J37" s="42">
        <f t="shared" ca="1" si="2"/>
        <v>69.074278174449731</v>
      </c>
      <c r="K37" s="59">
        <f t="shared" ca="1" si="4"/>
        <v>2.5143912724723911</v>
      </c>
    </row>
    <row r="38" spans="2:12" ht="15.55" customHeight="1" x14ac:dyDescent="0.65">
      <c r="B38" s="10">
        <v>22</v>
      </c>
      <c r="C38" s="42">
        <v>99.12263471397047</v>
      </c>
      <c r="D38" s="42">
        <f t="shared" ca="1" si="3"/>
        <v>107.86086466251099</v>
      </c>
      <c r="E38" s="43">
        <f t="shared" ca="1" si="0"/>
        <v>3.3638049964209236</v>
      </c>
      <c r="H38" s="10">
        <v>22</v>
      </c>
      <c r="I38" s="42">
        <v>62.818387712397517</v>
      </c>
      <c r="J38" s="42">
        <f t="shared" ca="1" si="2"/>
        <v>75.530655353425686</v>
      </c>
      <c r="K38" s="59">
        <f t="shared" ca="1" si="4"/>
        <v>3.3638049964209236</v>
      </c>
      <c r="L38" s="59"/>
    </row>
    <row r="39" spans="2:12" ht="15.55" customHeight="1" x14ac:dyDescent="0.65">
      <c r="B39" s="10">
        <v>23</v>
      </c>
      <c r="C39" s="42">
        <v>103.48823724679539</v>
      </c>
      <c r="D39" s="42">
        <f t="shared" ca="1" si="3"/>
        <v>103.37181532539852</v>
      </c>
      <c r="E39" s="43">
        <f t="shared" ca="1" si="0"/>
        <v>-3.7029628708613895</v>
      </c>
      <c r="H39" s="10">
        <v>23</v>
      </c>
      <c r="I39" s="42">
        <v>67.619276803375428</v>
      </c>
      <c r="J39" s="42">
        <f t="shared" ca="1" si="2"/>
        <v>74.274626947221734</v>
      </c>
      <c r="K39" s="59">
        <f t="shared" ca="1" si="4"/>
        <v>-3.7029628708613895</v>
      </c>
      <c r="L39" s="59"/>
    </row>
    <row r="40" spans="2:12" ht="15.55" customHeight="1" x14ac:dyDescent="0.65">
      <c r="B40" s="10">
        <v>24</v>
      </c>
      <c r="C40" s="42">
        <v>98.914295551465372</v>
      </c>
      <c r="D40" s="42">
        <f t="shared" ca="1" si="3"/>
        <v>107.81820780714696</v>
      </c>
      <c r="E40" s="43">
        <f t="shared" ca="1" si="0"/>
        <v>4.7835740142882948</v>
      </c>
      <c r="H40" s="10">
        <v>24</v>
      </c>
      <c r="I40" s="42">
        <v>69.690407007333931</v>
      </c>
      <c r="J40" s="42">
        <f t="shared" ca="1" si="2"/>
        <v>81.630738266787858</v>
      </c>
      <c r="K40" s="59">
        <f t="shared" ca="1" si="4"/>
        <v>4.7835740142882948</v>
      </c>
      <c r="L40" s="59"/>
    </row>
    <row r="41" spans="2:12" ht="15.55" customHeight="1" x14ac:dyDescent="0.65">
      <c r="B41" s="10">
        <v>25</v>
      </c>
      <c r="C41" s="42">
        <v>95.231313410787337</v>
      </c>
      <c r="D41" s="42">
        <f t="shared" ca="1" si="3"/>
        <v>104.09048136712242</v>
      </c>
      <c r="E41" s="43">
        <f t="shared" ca="1" si="0"/>
        <v>-2.9459056593098447</v>
      </c>
      <c r="H41" s="10">
        <v>25</v>
      </c>
      <c r="I41" s="42">
        <v>62.606304871136338</v>
      </c>
      <c r="J41" s="42">
        <f t="shared" ca="1" si="2"/>
        <v>80.521758780799232</v>
      </c>
      <c r="K41" s="59">
        <f t="shared" ca="1" si="4"/>
        <v>-2.9459056593098447</v>
      </c>
      <c r="L41" s="59"/>
    </row>
    <row r="42" spans="2:12" ht="15.55" customHeight="1" x14ac:dyDescent="0.65">
      <c r="B42" s="10">
        <v>26</v>
      </c>
      <c r="C42" s="42">
        <v>93.698862556537037</v>
      </c>
      <c r="D42" s="42">
        <f t="shared" ca="1" si="3"/>
        <v>98.83860711948563</v>
      </c>
      <c r="E42" s="43">
        <f t="shared" ca="1" si="0"/>
        <v>-4.8428261109245474</v>
      </c>
      <c r="H42" s="10">
        <v>26</v>
      </c>
      <c r="I42" s="42">
        <v>63.256763773278976</v>
      </c>
      <c r="J42" s="42">
        <f t="shared" ca="1" si="2"/>
        <v>77.626756791794762</v>
      </c>
      <c r="K42" s="59">
        <f t="shared" ca="1" si="4"/>
        <v>-4.8428261109245474</v>
      </c>
      <c r="L42" s="59"/>
    </row>
    <row r="43" spans="2:12" ht="15.55" customHeight="1" x14ac:dyDescent="0.65">
      <c r="B43" s="10">
        <v>27</v>
      </c>
      <c r="C43" s="42">
        <v>98.798664279495085</v>
      </c>
      <c r="D43" s="42">
        <f t="shared" ca="1" si="3"/>
        <v>100.82051175764428</v>
      </c>
      <c r="E43" s="43">
        <f t="shared" ca="1" si="0"/>
        <v>1.8657653501072158</v>
      </c>
      <c r="H43" s="10">
        <v>27</v>
      </c>
      <c r="I43" s="42">
        <v>68.380746567749739</v>
      </c>
      <c r="J43" s="42">
        <f t="shared" ca="1" si="2"/>
        <v>81.729846462722492</v>
      </c>
      <c r="K43" s="59">
        <f t="shared" ca="1" si="4"/>
        <v>1.8657653501072158</v>
      </c>
      <c r="L43" s="59"/>
    </row>
    <row r="44" spans="2:12" ht="15.55" customHeight="1" x14ac:dyDescent="0.65">
      <c r="B44" s="10">
        <v>28</v>
      </c>
      <c r="C44" s="42">
        <v>92.501480563101808</v>
      </c>
      <c r="D44" s="42">
        <f t="shared" ca="1" si="3"/>
        <v>105.28367552138134</v>
      </c>
      <c r="E44" s="43">
        <f t="shared" ca="1" si="0"/>
        <v>4.5452149395014816</v>
      </c>
      <c r="H44" s="10">
        <v>28</v>
      </c>
      <c r="I44" s="42">
        <v>76.781973757219276</v>
      </c>
      <c r="J44" s="42">
        <f t="shared" ca="1" si="2"/>
        <v>88.102076755951728</v>
      </c>
      <c r="K44" s="59">
        <f t="shared" ca="1" si="4"/>
        <v>4.5452149395014816</v>
      </c>
      <c r="L44" s="59"/>
    </row>
    <row r="45" spans="2:12" ht="15.55" customHeight="1" x14ac:dyDescent="0.65">
      <c r="B45" s="10">
        <v>29</v>
      </c>
      <c r="C45" s="42">
        <v>88.614969717834427</v>
      </c>
      <c r="D45" s="42">
        <f t="shared" ca="1" si="3"/>
        <v>105.68249284076487</v>
      </c>
      <c r="E45" s="43">
        <f t="shared" ca="1" si="0"/>
        <v>0.92718487152165852</v>
      </c>
      <c r="H45" s="10">
        <v>29</v>
      </c>
      <c r="I45" s="42">
        <v>76.96250757454419</v>
      </c>
      <c r="J45" s="42">
        <f t="shared" ca="1" si="2"/>
        <v>90.219053951878223</v>
      </c>
      <c r="K45" s="59">
        <f t="shared" ca="1" si="4"/>
        <v>0.92718487152165852</v>
      </c>
      <c r="L45" s="59"/>
    </row>
    <row r="46" spans="2:12" ht="15.55" customHeight="1" x14ac:dyDescent="0.65">
      <c r="B46" s="10">
        <v>30</v>
      </c>
      <c r="C46" s="42">
        <v>92.519622978274214</v>
      </c>
      <c r="D46" s="42">
        <f t="shared" ca="1" si="3"/>
        <v>107.62531214260937</v>
      </c>
      <c r="E46" s="43">
        <f t="shared" ca="1" si="0"/>
        <v>2.5110685859210005</v>
      </c>
      <c r="H46" s="10">
        <v>30</v>
      </c>
      <c r="I46" s="42">
        <v>77.516861208614543</v>
      </c>
      <c r="J46" s="42">
        <f t="shared" ca="1" si="2"/>
        <v>93.708217142611403</v>
      </c>
      <c r="K46" s="59">
        <f t="shared" ca="1" si="4"/>
        <v>2.5110685859210005</v>
      </c>
      <c r="L46" s="59"/>
    </row>
    <row r="47" spans="2:12" ht="15.55" customHeight="1" x14ac:dyDescent="0.65">
      <c r="B47" s="10">
        <v>31</v>
      </c>
      <c r="C47" s="42">
        <v>90.040045307501757</v>
      </c>
      <c r="D47" s="42">
        <f t="shared" ca="1" si="3"/>
        <v>103.03511146205176</v>
      </c>
      <c r="E47" s="43">
        <f t="shared" ca="1" si="0"/>
        <v>-3.827669466296677</v>
      </c>
      <c r="H47" s="10">
        <v>31</v>
      </c>
      <c r="I47" s="42">
        <v>77.786290445747227</v>
      </c>
      <c r="J47" s="42">
        <f t="shared" ca="1" si="2"/>
        <v>90.509725962053579</v>
      </c>
      <c r="K47" s="59">
        <f t="shared" ca="1" si="4"/>
        <v>-3.827669466296677</v>
      </c>
      <c r="L47" s="59"/>
    </row>
    <row r="48" spans="2:12" ht="15.55" customHeight="1" x14ac:dyDescent="0.65">
      <c r="B48" s="10">
        <v>32</v>
      </c>
      <c r="C48" s="42">
        <v>91.68967397108041</v>
      </c>
      <c r="D48" s="42">
        <f t="shared" ca="1" si="3"/>
        <v>96.169809856165131</v>
      </c>
      <c r="E48" s="43">
        <f t="shared" ref="E48:E79" ca="1" si="5">NORMINV(RAND(),$E$12,$E$13)</f>
        <v>-6.5617904596814594</v>
      </c>
      <c r="H48" s="10">
        <v>32</v>
      </c>
      <c r="I48" s="42">
        <v>73.924487140519929</v>
      </c>
      <c r="J48" s="42">
        <f t="shared" ca="1" si="2"/>
        <v>84.896962906166763</v>
      </c>
      <c r="K48" s="59">
        <f t="shared" ca="1" si="4"/>
        <v>-6.5617904596814594</v>
      </c>
      <c r="L48" s="59"/>
    </row>
    <row r="49" spans="2:12" ht="15.55" customHeight="1" x14ac:dyDescent="0.65">
      <c r="B49" s="10">
        <v>33</v>
      </c>
      <c r="C49" s="42">
        <v>95.117579873658784</v>
      </c>
      <c r="D49" s="42">
        <f t="shared" ca="1" si="3"/>
        <v>92.612258823973733</v>
      </c>
      <c r="E49" s="43">
        <f t="shared" ca="1" si="5"/>
        <v>-3.9405700465748965</v>
      </c>
      <c r="H49" s="10">
        <v>33</v>
      </c>
      <c r="I49" s="42">
        <v>74.345444396967437</v>
      </c>
      <c r="J49" s="42">
        <f t="shared" ca="1" si="2"/>
        <v>82.466696568975195</v>
      </c>
      <c r="K49" s="59">
        <f t="shared" ca="1" si="4"/>
        <v>-3.9405700465748965</v>
      </c>
      <c r="L49" s="59"/>
    </row>
    <row r="50" spans="2:12" ht="15.55" customHeight="1" x14ac:dyDescent="0.65">
      <c r="B50" s="10">
        <v>34</v>
      </c>
      <c r="C50" s="42">
        <v>96.516147895414704</v>
      </c>
      <c r="D50" s="42">
        <f t="shared" ca="1" si="3"/>
        <v>97.259311652926328</v>
      </c>
      <c r="E50" s="43">
        <f t="shared" ca="1" si="5"/>
        <v>3.9082787113499631</v>
      </c>
      <c r="H50" s="10">
        <v>34</v>
      </c>
      <c r="I50" s="42">
        <v>79.194692900518902</v>
      </c>
      <c r="J50" s="42">
        <f t="shared" ca="1" si="2"/>
        <v>88.128305623427636</v>
      </c>
      <c r="K50" s="59">
        <f t="shared" ca="1" si="4"/>
        <v>3.9082787113499631</v>
      </c>
      <c r="L50" s="59"/>
    </row>
    <row r="51" spans="2:12" ht="15.55" customHeight="1" x14ac:dyDescent="0.65">
      <c r="B51" s="10">
        <v>35</v>
      </c>
      <c r="C51" s="42">
        <v>98.457963350229534</v>
      </c>
      <c r="D51" s="42">
        <f t="shared" ca="1" si="3"/>
        <v>90.869221170217472</v>
      </c>
      <c r="E51" s="43">
        <f t="shared" ca="1" si="5"/>
        <v>-6.6641593174162264</v>
      </c>
      <c r="H51" s="10">
        <v>35</v>
      </c>
      <c r="I51" s="42">
        <v>85.191087962403998</v>
      </c>
      <c r="J51" s="42">
        <f t="shared" ca="1" si="2"/>
        <v>82.651315743668647</v>
      </c>
      <c r="K51" s="59">
        <f t="shared" ca="1" si="4"/>
        <v>-6.6641593174162264</v>
      </c>
      <c r="L51" s="59"/>
    </row>
    <row r="52" spans="2:12" ht="15.55" customHeight="1" x14ac:dyDescent="0.65">
      <c r="B52" s="10">
        <v>36</v>
      </c>
      <c r="C52" s="42">
        <v>110.33037353803404</v>
      </c>
      <c r="D52" s="42">
        <f t="shared" ca="1" si="3"/>
        <v>99.292180582748884</v>
      </c>
      <c r="E52" s="43">
        <f t="shared" ca="1" si="5"/>
        <v>7.5098815295531569</v>
      </c>
      <c r="H52" s="10">
        <v>36</v>
      </c>
      <c r="I52" s="42">
        <v>88.08553747309729</v>
      </c>
      <c r="J52" s="42">
        <f t="shared" ca="1" si="2"/>
        <v>91.89606569885494</v>
      </c>
      <c r="K52" s="59">
        <f t="shared" ca="1" si="4"/>
        <v>7.5098815295531569</v>
      </c>
      <c r="L52" s="59"/>
    </row>
    <row r="53" spans="2:12" ht="15.55" customHeight="1" x14ac:dyDescent="0.65">
      <c r="B53" s="10">
        <v>37</v>
      </c>
      <c r="C53" s="42">
        <v>108.61429341348509</v>
      </c>
      <c r="D53" s="42">
        <f t="shared" ca="1" si="3"/>
        <v>94.273714776010323</v>
      </c>
      <c r="E53" s="43">
        <f t="shared" ca="1" si="5"/>
        <v>-5.0892477484636807</v>
      </c>
      <c r="H53" s="10">
        <v>37</v>
      </c>
      <c r="I53" s="42">
        <v>86.893659676952495</v>
      </c>
      <c r="J53" s="42">
        <f t="shared" ca="1" si="2"/>
        <v>87.617211380505765</v>
      </c>
      <c r="K53" s="59">
        <f t="shared" ca="1" si="4"/>
        <v>-5.0892477484636807</v>
      </c>
      <c r="L53" s="59"/>
    </row>
    <row r="54" spans="2:12" ht="15.55" customHeight="1" x14ac:dyDescent="0.65">
      <c r="B54" s="10">
        <v>38</v>
      </c>
      <c r="C54" s="42">
        <v>107.77819464930633</v>
      </c>
      <c r="D54" s="42">
        <f t="shared" ca="1" si="3"/>
        <v>92.983119183760394</v>
      </c>
      <c r="E54" s="43">
        <f t="shared" ca="1" si="5"/>
        <v>-1.8632241146489001</v>
      </c>
      <c r="H54" s="10">
        <v>38</v>
      </c>
      <c r="I54" s="42">
        <v>86.038702399711127</v>
      </c>
      <c r="J54" s="42">
        <f t="shared" ca="1" si="2"/>
        <v>86.992266127806289</v>
      </c>
      <c r="K54" s="59">
        <f t="shared" ca="1" si="4"/>
        <v>-1.8632241146489001</v>
      </c>
      <c r="L54" s="59"/>
    </row>
    <row r="55" spans="2:12" ht="15.55" customHeight="1" x14ac:dyDescent="0.65">
      <c r="B55" s="10">
        <v>39</v>
      </c>
      <c r="C55" s="42">
        <v>104.74390485450137</v>
      </c>
      <c r="D55" s="42">
        <f t="shared" ca="1" si="3"/>
        <v>100.04396919637402</v>
      </c>
      <c r="E55" s="43">
        <f t="shared" ca="1" si="5"/>
        <v>6.3591619309896714</v>
      </c>
      <c r="H55" s="10">
        <v>39</v>
      </c>
      <c r="I55" s="42">
        <v>93.379670263021836</v>
      </c>
      <c r="J55" s="42">
        <f t="shared" ca="1" si="2"/>
        <v>94.65220144601534</v>
      </c>
      <c r="K55" s="59">
        <f t="shared" ca="1" si="4"/>
        <v>6.3591619309896714</v>
      </c>
      <c r="L55" s="59"/>
    </row>
    <row r="56" spans="2:12" ht="15.55" customHeight="1" x14ac:dyDescent="0.65">
      <c r="B56" s="10">
        <v>40</v>
      </c>
      <c r="C56" s="42">
        <v>105.35715540145715</v>
      </c>
      <c r="D56" s="42">
        <f t="shared" ca="1" si="3"/>
        <v>108.58989162065222</v>
      </c>
      <c r="E56" s="43">
        <f t="shared" ca="1" si="5"/>
        <v>8.5503193439156107</v>
      </c>
      <c r="H56" s="10">
        <v>40</v>
      </c>
      <c r="I56" s="42">
        <v>92.528828549562135</v>
      </c>
      <c r="J56" s="42">
        <f t="shared" ca="1" si="2"/>
        <v>103.73730064532941</v>
      </c>
      <c r="K56" s="59">
        <f t="shared" ca="1" si="4"/>
        <v>8.5503193439156107</v>
      </c>
      <c r="L56" s="59"/>
    </row>
    <row r="57" spans="2:12" ht="15.55" customHeight="1" x14ac:dyDescent="0.65">
      <c r="B57" s="10">
        <v>41</v>
      </c>
      <c r="C57" s="42">
        <v>106.07786861334687</v>
      </c>
      <c r="D57" s="42">
        <f t="shared" ca="1" si="3"/>
        <v>108.72495217134829</v>
      </c>
      <c r="E57" s="43">
        <f t="shared" ca="1" si="5"/>
        <v>0.99404971276128806</v>
      </c>
      <c r="H57" s="10">
        <v>41</v>
      </c>
      <c r="I57" s="42">
        <v>92.133289843895312</v>
      </c>
      <c r="J57" s="42">
        <f t="shared" ca="1" si="2"/>
        <v>104.35762029355776</v>
      </c>
      <c r="K57" s="59">
        <f t="shared" ca="1" si="4"/>
        <v>0.99404971276128806</v>
      </c>
      <c r="L57" s="59"/>
    </row>
    <row r="58" spans="2:12" ht="15.55" customHeight="1" x14ac:dyDescent="0.65">
      <c r="B58" s="10">
        <v>42</v>
      </c>
      <c r="C58" s="42">
        <v>107.62902070121251</v>
      </c>
      <c r="D58" s="42">
        <f t="shared" ca="1" si="3"/>
        <v>110.39673545094008</v>
      </c>
      <c r="E58" s="43">
        <f t="shared" ca="1" si="5"/>
        <v>2.5442784967266228</v>
      </c>
      <c r="H58" s="10">
        <v>42</v>
      </c>
      <c r="I58" s="42">
        <v>93.623278394719478</v>
      </c>
      <c r="J58" s="42">
        <f t="shared" ca="1" si="2"/>
        <v>106.46613676092861</v>
      </c>
      <c r="K58" s="59">
        <f t="shared" ca="1" si="4"/>
        <v>2.5442784967266228</v>
      </c>
      <c r="L58" s="59"/>
    </row>
    <row r="59" spans="2:12" ht="15.55" customHeight="1" x14ac:dyDescent="0.65">
      <c r="B59" s="10">
        <v>43</v>
      </c>
      <c r="C59" s="42">
        <v>107.51199404320221</v>
      </c>
      <c r="D59" s="42">
        <f t="shared" ca="1" si="3"/>
        <v>122.42291916707357</v>
      </c>
      <c r="E59" s="43">
        <f t="shared" ca="1" si="5"/>
        <v>13.065857261227494</v>
      </c>
      <c r="H59" s="10">
        <v>43</v>
      </c>
      <c r="I59" s="42">
        <v>92.592498475313604</v>
      </c>
      <c r="J59" s="42">
        <f t="shared" ca="1" si="2"/>
        <v>118.88538034606324</v>
      </c>
      <c r="K59" s="59">
        <f t="shared" ca="1" si="4"/>
        <v>13.065857261227494</v>
      </c>
      <c r="L59" s="59"/>
    </row>
    <row r="60" spans="2:12" ht="15.55" customHeight="1" x14ac:dyDescent="0.65">
      <c r="B60" s="10">
        <v>44</v>
      </c>
      <c r="C60" s="42">
        <v>105.7930718515493</v>
      </c>
      <c r="D60" s="42">
        <f t="shared" ca="1" si="3"/>
        <v>122.36927101051303</v>
      </c>
      <c r="E60" s="43">
        <f t="shared" ca="1" si="5"/>
        <v>2.1886437601468169</v>
      </c>
      <c r="H60" s="10">
        <v>44</v>
      </c>
      <c r="I60" s="42">
        <v>89.589071363701052</v>
      </c>
      <c r="J60" s="42">
        <f t="shared" ca="1" si="2"/>
        <v>119.18548607160373</v>
      </c>
      <c r="K60" s="59">
        <f t="shared" ca="1" si="4"/>
        <v>2.1886437601468169</v>
      </c>
      <c r="L60" s="59"/>
    </row>
    <row r="61" spans="2:12" ht="15.55" customHeight="1" x14ac:dyDescent="0.65">
      <c r="B61" s="10">
        <v>45</v>
      </c>
      <c r="C61" s="42">
        <v>109.88379369419577</v>
      </c>
      <c r="D61" s="42">
        <f t="shared" ca="1" si="3"/>
        <v>121.46191861180652</v>
      </c>
      <c r="E61" s="43">
        <f t="shared" ca="1" si="5"/>
        <v>1.3295747023448032</v>
      </c>
      <c r="H61" s="10">
        <v>45</v>
      </c>
      <c r="I61" s="42">
        <v>85.221310894358894</v>
      </c>
      <c r="J61" s="42">
        <f t="shared" ca="1" si="2"/>
        <v>118.59651216678816</v>
      </c>
      <c r="K61" s="59">
        <f t="shared" ca="1" si="4"/>
        <v>1.3295747023448032</v>
      </c>
      <c r="L61" s="59"/>
    </row>
    <row r="62" spans="2:12" ht="15.55" customHeight="1" x14ac:dyDescent="0.65">
      <c r="B62" s="10">
        <v>46</v>
      </c>
      <c r="C62" s="42">
        <v>102.58969789909288</v>
      </c>
      <c r="D62" s="42">
        <f t="shared" ca="1" si="3"/>
        <v>119.396251602118</v>
      </c>
      <c r="E62" s="43">
        <f t="shared" ca="1" si="5"/>
        <v>8.0524851492129304E-2</v>
      </c>
      <c r="H62" s="10">
        <v>46</v>
      </c>
      <c r="I62" s="42">
        <v>87.932880075782549</v>
      </c>
      <c r="J62" s="42">
        <f t="shared" ca="1" si="2"/>
        <v>116.81738580160147</v>
      </c>
      <c r="K62" s="59">
        <f t="shared" ca="1" si="4"/>
        <v>8.0524851492129304E-2</v>
      </c>
      <c r="L62" s="59"/>
    </row>
    <row r="63" spans="2:12" ht="15.55" customHeight="1" x14ac:dyDescent="0.65">
      <c r="B63" s="10">
        <v>47</v>
      </c>
      <c r="C63" s="42">
        <v>108.36724778830506</v>
      </c>
      <c r="D63" s="42">
        <f t="shared" ca="1" si="3"/>
        <v>110.7783915135399</v>
      </c>
      <c r="E63" s="43">
        <f t="shared" ca="1" si="5"/>
        <v>-6.6782349283662947</v>
      </c>
      <c r="H63" s="10">
        <v>47</v>
      </c>
      <c r="I63" s="42">
        <v>85.775286734177897</v>
      </c>
      <c r="J63" s="42">
        <f t="shared" ca="1" si="2"/>
        <v>108.45741229307504</v>
      </c>
      <c r="K63" s="59">
        <f t="shared" ca="1" si="4"/>
        <v>-6.6782349283662947</v>
      </c>
      <c r="L63" s="59"/>
    </row>
    <row r="64" spans="2:12" ht="15.55" customHeight="1" x14ac:dyDescent="0.65">
      <c r="B64" s="10">
        <v>48</v>
      </c>
      <c r="C64" s="42">
        <v>99.282127815380193</v>
      </c>
      <c r="D64" s="42">
        <f t="shared" ca="1" si="3"/>
        <v>104.01269542747283</v>
      </c>
      <c r="E64" s="43">
        <f t="shared" ca="1" si="5"/>
        <v>-5.6878569347130803</v>
      </c>
      <c r="H64" s="10">
        <v>48</v>
      </c>
      <c r="I64" s="42">
        <v>90.138697236296039</v>
      </c>
      <c r="J64" s="42">
        <f t="shared" ca="1" si="2"/>
        <v>101.92381412905445</v>
      </c>
      <c r="K64" s="59">
        <f t="shared" ca="1" si="4"/>
        <v>-5.6878569347130803</v>
      </c>
      <c r="L64" s="59"/>
    </row>
    <row r="65" spans="2:12" ht="15.55" customHeight="1" x14ac:dyDescent="0.65">
      <c r="B65" s="10">
        <v>49</v>
      </c>
      <c r="C65" s="42">
        <v>99.695121433023601</v>
      </c>
      <c r="D65" s="42">
        <f t="shared" ca="1" si="3"/>
        <v>102.88019266567545</v>
      </c>
      <c r="E65" s="43">
        <f t="shared" ca="1" si="5"/>
        <v>-0.73123321905010252</v>
      </c>
      <c r="H65" s="10">
        <v>49</v>
      </c>
      <c r="I65" s="42">
        <v>96.124900950925081</v>
      </c>
      <c r="J65" s="42">
        <f t="shared" ca="1" si="2"/>
        <v>101.0001994970989</v>
      </c>
      <c r="K65" s="59">
        <f t="shared" ca="1" si="4"/>
        <v>-0.73123321905010252</v>
      </c>
      <c r="L65" s="59"/>
    </row>
    <row r="66" spans="2:12" ht="15.55" customHeight="1" x14ac:dyDescent="0.65">
      <c r="B66" s="10">
        <v>50</v>
      </c>
      <c r="C66" s="42">
        <v>93.560082052662608</v>
      </c>
      <c r="D66" s="42">
        <f t="shared" ca="1" si="3"/>
        <v>105.79799155285055</v>
      </c>
      <c r="E66" s="43">
        <f t="shared" ca="1" si="5"/>
        <v>3.2058181537426393</v>
      </c>
      <c r="H66" s="10">
        <v>50</v>
      </c>
      <c r="I66" s="42">
        <v>86.888673088517592</v>
      </c>
      <c r="J66" s="42">
        <f t="shared" ca="1" si="2"/>
        <v>104.10599770113166</v>
      </c>
      <c r="K66" s="59">
        <f t="shared" ca="1" si="4"/>
        <v>3.2058181537426393</v>
      </c>
      <c r="L66" s="59"/>
    </row>
    <row r="67" spans="2:12" ht="15.55" customHeight="1" x14ac:dyDescent="0.65">
      <c r="B67" s="10">
        <v>51</v>
      </c>
      <c r="C67" s="42">
        <v>99.676865579409963</v>
      </c>
      <c r="D67" s="42">
        <f t="shared" ca="1" si="3"/>
        <v>106.79398059877511</v>
      </c>
      <c r="E67" s="43">
        <f t="shared" ca="1" si="5"/>
        <v>1.5757882012096132</v>
      </c>
      <c r="H67" s="10">
        <v>51</v>
      </c>
      <c r="I67" s="42">
        <v>87.366058062432373</v>
      </c>
      <c r="J67" s="42">
        <f t="shared" ca="1" si="2"/>
        <v>105.27118613222811</v>
      </c>
      <c r="K67" s="59">
        <f t="shared" ca="1" si="4"/>
        <v>1.5757882012096132</v>
      </c>
      <c r="L67" s="59"/>
    </row>
    <row r="68" spans="2:12" ht="15.55" customHeight="1" x14ac:dyDescent="0.65">
      <c r="B68" s="10">
        <v>52</v>
      </c>
      <c r="C68" s="42">
        <v>98.598597499284253</v>
      </c>
      <c r="D68" s="42">
        <f t="shared" ca="1" si="3"/>
        <v>109.10547845482891</v>
      </c>
      <c r="E68" s="43">
        <f t="shared" ca="1" si="5"/>
        <v>2.9908959159313224</v>
      </c>
      <c r="H68" s="10">
        <v>52</v>
      </c>
      <c r="I68" s="42">
        <v>87.902669155432406</v>
      </c>
      <c r="J68" s="42">
        <f t="shared" ca="1" si="2"/>
        <v>107.73496343493662</v>
      </c>
      <c r="K68" s="59">
        <f t="shared" ca="1" si="4"/>
        <v>2.9908959159313224</v>
      </c>
      <c r="L68" s="59"/>
    </row>
    <row r="69" spans="2:12" ht="15.55" customHeight="1" x14ac:dyDescent="0.65">
      <c r="B69" s="10">
        <v>53</v>
      </c>
      <c r="C69" s="42">
        <v>102.29732182990905</v>
      </c>
      <c r="D69" s="42">
        <f t="shared" ca="1" si="3"/>
        <v>111.1538479647197</v>
      </c>
      <c r="E69" s="43">
        <f t="shared" ca="1" si="5"/>
        <v>2.9589173553736874</v>
      </c>
      <c r="H69" s="10">
        <v>53</v>
      </c>
      <c r="I69" s="42">
        <v>97.11318776706166</v>
      </c>
      <c r="J69" s="42">
        <f t="shared" ca="1" si="2"/>
        <v>109.92038444681664</v>
      </c>
      <c r="K69" s="59">
        <f t="shared" ca="1" si="4"/>
        <v>2.9589173553736874</v>
      </c>
      <c r="L69" s="59"/>
    </row>
    <row r="70" spans="2:12" ht="15.55" customHeight="1" x14ac:dyDescent="0.65">
      <c r="B70" s="10">
        <v>54</v>
      </c>
      <c r="C70" s="42">
        <v>98.647207697009875</v>
      </c>
      <c r="D70" s="42">
        <f t="shared" ca="1" si="3"/>
        <v>115.79665882416781</v>
      </c>
      <c r="E70" s="43">
        <f t="shared" ca="1" si="5"/>
        <v>5.7581956559200744</v>
      </c>
      <c r="H70" s="10">
        <v>54</v>
      </c>
      <c r="I70" s="42">
        <v>98.921343042183182</v>
      </c>
      <c r="J70" s="42">
        <f t="shared" ca="1" si="2"/>
        <v>114.68654165805505</v>
      </c>
      <c r="K70" s="59">
        <f t="shared" ca="1" si="4"/>
        <v>5.7581956559200744</v>
      </c>
      <c r="L70" s="59"/>
    </row>
    <row r="71" spans="2:12" ht="15.55" customHeight="1" x14ac:dyDescent="0.65">
      <c r="B71" s="10">
        <v>55</v>
      </c>
      <c r="C71" s="42">
        <v>94.823714040960127</v>
      </c>
      <c r="D71" s="42">
        <f t="shared" ca="1" si="3"/>
        <v>114.81843390949734</v>
      </c>
      <c r="E71" s="43">
        <f t="shared" ca="1" si="5"/>
        <v>0.60144096774631728</v>
      </c>
      <c r="H71" s="10">
        <v>55</v>
      </c>
      <c r="I71" s="42">
        <v>105.83718104081598</v>
      </c>
      <c r="J71" s="42">
        <f t="shared" ca="1" si="2"/>
        <v>113.81932845999586</v>
      </c>
      <c r="K71" s="59">
        <f t="shared" ca="1" si="4"/>
        <v>0.60144096774631728</v>
      </c>
      <c r="L71" s="59"/>
    </row>
    <row r="72" spans="2:12" ht="15.55" customHeight="1" x14ac:dyDescent="0.65">
      <c r="B72" s="10">
        <v>56</v>
      </c>
      <c r="C72" s="42">
        <v>104.32800204650655</v>
      </c>
      <c r="D72" s="42">
        <f t="shared" ca="1" si="3"/>
        <v>114.49217596039944</v>
      </c>
      <c r="E72" s="43">
        <f t="shared" ca="1" si="5"/>
        <v>1.1555854418518212</v>
      </c>
      <c r="H72" s="10">
        <v>56</v>
      </c>
      <c r="I72" s="42">
        <v>101.26055838210641</v>
      </c>
      <c r="J72" s="42">
        <f t="shared" ca="1" si="2"/>
        <v>113.5929810558481</v>
      </c>
      <c r="K72" s="59">
        <f t="shared" ca="1" si="4"/>
        <v>1.1555854418518212</v>
      </c>
      <c r="L72" s="59"/>
    </row>
    <row r="73" spans="2:12" ht="15.55" customHeight="1" x14ac:dyDescent="0.65">
      <c r="B73" s="10">
        <v>57</v>
      </c>
      <c r="C73" s="42">
        <v>98.623497722884764</v>
      </c>
      <c r="D73" s="42">
        <f t="shared" ca="1" si="3"/>
        <v>105.4897141104743</v>
      </c>
      <c r="E73" s="43">
        <f t="shared" ca="1" si="5"/>
        <v>-7.5532442538851905</v>
      </c>
      <c r="H73" s="10">
        <v>57</v>
      </c>
      <c r="I73" s="42">
        <v>97.211250396219938</v>
      </c>
      <c r="J73" s="42">
        <f t="shared" ca="1" si="2"/>
        <v>104.68043869637809</v>
      </c>
      <c r="K73" s="59">
        <f t="shared" ca="1" si="4"/>
        <v>-7.5532442538851905</v>
      </c>
      <c r="L73" s="59"/>
    </row>
    <row r="74" spans="2:12" ht="15.55" customHeight="1" x14ac:dyDescent="0.65">
      <c r="B74" s="10">
        <v>58</v>
      </c>
      <c r="C74" s="42">
        <v>103.98198686882591</v>
      </c>
      <c r="D74" s="42">
        <f t="shared" ca="1" si="3"/>
        <v>91.228082921201576</v>
      </c>
      <c r="E74" s="43">
        <f t="shared" ca="1" si="5"/>
        <v>-13.71265977822528</v>
      </c>
      <c r="H74" s="10">
        <v>58</v>
      </c>
      <c r="I74" s="42">
        <v>96.31911080852349</v>
      </c>
      <c r="J74" s="42">
        <f t="shared" ca="1" si="2"/>
        <v>90.499735048514992</v>
      </c>
      <c r="K74" s="59">
        <f t="shared" ca="1" si="4"/>
        <v>-13.71265977822528</v>
      </c>
      <c r="L74" s="59"/>
    </row>
    <row r="75" spans="2:12" ht="15.55" customHeight="1" x14ac:dyDescent="0.65">
      <c r="B75" s="10">
        <v>59</v>
      </c>
      <c r="C75" s="42">
        <v>102.20757384585944</v>
      </c>
      <c r="D75" s="42">
        <f t="shared" ca="1" si="3"/>
        <v>89.555981640421834</v>
      </c>
      <c r="E75" s="43">
        <f t="shared" ca="1" si="5"/>
        <v>-2.5492929886595888</v>
      </c>
      <c r="H75" s="10">
        <v>59</v>
      </c>
      <c r="I75" s="42">
        <v>94.561292271573663</v>
      </c>
      <c r="J75" s="42">
        <f t="shared" ca="1" si="2"/>
        <v>88.900468555003911</v>
      </c>
      <c r="K75" s="59">
        <f t="shared" ca="1" si="4"/>
        <v>-2.5492929886595888</v>
      </c>
      <c r="L75" s="59"/>
    </row>
    <row r="76" spans="2:12" ht="15.55" customHeight="1" x14ac:dyDescent="0.65">
      <c r="B76" s="10">
        <v>60</v>
      </c>
      <c r="C76" s="42">
        <v>100.62055362283024</v>
      </c>
      <c r="D76" s="42">
        <f t="shared" ca="1" si="3"/>
        <v>93.274654443868542</v>
      </c>
      <c r="E76" s="43">
        <f t="shared" ca="1" si="5"/>
        <v>2.6742709674888991</v>
      </c>
      <c r="H76" s="10">
        <v>60</v>
      </c>
      <c r="I76" s="42">
        <v>92.113142736757425</v>
      </c>
      <c r="J76" s="42">
        <f t="shared" ca="1" si="2"/>
        <v>92.684692666992419</v>
      </c>
      <c r="K76" s="59">
        <f t="shared" ca="1" si="4"/>
        <v>2.6742709674888991</v>
      </c>
      <c r="L76" s="59"/>
    </row>
    <row r="77" spans="2:12" ht="15.55" customHeight="1" x14ac:dyDescent="0.65">
      <c r="B77" s="10">
        <v>61</v>
      </c>
      <c r="C77" s="42">
        <v>99.515249521380383</v>
      </c>
      <c r="D77" s="42">
        <f t="shared" ca="1" si="3"/>
        <v>98.976965744292784</v>
      </c>
      <c r="E77" s="43">
        <f t="shared" ca="1" si="5"/>
        <v>5.0297767448110946</v>
      </c>
      <c r="H77" s="10">
        <v>61</v>
      </c>
      <c r="I77" s="42">
        <v>98.907074402673587</v>
      </c>
      <c r="J77" s="42">
        <f t="shared" ca="1" si="2"/>
        <v>98.446000145104279</v>
      </c>
      <c r="K77" s="59">
        <f t="shared" ca="1" si="4"/>
        <v>5.0297767448110946</v>
      </c>
      <c r="L77" s="59"/>
    </row>
    <row r="78" spans="2:12" ht="15.55" customHeight="1" x14ac:dyDescent="0.65">
      <c r="B78" s="10">
        <v>62</v>
      </c>
      <c r="C78" s="42">
        <v>101.58138911291685</v>
      </c>
      <c r="D78" s="42">
        <f t="shared" ca="1" si="3"/>
        <v>110.52016157204631</v>
      </c>
      <c r="E78" s="43">
        <f t="shared" ca="1" si="5"/>
        <v>11.440892402182801</v>
      </c>
      <c r="H78" s="10">
        <v>62</v>
      </c>
      <c r="I78" s="42">
        <v>99.118656659030563</v>
      </c>
      <c r="J78" s="42">
        <f t="shared" ca="1" si="2"/>
        <v>110.04229253277666</v>
      </c>
      <c r="K78" s="59">
        <f t="shared" ca="1" si="4"/>
        <v>11.440892402182801</v>
      </c>
      <c r="L78" s="59"/>
    </row>
    <row r="79" spans="2:12" ht="15.55" customHeight="1" x14ac:dyDescent="0.65">
      <c r="B79" s="10">
        <v>63</v>
      </c>
      <c r="C79" s="42">
        <v>102.02943558207879</v>
      </c>
      <c r="D79" s="42">
        <f t="shared" ca="1" si="3"/>
        <v>105.45790506039448</v>
      </c>
      <c r="E79" s="43">
        <f t="shared" ca="1" si="5"/>
        <v>-4.0102403544471912</v>
      </c>
      <c r="H79" s="10">
        <v>63</v>
      </c>
      <c r="I79" s="42">
        <v>108.07210018427797</v>
      </c>
      <c r="J79" s="42">
        <f t="shared" ca="1" si="2"/>
        <v>105.02782292505181</v>
      </c>
      <c r="K79" s="59">
        <f t="shared" ca="1" si="4"/>
        <v>-4.0102403544471912</v>
      </c>
      <c r="L79" s="59"/>
    </row>
    <row r="80" spans="2:12" ht="15.55" customHeight="1" x14ac:dyDescent="0.65">
      <c r="B80" s="10">
        <v>64</v>
      </c>
      <c r="C80" s="42">
        <v>103.26094645287216</v>
      </c>
      <c r="D80" s="42">
        <f t="shared" ca="1" si="3"/>
        <v>111.13832699891239</v>
      </c>
      <c r="E80" s="43">
        <f t="shared" ref="E80:E116" ca="1" si="6">NORMINV(RAND(),$E$12,$E$13)</f>
        <v>6.2262124445573601</v>
      </c>
      <c r="H80" s="10">
        <v>64</v>
      </c>
      <c r="I80" s="42">
        <v>104.87388923526672</v>
      </c>
      <c r="J80" s="42">
        <f t="shared" ca="1" si="2"/>
        <v>110.751253077104</v>
      </c>
      <c r="K80" s="59">
        <f t="shared" ca="1" si="4"/>
        <v>6.2262124445573601</v>
      </c>
      <c r="L80" s="59"/>
    </row>
    <row r="81" spans="2:12" ht="15.55" customHeight="1" x14ac:dyDescent="0.65">
      <c r="B81" s="10">
        <v>65</v>
      </c>
      <c r="C81" s="42">
        <v>99.296890114620624</v>
      </c>
      <c r="D81" s="42">
        <f t="shared" ca="1" si="3"/>
        <v>110.69946250508249</v>
      </c>
      <c r="E81" s="43">
        <f t="shared" ca="1" si="6"/>
        <v>0.67496820606133834</v>
      </c>
      <c r="H81" s="10">
        <v>65</v>
      </c>
      <c r="I81" s="42">
        <v>103.70264175108301</v>
      </c>
      <c r="J81" s="42">
        <f t="shared" ref="J81:J116" ca="1" si="7">$I$7*J80+$I$8+K81</f>
        <v>110.35109597545494</v>
      </c>
      <c r="K81" s="59">
        <f t="shared" ca="1" si="4"/>
        <v>0.67496820606133834</v>
      </c>
      <c r="L81" s="59"/>
    </row>
    <row r="82" spans="2:12" ht="15.55" customHeight="1" x14ac:dyDescent="0.65">
      <c r="B82" s="10">
        <v>66</v>
      </c>
      <c r="C82" s="42">
        <v>107.22568705556293</v>
      </c>
      <c r="D82" s="42">
        <f t="shared" ref="D82:D116" ca="1" si="8">$C$7*D81+$C$8+E82</f>
        <v>108.54952340515544</v>
      </c>
      <c r="E82" s="43">
        <f t="shared" ca="1" si="6"/>
        <v>-1.0799928494188045</v>
      </c>
      <c r="H82" s="10">
        <v>66</v>
      </c>
      <c r="I82" s="42">
        <v>108.5922852808813</v>
      </c>
      <c r="J82" s="42">
        <f t="shared" ca="1" si="7"/>
        <v>108.23599352849065</v>
      </c>
      <c r="K82" s="59">
        <f t="shared" ca="1" si="4"/>
        <v>-1.0799928494188045</v>
      </c>
      <c r="L82" s="59"/>
    </row>
    <row r="83" spans="2:12" ht="15.55" customHeight="1" x14ac:dyDescent="0.65">
      <c r="B83" s="10">
        <v>67</v>
      </c>
      <c r="C83" s="42">
        <v>106.86470855175348</v>
      </c>
      <c r="D83" s="42">
        <f t="shared" ca="1" si="8"/>
        <v>112.66252014706424</v>
      </c>
      <c r="E83" s="43">
        <f t="shared" ca="1" si="6"/>
        <v>4.9679490824243411</v>
      </c>
      <c r="H83" s="10">
        <v>67</v>
      </c>
      <c r="I83" s="42">
        <v>106.56594102472103</v>
      </c>
      <c r="J83" s="42">
        <f t="shared" ca="1" si="7"/>
        <v>112.38034325806593</v>
      </c>
      <c r="K83" s="59">
        <f t="shared" ca="1" si="4"/>
        <v>4.9679490824243411</v>
      </c>
      <c r="L83" s="59"/>
    </row>
    <row r="84" spans="2:12" ht="15.55" customHeight="1" x14ac:dyDescent="0.65">
      <c r="B84" s="10">
        <v>68</v>
      </c>
      <c r="C84" s="42">
        <v>103.39539778963434</v>
      </c>
      <c r="D84" s="42">
        <f t="shared" ca="1" si="8"/>
        <v>107.23246648950413</v>
      </c>
      <c r="E84" s="43">
        <f t="shared" ca="1" si="6"/>
        <v>-4.1638016428536915</v>
      </c>
      <c r="H84" s="10">
        <v>68</v>
      </c>
      <c r="I84" s="42">
        <v>105.33053014469083</v>
      </c>
      <c r="J84" s="42">
        <f t="shared" ca="1" si="7"/>
        <v>106.97850728940566</v>
      </c>
      <c r="K84" s="59">
        <f t="shared" ca="1" si="4"/>
        <v>-4.1638016428536915</v>
      </c>
      <c r="L84" s="59"/>
    </row>
    <row r="85" spans="2:12" ht="15.55" customHeight="1" x14ac:dyDescent="0.65">
      <c r="B85" s="10">
        <v>69</v>
      </c>
      <c r="C85" s="42">
        <v>103.28380049287271</v>
      </c>
      <c r="D85" s="42">
        <f t="shared" ca="1" si="8"/>
        <v>106.63134510173803</v>
      </c>
      <c r="E85" s="43">
        <f t="shared" ca="1" si="6"/>
        <v>0.12212526118431523</v>
      </c>
      <c r="H85" s="10">
        <v>69</v>
      </c>
      <c r="I85" s="42">
        <v>107.87727402376827</v>
      </c>
      <c r="J85" s="42">
        <f t="shared" ca="1" si="7"/>
        <v>106.4027818216494</v>
      </c>
      <c r="K85" s="59">
        <f t="shared" ca="1" si="4"/>
        <v>0.12212526118431523</v>
      </c>
      <c r="L85" s="59"/>
    </row>
    <row r="86" spans="2:12" ht="15.55" customHeight="1" x14ac:dyDescent="0.65">
      <c r="B86" s="10">
        <v>70</v>
      </c>
      <c r="C86" s="42">
        <v>104.853406489252</v>
      </c>
      <c r="D86" s="42">
        <f t="shared" ca="1" si="8"/>
        <v>109.18976020335022</v>
      </c>
      <c r="E86" s="43">
        <f t="shared" ca="1" si="6"/>
        <v>3.2215496117859841</v>
      </c>
      <c r="H86" s="10">
        <v>70</v>
      </c>
      <c r="I86" s="42">
        <v>102.46039723112789</v>
      </c>
      <c r="J86" s="42">
        <f t="shared" ca="1" si="7"/>
        <v>108.98405325127045</v>
      </c>
      <c r="K86" s="59">
        <f t="shared" ca="1" si="4"/>
        <v>3.2215496117859841</v>
      </c>
      <c r="L86" s="59"/>
    </row>
    <row r="87" spans="2:12" ht="15.55" customHeight="1" x14ac:dyDescent="0.65">
      <c r="B87" s="10">
        <v>71</v>
      </c>
      <c r="C87" s="42">
        <v>110.66693427390159</v>
      </c>
      <c r="D87" s="42">
        <f t="shared" ca="1" si="8"/>
        <v>106.46783665018503</v>
      </c>
      <c r="E87" s="43">
        <f t="shared" ca="1" si="6"/>
        <v>-1.8029475328301658</v>
      </c>
      <c r="H87" s="10">
        <v>71</v>
      </c>
      <c r="I87" s="42">
        <v>106.61869198171564</v>
      </c>
      <c r="J87" s="42">
        <f t="shared" ca="1" si="7"/>
        <v>106.28270039331325</v>
      </c>
      <c r="K87" s="59">
        <f t="shared" ca="1" si="4"/>
        <v>-1.8029475328301658</v>
      </c>
      <c r="L87" s="59"/>
    </row>
    <row r="88" spans="2:12" ht="15.55" customHeight="1" x14ac:dyDescent="0.65">
      <c r="B88" s="10">
        <v>72</v>
      </c>
      <c r="C88" s="42">
        <v>104.12265589413724</v>
      </c>
      <c r="D88" s="42">
        <f t="shared" ca="1" si="8"/>
        <v>101.18492946688498</v>
      </c>
      <c r="E88" s="43">
        <f t="shared" ca="1" si="6"/>
        <v>-4.6361235182815532</v>
      </c>
      <c r="H88" s="10">
        <v>72</v>
      </c>
      <c r="I88" s="42">
        <v>108.61303627745586</v>
      </c>
      <c r="J88" s="42">
        <f t="shared" ca="1" si="7"/>
        <v>101.01830683570037</v>
      </c>
      <c r="K88" s="59">
        <f t="shared" ca="1" si="4"/>
        <v>-4.6361235182815532</v>
      </c>
      <c r="L88" s="59"/>
    </row>
    <row r="89" spans="2:12" ht="15.55" customHeight="1" x14ac:dyDescent="0.65">
      <c r="B89" s="10">
        <v>73</v>
      </c>
      <c r="C89" s="42">
        <v>100.36257377893023</v>
      </c>
      <c r="D89" s="42">
        <f t="shared" ca="1" si="8"/>
        <v>101.92705472452863</v>
      </c>
      <c r="E89" s="43">
        <f t="shared" ca="1" si="6"/>
        <v>0.86061820433214653</v>
      </c>
      <c r="H89" s="10">
        <v>73</v>
      </c>
      <c r="I89" s="42">
        <v>98.315293261705634</v>
      </c>
      <c r="J89" s="42">
        <f t="shared" ca="1" si="7"/>
        <v>101.77709435646248</v>
      </c>
      <c r="K89" s="59">
        <f t="shared" ca="1" si="4"/>
        <v>0.86061820433214653</v>
      </c>
      <c r="L89" s="59"/>
    </row>
    <row r="90" spans="2:12" ht="15.55" customHeight="1" x14ac:dyDescent="0.65">
      <c r="B90" s="10">
        <v>74</v>
      </c>
      <c r="C90" s="42">
        <v>102.78522309905713</v>
      </c>
      <c r="D90" s="42">
        <f t="shared" ca="1" si="8"/>
        <v>102.77244051242829</v>
      </c>
      <c r="E90" s="43">
        <f t="shared" ca="1" si="6"/>
        <v>1.0380912603525205</v>
      </c>
      <c r="H90" s="10">
        <v>74</v>
      </c>
      <c r="I90" s="42">
        <v>97.490219949437531</v>
      </c>
      <c r="J90" s="42">
        <f t="shared" ca="1" si="7"/>
        <v>102.63747618116875</v>
      </c>
      <c r="K90" s="59">
        <f t="shared" ca="1" si="4"/>
        <v>1.0380912603525205</v>
      </c>
      <c r="L90" s="59"/>
    </row>
    <row r="91" spans="2:12" ht="15.55" customHeight="1" x14ac:dyDescent="0.65">
      <c r="B91" s="10">
        <v>75</v>
      </c>
      <c r="C91" s="42">
        <v>103.48952886103936</v>
      </c>
      <c r="D91" s="42">
        <f t="shared" ca="1" si="8"/>
        <v>96.572253721595175</v>
      </c>
      <c r="E91" s="43">
        <f t="shared" ca="1" si="6"/>
        <v>-5.9229427395902876</v>
      </c>
      <c r="H91" s="10">
        <v>75</v>
      </c>
      <c r="I91" s="42">
        <v>98.320222556582209</v>
      </c>
      <c r="J91" s="42">
        <f t="shared" ca="1" si="7"/>
        <v>96.450785823461601</v>
      </c>
      <c r="K91" s="59">
        <f t="shared" ca="1" si="4"/>
        <v>-5.9229427395902876</v>
      </c>
      <c r="L91" s="59"/>
    </row>
    <row r="92" spans="2:12" ht="15.55" customHeight="1" x14ac:dyDescent="0.65">
      <c r="B92" s="10">
        <v>76</v>
      </c>
      <c r="C92" s="42">
        <v>109.12480792301399</v>
      </c>
      <c r="D92" s="42">
        <f t="shared" ca="1" si="8"/>
        <v>94.126953098636662</v>
      </c>
      <c r="E92" s="43">
        <f t="shared" ca="1" si="6"/>
        <v>-2.7880752507989919</v>
      </c>
      <c r="H92" s="10">
        <v>76</v>
      </c>
      <c r="I92" s="42">
        <v>98.000264184016743</v>
      </c>
      <c r="J92" s="42">
        <f t="shared" ca="1" si="7"/>
        <v>94.017631990316445</v>
      </c>
      <c r="K92" s="59">
        <f t="shared" ca="1" si="4"/>
        <v>-2.7880752507989919</v>
      </c>
      <c r="L92" s="59"/>
    </row>
    <row r="93" spans="2:12" ht="15.55" customHeight="1" x14ac:dyDescent="0.65">
      <c r="B93" s="10">
        <v>77</v>
      </c>
      <c r="C93" s="42">
        <v>108.81154924533301</v>
      </c>
      <c r="D93" s="42">
        <f t="shared" ca="1" si="8"/>
        <v>98.571959604927471</v>
      </c>
      <c r="E93" s="43">
        <f t="shared" ca="1" si="6"/>
        <v>3.8577018161544769</v>
      </c>
      <c r="H93" s="10">
        <v>77</v>
      </c>
      <c r="I93" s="42">
        <v>106.36366858117735</v>
      </c>
      <c r="J93" s="42">
        <f t="shared" ca="1" si="7"/>
        <v>98.473570607439271</v>
      </c>
      <c r="K93" s="59">
        <f t="shared" ca="1" si="4"/>
        <v>3.8577018161544769</v>
      </c>
      <c r="L93" s="59"/>
    </row>
    <row r="94" spans="2:12" ht="15.55" customHeight="1" x14ac:dyDescent="0.65">
      <c r="B94" s="10">
        <v>78</v>
      </c>
      <c r="C94" s="42">
        <v>101.08259626033835</v>
      </c>
      <c r="D94" s="42">
        <f t="shared" ca="1" si="8"/>
        <v>92.276723033146453</v>
      </c>
      <c r="E94" s="43">
        <f t="shared" ca="1" si="6"/>
        <v>-6.4380406112882662</v>
      </c>
      <c r="H94" s="10">
        <v>78</v>
      </c>
      <c r="I94" s="42">
        <v>98.804925400614593</v>
      </c>
      <c r="J94" s="42">
        <f t="shared" ca="1" si="7"/>
        <v>92.188172935407067</v>
      </c>
      <c r="K94" s="59">
        <f t="shared" ref="K94:K116" ca="1" si="9">E94</f>
        <v>-6.4380406112882662</v>
      </c>
      <c r="L94" s="59"/>
    </row>
    <row r="95" spans="2:12" ht="15.55" customHeight="1" x14ac:dyDescent="0.65">
      <c r="B95" s="10">
        <v>79</v>
      </c>
      <c r="C95" s="42">
        <v>105.61945000633681</v>
      </c>
      <c r="D95" s="42">
        <f t="shared" ca="1" si="8"/>
        <v>93.416439468337202</v>
      </c>
      <c r="E95" s="43">
        <f t="shared" ca="1" si="6"/>
        <v>0.36738873850539805</v>
      </c>
      <c r="H95" s="10">
        <v>79</v>
      </c>
      <c r="I95" s="42">
        <v>94.325992071833113</v>
      </c>
      <c r="J95" s="42">
        <f t="shared" ca="1" si="7"/>
        <v>93.336744380371755</v>
      </c>
      <c r="K95" s="59">
        <f t="shared" ca="1" si="9"/>
        <v>0.36738873850539805</v>
      </c>
      <c r="L95" s="59"/>
    </row>
    <row r="96" spans="2:12" ht="15.55" customHeight="1" x14ac:dyDescent="0.65">
      <c r="B96" s="10">
        <v>80</v>
      </c>
      <c r="C96" s="42">
        <v>100.9300539823834</v>
      </c>
      <c r="D96" s="42">
        <f t="shared" ca="1" si="8"/>
        <v>83.688998243612076</v>
      </c>
      <c r="E96" s="43">
        <f t="shared" ca="1" si="6"/>
        <v>-10.38579727789142</v>
      </c>
      <c r="H96" s="10">
        <v>80</v>
      </c>
      <c r="I96" s="42">
        <v>96.647954370136773</v>
      </c>
      <c r="J96" s="42">
        <f t="shared" ca="1" si="7"/>
        <v>83.617272664443163</v>
      </c>
      <c r="K96" s="59">
        <f t="shared" ca="1" si="9"/>
        <v>-10.38579727789142</v>
      </c>
      <c r="L96" s="59"/>
    </row>
    <row r="97" spans="2:12" ht="15.55" customHeight="1" x14ac:dyDescent="0.65">
      <c r="B97" s="10">
        <v>81</v>
      </c>
      <c r="C97" s="42">
        <v>95.118980743635305</v>
      </c>
      <c r="D97" s="42">
        <f t="shared" ca="1" si="8"/>
        <v>88.129081172193182</v>
      </c>
      <c r="E97" s="43">
        <f t="shared" ca="1" si="6"/>
        <v>2.8089827529423101</v>
      </c>
      <c r="H97" s="10">
        <v>81</v>
      </c>
      <c r="I97" s="42">
        <v>98.530157888068416</v>
      </c>
      <c r="J97" s="42">
        <f t="shared" ca="1" si="7"/>
        <v>88.064528150941157</v>
      </c>
      <c r="K97" s="59">
        <f t="shared" ca="1" si="9"/>
        <v>2.8089827529423101</v>
      </c>
      <c r="L97" s="59"/>
    </row>
    <row r="98" spans="2:12" ht="15.55" customHeight="1" x14ac:dyDescent="0.65">
      <c r="B98" s="10">
        <v>82</v>
      </c>
      <c r="C98" s="42">
        <v>101.18524627141096</v>
      </c>
      <c r="D98" s="42">
        <f t="shared" ca="1" si="8"/>
        <v>86.266622740577475</v>
      </c>
      <c r="E98" s="43">
        <f t="shared" ca="1" si="6"/>
        <v>-3.0495503143963858</v>
      </c>
      <c r="H98" s="10">
        <v>82</v>
      </c>
      <c r="I98" s="42">
        <v>90.725530788758959</v>
      </c>
      <c r="J98" s="42">
        <f t="shared" ca="1" si="7"/>
        <v>86.208525021450654</v>
      </c>
      <c r="K98" s="59">
        <f t="shared" ca="1" si="9"/>
        <v>-3.0495503143963858</v>
      </c>
      <c r="L98" s="59"/>
    </row>
    <row r="99" spans="2:12" ht="15.55" customHeight="1" x14ac:dyDescent="0.65">
      <c r="B99" s="10">
        <v>83</v>
      </c>
      <c r="C99" s="42">
        <v>110.40437406559454</v>
      </c>
      <c r="D99" s="42">
        <f t="shared" ca="1" si="8"/>
        <v>88.46111927307463</v>
      </c>
      <c r="E99" s="43">
        <f t="shared" ca="1" si="6"/>
        <v>0.8211588065549047</v>
      </c>
      <c r="H99" s="10">
        <v>83</v>
      </c>
      <c r="I99" s="42">
        <v>97.996343528725333</v>
      </c>
      <c r="J99" s="42">
        <f t="shared" ca="1" si="7"/>
        <v>88.40883132586049</v>
      </c>
      <c r="K99" s="59">
        <f t="shared" ca="1" si="9"/>
        <v>0.8211588065549047</v>
      </c>
      <c r="L99" s="59"/>
    </row>
    <row r="100" spans="2:12" ht="15.55" customHeight="1" x14ac:dyDescent="0.65">
      <c r="B100" s="10">
        <v>84</v>
      </c>
      <c r="C100" s="42">
        <v>116.72273496535364</v>
      </c>
      <c r="D100" s="42">
        <f t="shared" ca="1" si="8"/>
        <v>92.049702687638259</v>
      </c>
      <c r="E100" s="43">
        <f t="shared" ca="1" si="6"/>
        <v>2.4346953418710919</v>
      </c>
      <c r="H100" s="10">
        <v>84</v>
      </c>
      <c r="I100" s="42">
        <v>89.637436034284136</v>
      </c>
      <c r="J100" s="42">
        <f t="shared" ca="1" si="7"/>
        <v>92.002643535145538</v>
      </c>
      <c r="K100" s="59">
        <f t="shared" ca="1" si="9"/>
        <v>2.4346953418710919</v>
      </c>
      <c r="L100" s="59"/>
    </row>
    <row r="101" spans="2:12" ht="15.55" customHeight="1" x14ac:dyDescent="0.65">
      <c r="B101" s="10">
        <v>85</v>
      </c>
      <c r="C101" s="42">
        <v>110.93653573001681</v>
      </c>
      <c r="D101" s="42">
        <f t="shared" ca="1" si="8"/>
        <v>92.304929057123942</v>
      </c>
      <c r="E101" s="43">
        <f t="shared" ca="1" si="6"/>
        <v>-0.53980336175048982</v>
      </c>
      <c r="H101" s="10">
        <v>85</v>
      </c>
      <c r="I101" s="42">
        <v>89.602418310243337</v>
      </c>
      <c r="J101" s="42">
        <f t="shared" ca="1" si="7"/>
        <v>92.262575819880496</v>
      </c>
      <c r="K101" s="59">
        <f t="shared" ca="1" si="9"/>
        <v>-0.53980336175048982</v>
      </c>
      <c r="L101" s="59"/>
    </row>
    <row r="102" spans="2:12" ht="15.55" customHeight="1" x14ac:dyDescent="0.65">
      <c r="B102" s="10">
        <v>86</v>
      </c>
      <c r="C102" s="42">
        <v>104.54381324133706</v>
      </c>
      <c r="D102" s="42">
        <f t="shared" ca="1" si="8"/>
        <v>87.967982635055847</v>
      </c>
      <c r="E102" s="43">
        <f t="shared" ca="1" si="6"/>
        <v>-5.106453516355705</v>
      </c>
      <c r="H102" s="10">
        <v>86</v>
      </c>
      <c r="I102" s="42">
        <v>95.707112938401423</v>
      </c>
      <c r="J102" s="42">
        <f t="shared" ca="1" si="7"/>
        <v>87.929864721536745</v>
      </c>
      <c r="K102" s="59">
        <f t="shared" ca="1" si="9"/>
        <v>-5.106453516355705</v>
      </c>
      <c r="L102" s="59"/>
    </row>
    <row r="103" spans="2:12" ht="15.55" customHeight="1" x14ac:dyDescent="0.65">
      <c r="B103" s="10">
        <v>87</v>
      </c>
      <c r="C103" s="42">
        <v>99.17469741948652</v>
      </c>
      <c r="D103" s="42">
        <f t="shared" ca="1" si="8"/>
        <v>89.880650480814367</v>
      </c>
      <c r="E103" s="43">
        <f t="shared" ca="1" si="6"/>
        <v>0.70946610926409981</v>
      </c>
      <c r="H103" s="10">
        <v>87</v>
      </c>
      <c r="I103" s="42">
        <v>97.300588431029468</v>
      </c>
      <c r="J103" s="42">
        <f t="shared" ca="1" si="7"/>
        <v>89.846344358647173</v>
      </c>
      <c r="K103" s="59">
        <f t="shared" ca="1" si="9"/>
        <v>0.70946610926409981</v>
      </c>
      <c r="L103" s="59"/>
    </row>
    <row r="104" spans="2:12" ht="15.55" customHeight="1" x14ac:dyDescent="0.65">
      <c r="B104" s="10">
        <v>88</v>
      </c>
      <c r="C104" s="42">
        <v>104.77277366152829</v>
      </c>
      <c r="D104" s="42">
        <f t="shared" ca="1" si="8"/>
        <v>93.0526212630065</v>
      </c>
      <c r="E104" s="43">
        <f t="shared" ca="1" si="6"/>
        <v>2.1600358302735714</v>
      </c>
      <c r="H104" s="10">
        <v>88</v>
      </c>
      <c r="I104" s="42">
        <v>106.53996757985074</v>
      </c>
      <c r="J104" s="42">
        <f t="shared" ca="1" si="7"/>
        <v>93.021745753056024</v>
      </c>
      <c r="K104" s="59">
        <f t="shared" ca="1" si="9"/>
        <v>2.1600358302735714</v>
      </c>
      <c r="L104" s="59"/>
    </row>
    <row r="105" spans="2:12" ht="15.55" customHeight="1" x14ac:dyDescent="0.65">
      <c r="B105" s="10">
        <v>89</v>
      </c>
      <c r="C105" s="42">
        <v>104.69695304480183</v>
      </c>
      <c r="D105" s="42">
        <f t="shared" ca="1" si="8"/>
        <v>83.528215315566442</v>
      </c>
      <c r="E105" s="43">
        <f t="shared" ca="1" si="6"/>
        <v>-10.219143821139413</v>
      </c>
      <c r="H105" s="10">
        <v>89</v>
      </c>
      <c r="I105" s="42">
        <v>107.82266968721046</v>
      </c>
      <c r="J105" s="42">
        <f t="shared" ca="1" si="7"/>
        <v>83.500427356611013</v>
      </c>
      <c r="K105" s="59">
        <f t="shared" ca="1" si="9"/>
        <v>-10.219143821139413</v>
      </c>
      <c r="L105" s="59"/>
    </row>
    <row r="106" spans="2:12" ht="15.55" customHeight="1" x14ac:dyDescent="0.65">
      <c r="B106" s="10">
        <v>90</v>
      </c>
      <c r="C106" s="42">
        <v>100.2680338165721</v>
      </c>
      <c r="D106" s="42">
        <f t="shared" ca="1" si="8"/>
        <v>86.501098079274186</v>
      </c>
      <c r="E106" s="43">
        <f t="shared" ca="1" si="6"/>
        <v>1.3257042952643863</v>
      </c>
      <c r="H106" s="10">
        <v>90</v>
      </c>
      <c r="I106" s="42">
        <v>99.955525385350683</v>
      </c>
      <c r="J106" s="42">
        <f t="shared" ca="1" si="7"/>
        <v>86.476088916214294</v>
      </c>
      <c r="K106" s="59">
        <f t="shared" ca="1" si="9"/>
        <v>1.3257042952643863</v>
      </c>
      <c r="L106" s="59"/>
    </row>
    <row r="107" spans="2:12" ht="15.55" customHeight="1" x14ac:dyDescent="0.65">
      <c r="B107" s="10">
        <v>91</v>
      </c>
      <c r="C107" s="42">
        <v>95.531969176336077</v>
      </c>
      <c r="D107" s="42">
        <f t="shared" ca="1" si="8"/>
        <v>78.766591753295316</v>
      </c>
      <c r="E107" s="43">
        <f t="shared" ca="1" si="6"/>
        <v>-9.0843965180514523</v>
      </c>
      <c r="H107" s="10">
        <v>91</v>
      </c>
      <c r="I107" s="42">
        <v>100.6502706813633</v>
      </c>
      <c r="J107" s="42">
        <f t="shared" ca="1" si="7"/>
        <v>78.744083506541415</v>
      </c>
      <c r="K107" s="59">
        <f t="shared" ca="1" si="9"/>
        <v>-9.0843965180514523</v>
      </c>
      <c r="L107" s="59"/>
    </row>
    <row r="108" spans="2:12" ht="15.55" customHeight="1" x14ac:dyDescent="0.65">
      <c r="B108" s="10">
        <v>92</v>
      </c>
      <c r="C108" s="42">
        <v>94.660684411552424</v>
      </c>
      <c r="D108" s="42">
        <f t="shared" ca="1" si="8"/>
        <v>77.644122127963172</v>
      </c>
      <c r="E108" s="43">
        <f t="shared" ca="1" si="6"/>
        <v>-3.2458104500026117</v>
      </c>
      <c r="H108" s="10">
        <v>92</v>
      </c>
      <c r="I108" s="42">
        <v>99.329118783648866</v>
      </c>
      <c r="J108" s="42">
        <f t="shared" ca="1" si="7"/>
        <v>77.623864705884671</v>
      </c>
      <c r="K108" s="59">
        <f t="shared" ca="1" si="9"/>
        <v>-3.2458104500026117</v>
      </c>
      <c r="L108" s="59"/>
    </row>
    <row r="109" spans="2:12" ht="15.55" customHeight="1" x14ac:dyDescent="0.65">
      <c r="B109" s="10">
        <v>93</v>
      </c>
      <c r="C109" s="42">
        <v>89.440008732494093</v>
      </c>
      <c r="D109" s="42">
        <f t="shared" ca="1" si="8"/>
        <v>76.351213859861488</v>
      </c>
      <c r="E109" s="43">
        <f t="shared" ca="1" si="6"/>
        <v>-3.5284960553053639</v>
      </c>
      <c r="H109" s="10">
        <v>93</v>
      </c>
      <c r="I109" s="42">
        <v>103.7844073952766</v>
      </c>
      <c r="J109" s="42">
        <f t="shared" ca="1" si="7"/>
        <v>76.332982179990836</v>
      </c>
      <c r="K109" s="59">
        <f t="shared" ca="1" si="9"/>
        <v>-3.5284960553053639</v>
      </c>
      <c r="L109" s="59"/>
    </row>
    <row r="110" spans="2:12" ht="15.55" customHeight="1" x14ac:dyDescent="0.65">
      <c r="B110" s="10">
        <v>94</v>
      </c>
      <c r="C110" s="42">
        <v>93.099214544087431</v>
      </c>
      <c r="D110" s="42">
        <f t="shared" ca="1" si="8"/>
        <v>76.230460002405607</v>
      </c>
      <c r="E110" s="43">
        <f t="shared" ca="1" si="6"/>
        <v>-2.4856324714697311</v>
      </c>
      <c r="H110" s="10">
        <v>94</v>
      </c>
      <c r="I110" s="42">
        <v>105.41031308716413</v>
      </c>
      <c r="J110" s="42">
        <f t="shared" ca="1" si="7"/>
        <v>76.214051490522024</v>
      </c>
      <c r="K110" s="59">
        <f t="shared" ca="1" si="9"/>
        <v>-2.4856324714697311</v>
      </c>
      <c r="L110" s="59"/>
    </row>
    <row r="111" spans="2:12" ht="15.55" customHeight="1" x14ac:dyDescent="0.65">
      <c r="B111" s="10">
        <v>95</v>
      </c>
      <c r="C111" s="42">
        <v>85.82228866532995</v>
      </c>
      <c r="D111" s="42">
        <f t="shared" ca="1" si="8"/>
        <v>78.269170233201308</v>
      </c>
      <c r="E111" s="43">
        <f t="shared" ca="1" si="6"/>
        <v>-0.33824376896373959</v>
      </c>
      <c r="H111" s="10">
        <v>95</v>
      </c>
      <c r="I111" s="42">
        <v>100.96080646584404</v>
      </c>
      <c r="J111" s="42">
        <f t="shared" ca="1" si="7"/>
        <v>78.254402572506095</v>
      </c>
      <c r="K111" s="59">
        <f t="shared" ca="1" si="9"/>
        <v>-0.33824376896373959</v>
      </c>
      <c r="L111" s="59"/>
    </row>
    <row r="112" spans="2:12" ht="15.55" customHeight="1" x14ac:dyDescent="0.65">
      <c r="B112" s="10">
        <v>96</v>
      </c>
      <c r="C112" s="42">
        <v>83.255611971809088</v>
      </c>
      <c r="D112" s="42">
        <f t="shared" ca="1" si="8"/>
        <v>84.274412845432423</v>
      </c>
      <c r="E112" s="43">
        <f t="shared" ca="1" si="6"/>
        <v>3.8321596355512551</v>
      </c>
      <c r="H112" s="10">
        <v>96</v>
      </c>
      <c r="I112" s="42">
        <v>100.3075966313428</v>
      </c>
      <c r="J112" s="42">
        <f t="shared" ca="1" si="7"/>
        <v>84.261121950806739</v>
      </c>
      <c r="K112" s="59">
        <f t="shared" ca="1" si="9"/>
        <v>3.8321596355512551</v>
      </c>
      <c r="L112" s="59"/>
    </row>
    <row r="113" spans="2:12" ht="15.55" customHeight="1" x14ac:dyDescent="0.65">
      <c r="B113" s="10">
        <v>97</v>
      </c>
      <c r="C113" s="42">
        <v>94.287493232765982</v>
      </c>
      <c r="D113" s="42">
        <f t="shared" ca="1" si="8"/>
        <v>85.495513409851753</v>
      </c>
      <c r="E113" s="43">
        <f t="shared" ca="1" si="6"/>
        <v>-0.35145815103744071</v>
      </c>
      <c r="H113" s="10">
        <v>97</v>
      </c>
      <c r="I113" s="42">
        <v>105.65382920512734</v>
      </c>
      <c r="J113" s="42">
        <f t="shared" ca="1" si="7"/>
        <v>85.483551604688628</v>
      </c>
      <c r="K113" s="59">
        <f t="shared" ca="1" si="9"/>
        <v>-0.35145815103744071</v>
      </c>
      <c r="L113" s="59"/>
    </row>
    <row r="114" spans="2:12" ht="15.55" customHeight="1" x14ac:dyDescent="0.65">
      <c r="B114" s="10">
        <v>98</v>
      </c>
      <c r="C114" s="42">
        <v>96.574593278217236</v>
      </c>
      <c r="D114" s="42">
        <f t="shared" ca="1" si="8"/>
        <v>86.666401577536149</v>
      </c>
      <c r="E114" s="43">
        <f t="shared" ca="1" si="6"/>
        <v>-0.27956049133042943</v>
      </c>
      <c r="H114" s="10">
        <v>98</v>
      </c>
      <c r="I114" s="42">
        <v>104.64296423812574</v>
      </c>
      <c r="J114" s="42">
        <f t="shared" ca="1" si="7"/>
        <v>86.655635952889341</v>
      </c>
      <c r="K114" s="59">
        <f t="shared" ca="1" si="9"/>
        <v>-0.27956049133042943</v>
      </c>
      <c r="L114" s="59"/>
    </row>
    <row r="115" spans="2:12" ht="15.55" customHeight="1" x14ac:dyDescent="0.65">
      <c r="B115" s="10">
        <v>99</v>
      </c>
      <c r="C115" s="42">
        <v>91.862146854762628</v>
      </c>
      <c r="D115" s="42">
        <f t="shared" ca="1" si="8"/>
        <v>88.155902052298657</v>
      </c>
      <c r="E115" s="43">
        <f t="shared" ca="1" si="6"/>
        <v>0.1561406325161224</v>
      </c>
      <c r="H115" s="10">
        <v>99</v>
      </c>
      <c r="I115" s="42">
        <v>101.98270068116982</v>
      </c>
      <c r="J115" s="42">
        <f t="shared" ca="1" si="7"/>
        <v>88.146212990116538</v>
      </c>
      <c r="K115" s="59">
        <f t="shared" ca="1" si="9"/>
        <v>0.1561406325161224</v>
      </c>
      <c r="L115" s="59"/>
    </row>
    <row r="116" spans="2:12" ht="15.55" customHeight="1" x14ac:dyDescent="0.65">
      <c r="B116" s="10">
        <v>100</v>
      </c>
      <c r="C116" s="42">
        <v>89.343836744604076</v>
      </c>
      <c r="D116" s="42">
        <f t="shared" ca="1" si="8"/>
        <v>94.614715924647626</v>
      </c>
      <c r="E116" s="43">
        <f t="shared" ca="1" si="6"/>
        <v>5.2744040775788328</v>
      </c>
      <c r="H116" s="10">
        <v>100</v>
      </c>
      <c r="I116" s="42">
        <v>102.49682278639669</v>
      </c>
      <c r="J116" s="42">
        <f t="shared" ca="1" si="7"/>
        <v>94.605995768683727</v>
      </c>
      <c r="K116" s="59">
        <f t="shared" ca="1" si="9"/>
        <v>5.2744040775788328</v>
      </c>
      <c r="L116" s="59"/>
    </row>
  </sheetData>
  <mergeCells count="1">
    <mergeCell ref="D11:E11"/>
  </mergeCells>
  <phoneticPr fontId="2"/>
  <pageMargins left="0.7" right="0.7" top="0.75" bottom="0.75" header="0.3" footer="0.3"/>
  <pageSetup paperSize="9" scale="95" orientation="portrait" horizontalDpi="4294967293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8E21E-84E6-4175-AB36-4F1EE8A014C7}">
  <dimension ref="A3:S112"/>
  <sheetViews>
    <sheetView workbookViewId="0">
      <selection activeCell="B3" sqref="B3"/>
    </sheetView>
  </sheetViews>
  <sheetFormatPr defaultRowHeight="15.55" customHeight="1" x14ac:dyDescent="0.65"/>
  <cols>
    <col min="1" max="1" width="9.140625" style="1"/>
    <col min="2" max="10" width="9.2109375" style="1" bestFit="1" customWidth="1"/>
    <col min="11" max="11" width="9.140625" style="1"/>
    <col min="12" max="16" width="9.2109375" style="1" bestFit="1" customWidth="1"/>
    <col min="17" max="17" width="9.92578125" style="1" bestFit="1" customWidth="1"/>
    <col min="18" max="16384" width="9.140625" style="1"/>
  </cols>
  <sheetData>
    <row r="3" spans="1:19" ht="15.55" customHeight="1" x14ac:dyDescent="0.65">
      <c r="B3" s="1" t="s">
        <v>141</v>
      </c>
      <c r="G3" s="1" t="s">
        <v>141</v>
      </c>
      <c r="L3" s="1" t="s">
        <v>141</v>
      </c>
    </row>
    <row r="5" spans="1:19" ht="15.55" customHeight="1" x14ac:dyDescent="0.65">
      <c r="B5" s="14" t="s">
        <v>17</v>
      </c>
      <c r="C5" s="8">
        <v>0.9</v>
      </c>
      <c r="G5" s="14" t="s">
        <v>17</v>
      </c>
      <c r="H5" s="8">
        <v>0.9</v>
      </c>
      <c r="I5" s="8">
        <v>0.9</v>
      </c>
      <c r="J5" s="8">
        <v>0.9</v>
      </c>
      <c r="L5" s="14" t="s">
        <v>17</v>
      </c>
      <c r="M5" s="8">
        <v>0.8</v>
      </c>
      <c r="N5" s="8">
        <v>0.9</v>
      </c>
      <c r="O5" s="64">
        <v>0.97</v>
      </c>
      <c r="P5" s="41">
        <v>1</v>
      </c>
      <c r="Q5" s="8">
        <v>1.1000000000000001</v>
      </c>
    </row>
    <row r="6" spans="1:19" ht="15.55" customHeight="1" x14ac:dyDescent="0.65">
      <c r="B6" s="14" t="s">
        <v>4</v>
      </c>
      <c r="C6" s="9">
        <v>10</v>
      </c>
      <c r="G6" s="14" t="s">
        <v>4</v>
      </c>
      <c r="H6" s="9">
        <v>0</v>
      </c>
      <c r="I6" s="9">
        <v>10</v>
      </c>
      <c r="J6" s="9">
        <v>20</v>
      </c>
      <c r="L6" s="14" t="s">
        <v>4</v>
      </c>
      <c r="M6" s="9">
        <v>10</v>
      </c>
      <c r="N6" s="9">
        <v>10</v>
      </c>
      <c r="O6" s="9">
        <v>10</v>
      </c>
      <c r="P6" s="9">
        <v>10</v>
      </c>
      <c r="Q6" s="9">
        <v>10</v>
      </c>
    </row>
    <row r="8" spans="1:19" ht="15.55" customHeight="1" x14ac:dyDescent="0.65">
      <c r="B8" s="3" t="s">
        <v>142</v>
      </c>
      <c r="C8" s="4">
        <f>AVERAGE(C12:C112)</f>
        <v>90.198254120855594</v>
      </c>
      <c r="D8" s="4">
        <f>AVERAGE(D12:D112)</f>
        <v>100</v>
      </c>
      <c r="E8" s="4">
        <f>AVERAGE(E12:E112)</f>
        <v>109.90075341327727</v>
      </c>
      <c r="G8" s="3" t="s">
        <v>142</v>
      </c>
      <c r="H8" s="4">
        <f>AVERAGE(H12:H112)</f>
        <v>9.9007534132772417</v>
      </c>
      <c r="I8" s="4">
        <f>AVERAGE(I12:I112)</f>
        <v>100</v>
      </c>
      <c r="J8" s="4">
        <f>AVERAGE(J12:J112)</f>
        <v>190.0992465867229</v>
      </c>
      <c r="L8" s="3" t="s">
        <v>142</v>
      </c>
      <c r="M8" s="4">
        <f>AVERAGE(M12:M112)</f>
        <v>52.475247524349136</v>
      </c>
      <c r="N8" s="4">
        <f>AVERAGE(N12:N112)</f>
        <v>100</v>
      </c>
      <c r="O8" s="4">
        <f>AVERAGE(O12:O112)</f>
        <v>259.87768458540688</v>
      </c>
      <c r="P8" s="4">
        <f>AVERAGE(P12:P112)</f>
        <v>600</v>
      </c>
      <c r="Q8" s="4">
        <f>AVERAGE(Q12:Q112)</f>
        <v>300051.95195652649</v>
      </c>
    </row>
    <row r="9" spans="1:19" ht="15.55" customHeight="1" x14ac:dyDescent="0.65">
      <c r="B9" s="3" t="s">
        <v>143</v>
      </c>
      <c r="C9" s="4">
        <f>STDEV(C12:C112)</f>
        <v>20.464778045858466</v>
      </c>
      <c r="D9" s="4">
        <f>STDEV(D12:D112)</f>
        <v>0</v>
      </c>
      <c r="E9" s="4">
        <f>STDEV(E12:E112)</f>
        <v>20.671492975614832</v>
      </c>
      <c r="G9" s="3" t="s">
        <v>143</v>
      </c>
      <c r="H9" s="4">
        <f>STDEV(H12:H112)</f>
        <v>20.671492975614722</v>
      </c>
      <c r="I9" s="4">
        <f>STDEV(I12:I112)</f>
        <v>0</v>
      </c>
      <c r="J9" s="4">
        <f>STDEV(J12:J112)</f>
        <v>20.67149297561393</v>
      </c>
      <c r="L9" s="3" t="s">
        <v>143</v>
      </c>
      <c r="M9" s="4">
        <f>STDEV(M12:M112)</f>
        <v>7.9533845395892726</v>
      </c>
      <c r="N9" s="4">
        <f>STDEV(N12:N112)</f>
        <v>0</v>
      </c>
      <c r="O9" s="4">
        <f>STDEV(O12:O112)</f>
        <v>61.179802807491214</v>
      </c>
      <c r="P9" s="4">
        <f>STDEV(P12:P112)</f>
        <v>293.00170647967224</v>
      </c>
      <c r="Q9" s="4">
        <f>STDEV(Q12:Q112)</f>
        <v>588807.55649757746</v>
      </c>
    </row>
    <row r="10" spans="1:19" ht="15.55" customHeight="1" x14ac:dyDescent="0.65">
      <c r="B10" s="5"/>
      <c r="C10" s="5"/>
      <c r="D10" s="60"/>
      <c r="E10" s="60"/>
      <c r="G10" s="5"/>
      <c r="H10" s="5"/>
      <c r="I10" s="60"/>
      <c r="J10" s="60"/>
      <c r="L10" s="5"/>
      <c r="M10" s="5"/>
      <c r="N10" s="60"/>
      <c r="O10" s="60"/>
    </row>
    <row r="11" spans="1:19" ht="32.15" customHeight="1" x14ac:dyDescent="0.65">
      <c r="A11" s="53"/>
      <c r="B11" s="6" t="s">
        <v>129</v>
      </c>
      <c r="C11" s="37" t="s">
        <v>132</v>
      </c>
      <c r="D11" s="37" t="s">
        <v>130</v>
      </c>
      <c r="E11" s="37" t="s">
        <v>131</v>
      </c>
      <c r="G11" s="6" t="s">
        <v>129</v>
      </c>
      <c r="H11" s="37" t="s">
        <v>134</v>
      </c>
      <c r="I11" s="37" t="s">
        <v>135</v>
      </c>
      <c r="J11" s="37" t="s">
        <v>133</v>
      </c>
      <c r="L11" s="6" t="s">
        <v>129</v>
      </c>
      <c r="M11" s="37" t="s">
        <v>136</v>
      </c>
      <c r="N11" s="37" t="s">
        <v>137</v>
      </c>
      <c r="O11" s="37" t="s">
        <v>140</v>
      </c>
      <c r="P11" s="37" t="s">
        <v>138</v>
      </c>
      <c r="Q11" s="37" t="s">
        <v>139</v>
      </c>
    </row>
    <row r="12" spans="1:19" ht="15.55" customHeight="1" x14ac:dyDescent="0.65">
      <c r="A12" s="59"/>
      <c r="B12" s="10">
        <v>0</v>
      </c>
      <c r="C12" s="42">
        <v>1</v>
      </c>
      <c r="D12" s="42">
        <v>100</v>
      </c>
      <c r="E12" s="42">
        <v>200</v>
      </c>
      <c r="F12" s="59"/>
      <c r="G12" s="10">
        <v>0</v>
      </c>
      <c r="H12" s="42">
        <v>100</v>
      </c>
      <c r="I12" s="42">
        <v>100</v>
      </c>
      <c r="J12" s="42">
        <v>100</v>
      </c>
      <c r="L12" s="10">
        <v>0</v>
      </c>
      <c r="M12" s="42">
        <v>100</v>
      </c>
      <c r="N12" s="42">
        <v>100</v>
      </c>
      <c r="O12" s="42">
        <v>100</v>
      </c>
      <c r="P12" s="42">
        <v>100</v>
      </c>
      <c r="Q12" s="42">
        <v>100</v>
      </c>
    </row>
    <row r="13" spans="1:19" ht="15.55" customHeight="1" x14ac:dyDescent="0.65">
      <c r="A13" s="59"/>
      <c r="B13" s="10">
        <v>1</v>
      </c>
      <c r="C13" s="42">
        <f>$C$5*C12+$C$6</f>
        <v>10.9</v>
      </c>
      <c r="D13" s="42">
        <f>$C$5*D12+$C$6</f>
        <v>100</v>
      </c>
      <c r="E13" s="42">
        <f>$C$5*E12+$C$6</f>
        <v>190</v>
      </c>
      <c r="F13" s="59"/>
      <c r="G13" s="10">
        <v>1</v>
      </c>
      <c r="H13" s="42">
        <f>$H$5*H12+$H$6</f>
        <v>90</v>
      </c>
      <c r="I13" s="42">
        <f>$I$5*I12+$I$6</f>
        <v>100</v>
      </c>
      <c r="J13" s="42">
        <f>$J$5*J12+$J$6</f>
        <v>110</v>
      </c>
      <c r="K13" s="59"/>
      <c r="L13" s="10">
        <v>1</v>
      </c>
      <c r="M13" s="42">
        <f>$M$5*M12+$M$6</f>
        <v>90</v>
      </c>
      <c r="N13" s="42">
        <f>$N$5*N12+$N$6</f>
        <v>100</v>
      </c>
      <c r="O13" s="42">
        <f>$O$5*O12+$O$6</f>
        <v>107</v>
      </c>
      <c r="P13" s="42">
        <f>$P$5*P12+$P$6</f>
        <v>110</v>
      </c>
      <c r="Q13" s="42">
        <f>$Q$5*Q12+$Q$6</f>
        <v>120.00000000000001</v>
      </c>
    </row>
    <row r="14" spans="1:19" ht="15.55" customHeight="1" x14ac:dyDescent="0.65">
      <c r="A14" s="59"/>
      <c r="B14" s="10">
        <v>2</v>
      </c>
      <c r="C14" s="42">
        <f t="shared" ref="C14:E29" si="0">$C$5*C13+$C$6</f>
        <v>19.810000000000002</v>
      </c>
      <c r="D14" s="42">
        <f t="shared" si="0"/>
        <v>100</v>
      </c>
      <c r="E14" s="42">
        <f t="shared" si="0"/>
        <v>181</v>
      </c>
      <c r="F14" s="59"/>
      <c r="G14" s="10">
        <v>2</v>
      </c>
      <c r="H14" s="42">
        <f t="shared" ref="H14:H77" si="1">$H$5*H13+$H$6</f>
        <v>81</v>
      </c>
      <c r="I14" s="42">
        <f t="shared" ref="I14:I77" si="2">$I$5*I13+$I$6</f>
        <v>100</v>
      </c>
      <c r="J14" s="42">
        <f t="shared" ref="J14:J77" si="3">$J$5*J13+$J$6</f>
        <v>119</v>
      </c>
      <c r="K14" s="59"/>
      <c r="L14" s="10">
        <v>2</v>
      </c>
      <c r="M14" s="42">
        <f t="shared" ref="M14:M77" si="4">$M$5*M13+$M$6</f>
        <v>82</v>
      </c>
      <c r="N14" s="42">
        <f t="shared" ref="N14:N77" si="5">$N$5*N13+$N$6</f>
        <v>100</v>
      </c>
      <c r="O14" s="42">
        <f t="shared" ref="O14:O77" si="6">$O$5*O13+$O$6</f>
        <v>113.78999999999999</v>
      </c>
      <c r="P14" s="42">
        <f t="shared" ref="P14:P77" si="7">$P$5*P13+$P$6</f>
        <v>120</v>
      </c>
      <c r="Q14" s="42">
        <f t="shared" ref="Q14:Q77" si="8">$Q$5*Q13+$Q$6</f>
        <v>142.00000000000003</v>
      </c>
    </row>
    <row r="15" spans="1:19" ht="15.55" customHeight="1" x14ac:dyDescent="0.65">
      <c r="A15" s="59"/>
      <c r="B15" s="10">
        <v>3</v>
      </c>
      <c r="C15" s="42">
        <f t="shared" si="0"/>
        <v>27.829000000000004</v>
      </c>
      <c r="D15" s="42">
        <f t="shared" si="0"/>
        <v>100</v>
      </c>
      <c r="E15" s="42">
        <f t="shared" si="0"/>
        <v>172.9</v>
      </c>
      <c r="F15" s="59"/>
      <c r="G15" s="10">
        <v>3</v>
      </c>
      <c r="H15" s="42">
        <f t="shared" si="1"/>
        <v>72.900000000000006</v>
      </c>
      <c r="I15" s="42">
        <f t="shared" si="2"/>
        <v>100</v>
      </c>
      <c r="J15" s="42">
        <f t="shared" si="3"/>
        <v>127.10000000000001</v>
      </c>
      <c r="K15" s="59"/>
      <c r="L15" s="10">
        <v>3</v>
      </c>
      <c r="M15" s="42">
        <f t="shared" si="4"/>
        <v>75.600000000000009</v>
      </c>
      <c r="N15" s="42">
        <f t="shared" si="5"/>
        <v>100</v>
      </c>
      <c r="O15" s="42">
        <f t="shared" si="6"/>
        <v>120.37629999999999</v>
      </c>
      <c r="P15" s="42">
        <f t="shared" si="7"/>
        <v>130</v>
      </c>
      <c r="Q15" s="42">
        <f t="shared" si="8"/>
        <v>166.20000000000005</v>
      </c>
      <c r="R15" s="59"/>
      <c r="S15" s="59"/>
    </row>
    <row r="16" spans="1:19" ht="15.55" customHeight="1" x14ac:dyDescent="0.65">
      <c r="A16" s="59"/>
      <c r="B16" s="10">
        <v>4</v>
      </c>
      <c r="C16" s="42">
        <f t="shared" si="0"/>
        <v>35.046100000000003</v>
      </c>
      <c r="D16" s="42">
        <f t="shared" si="0"/>
        <v>100</v>
      </c>
      <c r="E16" s="42">
        <f t="shared" si="0"/>
        <v>165.61</v>
      </c>
      <c r="F16" s="59"/>
      <c r="G16" s="10">
        <v>4</v>
      </c>
      <c r="H16" s="42">
        <f t="shared" si="1"/>
        <v>65.610000000000014</v>
      </c>
      <c r="I16" s="42">
        <f t="shared" si="2"/>
        <v>100</v>
      </c>
      <c r="J16" s="42">
        <f t="shared" si="3"/>
        <v>134.39000000000001</v>
      </c>
      <c r="K16" s="59"/>
      <c r="L16" s="10">
        <v>4</v>
      </c>
      <c r="M16" s="42">
        <f t="shared" si="4"/>
        <v>70.480000000000018</v>
      </c>
      <c r="N16" s="42">
        <f t="shared" si="5"/>
        <v>100</v>
      </c>
      <c r="O16" s="42">
        <f t="shared" si="6"/>
        <v>126.76501099999999</v>
      </c>
      <c r="P16" s="42">
        <f t="shared" si="7"/>
        <v>140</v>
      </c>
      <c r="Q16" s="42">
        <f t="shared" si="8"/>
        <v>192.82000000000008</v>
      </c>
      <c r="R16" s="59"/>
      <c r="S16" s="59"/>
    </row>
    <row r="17" spans="1:19" ht="15.55" customHeight="1" x14ac:dyDescent="0.65">
      <c r="A17" s="59"/>
      <c r="B17" s="10">
        <v>5</v>
      </c>
      <c r="C17" s="42">
        <f t="shared" si="0"/>
        <v>41.541490000000003</v>
      </c>
      <c r="D17" s="42">
        <f t="shared" si="0"/>
        <v>100</v>
      </c>
      <c r="E17" s="42">
        <f t="shared" si="0"/>
        <v>159.04900000000001</v>
      </c>
      <c r="F17" s="59"/>
      <c r="G17" s="10">
        <v>5</v>
      </c>
      <c r="H17" s="42">
        <f t="shared" si="1"/>
        <v>59.049000000000014</v>
      </c>
      <c r="I17" s="42">
        <f t="shared" si="2"/>
        <v>100</v>
      </c>
      <c r="J17" s="42">
        <f t="shared" si="3"/>
        <v>140.95100000000002</v>
      </c>
      <c r="K17" s="59"/>
      <c r="L17" s="10">
        <v>5</v>
      </c>
      <c r="M17" s="42">
        <f t="shared" si="4"/>
        <v>66.384000000000015</v>
      </c>
      <c r="N17" s="42">
        <f t="shared" si="5"/>
        <v>100</v>
      </c>
      <c r="O17" s="42">
        <f t="shared" si="6"/>
        <v>132.96206066999997</v>
      </c>
      <c r="P17" s="42">
        <f t="shared" si="7"/>
        <v>150</v>
      </c>
      <c r="Q17" s="42">
        <f t="shared" si="8"/>
        <v>222.10200000000012</v>
      </c>
      <c r="R17" s="59"/>
      <c r="S17" s="59"/>
    </row>
    <row r="18" spans="1:19" ht="15.55" customHeight="1" x14ac:dyDescent="0.65">
      <c r="A18" s="59"/>
      <c r="B18" s="10">
        <v>6</v>
      </c>
      <c r="C18" s="42">
        <f t="shared" si="0"/>
        <v>47.387341000000006</v>
      </c>
      <c r="D18" s="42">
        <f t="shared" si="0"/>
        <v>100</v>
      </c>
      <c r="E18" s="42">
        <f t="shared" si="0"/>
        <v>153.14410000000001</v>
      </c>
      <c r="F18" s="59"/>
      <c r="G18" s="10">
        <v>6</v>
      </c>
      <c r="H18" s="42">
        <f t="shared" si="1"/>
        <v>53.144100000000016</v>
      </c>
      <c r="I18" s="42">
        <f t="shared" si="2"/>
        <v>100</v>
      </c>
      <c r="J18" s="42">
        <f t="shared" si="3"/>
        <v>146.85590000000002</v>
      </c>
      <c r="K18" s="59"/>
      <c r="L18" s="10">
        <v>6</v>
      </c>
      <c r="M18" s="42">
        <f t="shared" si="4"/>
        <v>63.107200000000013</v>
      </c>
      <c r="N18" s="42">
        <f t="shared" si="5"/>
        <v>100</v>
      </c>
      <c r="O18" s="42">
        <f t="shared" si="6"/>
        <v>138.97319884989997</v>
      </c>
      <c r="P18" s="42">
        <f t="shared" si="7"/>
        <v>160</v>
      </c>
      <c r="Q18" s="42">
        <f t="shared" si="8"/>
        <v>254.31220000000016</v>
      </c>
      <c r="R18" s="59"/>
      <c r="S18" s="59"/>
    </row>
    <row r="19" spans="1:19" ht="15.55" customHeight="1" x14ac:dyDescent="0.65">
      <c r="A19" s="59"/>
      <c r="B19" s="10">
        <v>7</v>
      </c>
      <c r="C19" s="42">
        <f t="shared" si="0"/>
        <v>52.648606900000004</v>
      </c>
      <c r="D19" s="42">
        <f t="shared" si="0"/>
        <v>100</v>
      </c>
      <c r="E19" s="42">
        <f t="shared" si="0"/>
        <v>147.82969</v>
      </c>
      <c r="F19" s="59"/>
      <c r="G19" s="10">
        <v>7</v>
      </c>
      <c r="H19" s="42">
        <f t="shared" si="1"/>
        <v>47.829690000000014</v>
      </c>
      <c r="I19" s="42">
        <f t="shared" si="2"/>
        <v>100</v>
      </c>
      <c r="J19" s="42">
        <f t="shared" si="3"/>
        <v>152.17031000000003</v>
      </c>
      <c r="K19" s="59"/>
      <c r="L19" s="10">
        <v>7</v>
      </c>
      <c r="M19" s="42">
        <f t="shared" si="4"/>
        <v>60.485760000000013</v>
      </c>
      <c r="N19" s="42">
        <f t="shared" si="5"/>
        <v>100</v>
      </c>
      <c r="O19" s="42">
        <f t="shared" si="6"/>
        <v>144.80400288440296</v>
      </c>
      <c r="P19" s="42">
        <f t="shared" si="7"/>
        <v>170</v>
      </c>
      <c r="Q19" s="42">
        <f t="shared" si="8"/>
        <v>289.74342000000019</v>
      </c>
      <c r="R19" s="59"/>
      <c r="S19" s="59"/>
    </row>
    <row r="20" spans="1:19" ht="15.55" customHeight="1" x14ac:dyDescent="0.65">
      <c r="A20" s="59"/>
      <c r="B20" s="10">
        <v>8</v>
      </c>
      <c r="C20" s="42">
        <f t="shared" si="0"/>
        <v>57.383746210000005</v>
      </c>
      <c r="D20" s="42">
        <f t="shared" si="0"/>
        <v>100</v>
      </c>
      <c r="E20" s="42">
        <f t="shared" si="0"/>
        <v>143.04672099999999</v>
      </c>
      <c r="F20" s="59"/>
      <c r="G20" s="10">
        <v>8</v>
      </c>
      <c r="H20" s="42">
        <f t="shared" si="1"/>
        <v>43.046721000000012</v>
      </c>
      <c r="I20" s="42">
        <f t="shared" si="2"/>
        <v>100</v>
      </c>
      <c r="J20" s="42">
        <f t="shared" si="3"/>
        <v>156.95327900000004</v>
      </c>
      <c r="K20" s="59"/>
      <c r="L20" s="10">
        <v>8</v>
      </c>
      <c r="M20" s="42">
        <f t="shared" si="4"/>
        <v>58.388608000000012</v>
      </c>
      <c r="N20" s="42">
        <f t="shared" si="5"/>
        <v>100</v>
      </c>
      <c r="O20" s="42">
        <f t="shared" si="6"/>
        <v>150.45988279787088</v>
      </c>
      <c r="P20" s="42">
        <f t="shared" si="7"/>
        <v>180</v>
      </c>
      <c r="Q20" s="42">
        <f t="shared" si="8"/>
        <v>328.71776200000022</v>
      </c>
    </row>
    <row r="21" spans="1:19" ht="15.55" customHeight="1" x14ac:dyDescent="0.65">
      <c r="A21" s="59"/>
      <c r="B21" s="10">
        <v>9</v>
      </c>
      <c r="C21" s="42">
        <f t="shared" si="0"/>
        <v>61.645371589000007</v>
      </c>
      <c r="D21" s="42">
        <f t="shared" si="0"/>
        <v>100</v>
      </c>
      <c r="E21" s="42">
        <f t="shared" si="0"/>
        <v>138.74204889999999</v>
      </c>
      <c r="F21" s="59"/>
      <c r="G21" s="10">
        <v>9</v>
      </c>
      <c r="H21" s="42">
        <f t="shared" si="1"/>
        <v>38.742048900000015</v>
      </c>
      <c r="I21" s="42">
        <f t="shared" si="2"/>
        <v>100</v>
      </c>
      <c r="J21" s="42">
        <f t="shared" si="3"/>
        <v>161.25795110000004</v>
      </c>
      <c r="K21" s="59"/>
      <c r="L21" s="10">
        <v>9</v>
      </c>
      <c r="M21" s="42">
        <f t="shared" si="4"/>
        <v>56.710886400000014</v>
      </c>
      <c r="N21" s="42">
        <f t="shared" si="5"/>
        <v>100</v>
      </c>
      <c r="O21" s="42">
        <f t="shared" si="6"/>
        <v>155.94608631393476</v>
      </c>
      <c r="P21" s="42">
        <f t="shared" si="7"/>
        <v>190</v>
      </c>
      <c r="Q21" s="42">
        <f t="shared" si="8"/>
        <v>371.58953820000028</v>
      </c>
    </row>
    <row r="22" spans="1:19" ht="15.55" customHeight="1" x14ac:dyDescent="0.65">
      <c r="A22" s="43"/>
      <c r="B22" s="10">
        <v>10</v>
      </c>
      <c r="C22" s="42">
        <f t="shared" si="0"/>
        <v>65.480834430100003</v>
      </c>
      <c r="D22" s="42">
        <f t="shared" si="0"/>
        <v>100</v>
      </c>
      <c r="E22" s="42">
        <f t="shared" si="0"/>
        <v>134.86784401</v>
      </c>
      <c r="F22" s="59"/>
      <c r="G22" s="10">
        <v>10</v>
      </c>
      <c r="H22" s="42">
        <f t="shared" si="1"/>
        <v>34.867844010000013</v>
      </c>
      <c r="I22" s="42">
        <f t="shared" si="2"/>
        <v>100</v>
      </c>
      <c r="J22" s="42">
        <f t="shared" si="3"/>
        <v>165.13215599000003</v>
      </c>
      <c r="K22" s="59"/>
      <c r="L22" s="10">
        <v>10</v>
      </c>
      <c r="M22" s="42">
        <f t="shared" si="4"/>
        <v>55.368709120000013</v>
      </c>
      <c r="N22" s="42">
        <f t="shared" si="5"/>
        <v>100</v>
      </c>
      <c r="O22" s="42">
        <f t="shared" si="6"/>
        <v>161.26770372451671</v>
      </c>
      <c r="P22" s="42">
        <f t="shared" si="7"/>
        <v>200</v>
      </c>
      <c r="Q22" s="42">
        <f t="shared" si="8"/>
        <v>418.74849202000036</v>
      </c>
    </row>
    <row r="23" spans="1:19" ht="15.55" customHeight="1" x14ac:dyDescent="0.65">
      <c r="A23" s="43"/>
      <c r="B23" s="10">
        <v>11</v>
      </c>
      <c r="C23" s="42">
        <f t="shared" si="0"/>
        <v>68.932750987090003</v>
      </c>
      <c r="D23" s="42">
        <f t="shared" si="0"/>
        <v>100</v>
      </c>
      <c r="E23" s="42">
        <f t="shared" si="0"/>
        <v>131.381059609</v>
      </c>
      <c r="F23" s="59"/>
      <c r="G23" s="10">
        <v>11</v>
      </c>
      <c r="H23" s="42">
        <f t="shared" si="1"/>
        <v>31.381059609000012</v>
      </c>
      <c r="I23" s="42">
        <f t="shared" si="2"/>
        <v>100</v>
      </c>
      <c r="J23" s="42">
        <f t="shared" si="3"/>
        <v>168.61894039100002</v>
      </c>
      <c r="K23" s="59"/>
      <c r="L23" s="10">
        <v>11</v>
      </c>
      <c r="M23" s="42">
        <f t="shared" si="4"/>
        <v>54.29496729600001</v>
      </c>
      <c r="N23" s="42">
        <f t="shared" si="5"/>
        <v>100</v>
      </c>
      <c r="O23" s="42">
        <f t="shared" si="6"/>
        <v>166.42967261278119</v>
      </c>
      <c r="P23" s="42">
        <f t="shared" si="7"/>
        <v>210</v>
      </c>
      <c r="Q23" s="42">
        <f t="shared" si="8"/>
        <v>470.62334122200042</v>
      </c>
    </row>
    <row r="24" spans="1:19" ht="15.55" customHeight="1" x14ac:dyDescent="0.65">
      <c r="A24" s="43"/>
      <c r="B24" s="10">
        <v>12</v>
      </c>
      <c r="C24" s="42">
        <f t="shared" si="0"/>
        <v>72.039475888381006</v>
      </c>
      <c r="D24" s="42">
        <f t="shared" si="0"/>
        <v>100</v>
      </c>
      <c r="E24" s="42">
        <f t="shared" si="0"/>
        <v>128.24295364810001</v>
      </c>
      <c r="F24" s="59"/>
      <c r="G24" s="10">
        <v>12</v>
      </c>
      <c r="H24" s="42">
        <f t="shared" si="1"/>
        <v>28.242953648100013</v>
      </c>
      <c r="I24" s="42">
        <f t="shared" si="2"/>
        <v>100</v>
      </c>
      <c r="J24" s="42">
        <f t="shared" si="3"/>
        <v>171.75704635190002</v>
      </c>
      <c r="K24" s="59"/>
      <c r="L24" s="10">
        <v>12</v>
      </c>
      <c r="M24" s="42">
        <f t="shared" si="4"/>
        <v>53.435973836800009</v>
      </c>
      <c r="N24" s="42">
        <f t="shared" si="5"/>
        <v>100</v>
      </c>
      <c r="O24" s="42">
        <f t="shared" si="6"/>
        <v>171.43678243439774</v>
      </c>
      <c r="P24" s="42">
        <f t="shared" si="7"/>
        <v>220</v>
      </c>
      <c r="Q24" s="42">
        <f t="shared" si="8"/>
        <v>527.68567534420049</v>
      </c>
    </row>
    <row r="25" spans="1:19" ht="15.55" customHeight="1" x14ac:dyDescent="0.65">
      <c r="A25" s="43"/>
      <c r="B25" s="10">
        <v>13</v>
      </c>
      <c r="C25" s="42">
        <f t="shared" si="0"/>
        <v>74.835528299542901</v>
      </c>
      <c r="D25" s="42">
        <f t="shared" si="0"/>
        <v>100</v>
      </c>
      <c r="E25" s="42">
        <f t="shared" si="0"/>
        <v>125.41865828329001</v>
      </c>
      <c r="F25" s="59"/>
      <c r="G25" s="10">
        <v>13</v>
      </c>
      <c r="H25" s="42">
        <f t="shared" si="1"/>
        <v>25.418658283290011</v>
      </c>
      <c r="I25" s="42">
        <f t="shared" si="2"/>
        <v>100</v>
      </c>
      <c r="J25" s="42">
        <f t="shared" si="3"/>
        <v>174.58134171671003</v>
      </c>
      <c r="K25" s="59"/>
      <c r="L25" s="10">
        <v>13</v>
      </c>
      <c r="M25" s="42">
        <f t="shared" si="4"/>
        <v>52.748779069440012</v>
      </c>
      <c r="N25" s="42">
        <f t="shared" si="5"/>
        <v>100</v>
      </c>
      <c r="O25" s="42">
        <f t="shared" si="6"/>
        <v>176.2936789613658</v>
      </c>
      <c r="P25" s="42">
        <f t="shared" si="7"/>
        <v>230</v>
      </c>
      <c r="Q25" s="42">
        <f t="shared" si="8"/>
        <v>590.45424287862056</v>
      </c>
    </row>
    <row r="26" spans="1:19" ht="15.55" customHeight="1" x14ac:dyDescent="0.65">
      <c r="A26" s="59"/>
      <c r="B26" s="10">
        <v>14</v>
      </c>
      <c r="C26" s="42">
        <f t="shared" si="0"/>
        <v>77.351975469588609</v>
      </c>
      <c r="D26" s="42">
        <f t="shared" si="0"/>
        <v>100</v>
      </c>
      <c r="E26" s="42">
        <f t="shared" si="0"/>
        <v>122.87679245496102</v>
      </c>
      <c r="F26" s="59"/>
      <c r="G26" s="10">
        <v>14</v>
      </c>
      <c r="H26" s="42">
        <f t="shared" si="1"/>
        <v>22.876792454961009</v>
      </c>
      <c r="I26" s="42">
        <f t="shared" si="2"/>
        <v>100</v>
      </c>
      <c r="J26" s="42">
        <f t="shared" si="3"/>
        <v>177.12320754503904</v>
      </c>
      <c r="K26" s="59"/>
      <c r="L26" s="10">
        <v>14</v>
      </c>
      <c r="M26" s="42">
        <f t="shared" si="4"/>
        <v>52.199023255552014</v>
      </c>
      <c r="N26" s="42">
        <f t="shared" si="5"/>
        <v>100</v>
      </c>
      <c r="O26" s="42">
        <f t="shared" si="6"/>
        <v>181.00486859252482</v>
      </c>
      <c r="P26" s="42">
        <f t="shared" si="7"/>
        <v>240</v>
      </c>
      <c r="Q26" s="42">
        <f t="shared" si="8"/>
        <v>659.49966716648271</v>
      </c>
    </row>
    <row r="27" spans="1:19" ht="15.55" customHeight="1" x14ac:dyDescent="0.65">
      <c r="A27" s="59"/>
      <c r="B27" s="10">
        <v>15</v>
      </c>
      <c r="C27" s="42">
        <f t="shared" si="0"/>
        <v>79.616777922629751</v>
      </c>
      <c r="D27" s="42">
        <f t="shared" si="0"/>
        <v>100</v>
      </c>
      <c r="E27" s="42">
        <f t="shared" si="0"/>
        <v>120.58911320946493</v>
      </c>
      <c r="F27" s="59"/>
      <c r="G27" s="10">
        <v>15</v>
      </c>
      <c r="H27" s="42">
        <f t="shared" si="1"/>
        <v>20.589113209464909</v>
      </c>
      <c r="I27" s="42">
        <f t="shared" si="2"/>
        <v>100</v>
      </c>
      <c r="J27" s="42">
        <f t="shared" si="3"/>
        <v>179.41088679053513</v>
      </c>
      <c r="K27" s="59"/>
      <c r="L27" s="10">
        <v>15</v>
      </c>
      <c r="M27" s="42">
        <f t="shared" si="4"/>
        <v>51.759218604441614</v>
      </c>
      <c r="N27" s="42">
        <f t="shared" si="5"/>
        <v>100</v>
      </c>
      <c r="O27" s="42">
        <f t="shared" si="6"/>
        <v>185.57472253474907</v>
      </c>
      <c r="P27" s="42">
        <f t="shared" si="7"/>
        <v>250</v>
      </c>
      <c r="Q27" s="42">
        <f t="shared" si="8"/>
        <v>735.44963388313101</v>
      </c>
    </row>
    <row r="28" spans="1:19" ht="15.55" customHeight="1" x14ac:dyDescent="0.65">
      <c r="A28" s="59"/>
      <c r="B28" s="10">
        <v>16</v>
      </c>
      <c r="C28" s="42">
        <f t="shared" si="0"/>
        <v>81.655100130366776</v>
      </c>
      <c r="D28" s="42">
        <f t="shared" si="0"/>
        <v>100</v>
      </c>
      <c r="E28" s="42">
        <f t="shared" si="0"/>
        <v>118.53020188851843</v>
      </c>
      <c r="F28" s="59"/>
      <c r="G28" s="10">
        <v>16</v>
      </c>
      <c r="H28" s="42">
        <f t="shared" si="1"/>
        <v>18.53020188851842</v>
      </c>
      <c r="I28" s="42">
        <f t="shared" si="2"/>
        <v>100</v>
      </c>
      <c r="J28" s="42">
        <f t="shared" si="3"/>
        <v>181.46979811148162</v>
      </c>
      <c r="K28" s="59"/>
      <c r="L28" s="10">
        <v>16</v>
      </c>
      <c r="M28" s="42">
        <f t="shared" si="4"/>
        <v>51.407374883553295</v>
      </c>
      <c r="N28" s="42">
        <f t="shared" si="5"/>
        <v>100</v>
      </c>
      <c r="O28" s="42">
        <f t="shared" si="6"/>
        <v>190.0074808587066</v>
      </c>
      <c r="P28" s="42">
        <f t="shared" si="7"/>
        <v>260</v>
      </c>
      <c r="Q28" s="42">
        <f t="shared" si="8"/>
        <v>818.99459727144415</v>
      </c>
    </row>
    <row r="29" spans="1:19" ht="15.55" customHeight="1" x14ac:dyDescent="0.65">
      <c r="A29" s="59"/>
      <c r="B29" s="10">
        <v>17</v>
      </c>
      <c r="C29" s="42">
        <f t="shared" si="0"/>
        <v>83.489590117330096</v>
      </c>
      <c r="D29" s="42">
        <f t="shared" si="0"/>
        <v>100</v>
      </c>
      <c r="E29" s="42">
        <f t="shared" si="0"/>
        <v>116.67718169966659</v>
      </c>
      <c r="F29" s="59"/>
      <c r="G29" s="10">
        <v>17</v>
      </c>
      <c r="H29" s="42">
        <f t="shared" si="1"/>
        <v>16.67718169966658</v>
      </c>
      <c r="I29" s="42">
        <f t="shared" si="2"/>
        <v>100</v>
      </c>
      <c r="J29" s="42">
        <f t="shared" si="3"/>
        <v>183.32281830033347</v>
      </c>
      <c r="K29" s="59"/>
      <c r="L29" s="10">
        <v>17</v>
      </c>
      <c r="M29" s="42">
        <f t="shared" si="4"/>
        <v>51.125899906842641</v>
      </c>
      <c r="N29" s="42">
        <f t="shared" si="5"/>
        <v>100</v>
      </c>
      <c r="O29" s="42">
        <f t="shared" si="6"/>
        <v>194.30725643294539</v>
      </c>
      <c r="P29" s="42">
        <f t="shared" si="7"/>
        <v>270</v>
      </c>
      <c r="Q29" s="42">
        <f t="shared" si="8"/>
        <v>910.89405699858867</v>
      </c>
    </row>
    <row r="30" spans="1:19" ht="15.55" customHeight="1" x14ac:dyDescent="0.65">
      <c r="A30" s="59"/>
      <c r="B30" s="10">
        <v>18</v>
      </c>
      <c r="C30" s="42">
        <f t="shared" ref="C30:E45" si="9">$C$5*C29+$C$6</f>
        <v>85.140631105597095</v>
      </c>
      <c r="D30" s="42">
        <f t="shared" si="9"/>
        <v>100</v>
      </c>
      <c r="E30" s="42">
        <f t="shared" si="9"/>
        <v>115.00946352969993</v>
      </c>
      <c r="F30" s="59"/>
      <c r="G30" s="10">
        <v>18</v>
      </c>
      <c r="H30" s="42">
        <f t="shared" si="1"/>
        <v>15.009463529699921</v>
      </c>
      <c r="I30" s="42">
        <f t="shared" si="2"/>
        <v>100</v>
      </c>
      <c r="J30" s="42">
        <f t="shared" si="3"/>
        <v>184.99053647030013</v>
      </c>
      <c r="K30" s="59"/>
      <c r="L30" s="10">
        <v>18</v>
      </c>
      <c r="M30" s="42">
        <f t="shared" si="4"/>
        <v>50.900719925474114</v>
      </c>
      <c r="N30" s="42">
        <f t="shared" si="5"/>
        <v>100</v>
      </c>
      <c r="O30" s="42">
        <f t="shared" si="6"/>
        <v>198.47803873995701</v>
      </c>
      <c r="P30" s="42">
        <f t="shared" si="7"/>
        <v>280</v>
      </c>
      <c r="Q30" s="42">
        <f t="shared" si="8"/>
        <v>1011.9834626984476</v>
      </c>
    </row>
    <row r="31" spans="1:19" ht="15.55" customHeight="1" x14ac:dyDescent="0.65">
      <c r="A31" s="59"/>
      <c r="B31" s="10">
        <v>19</v>
      </c>
      <c r="C31" s="42">
        <f t="shared" si="9"/>
        <v>86.626567995037391</v>
      </c>
      <c r="D31" s="42">
        <f t="shared" si="9"/>
        <v>100</v>
      </c>
      <c r="E31" s="42">
        <f t="shared" si="9"/>
        <v>113.50851717672994</v>
      </c>
      <c r="F31" s="59"/>
      <c r="G31" s="10">
        <v>19</v>
      </c>
      <c r="H31" s="42">
        <f t="shared" si="1"/>
        <v>13.50851717672993</v>
      </c>
      <c r="I31" s="42">
        <f t="shared" si="2"/>
        <v>100</v>
      </c>
      <c r="J31" s="42">
        <f t="shared" si="3"/>
        <v>186.49148282327013</v>
      </c>
      <c r="K31" s="59"/>
      <c r="L31" s="10">
        <v>19</v>
      </c>
      <c r="M31" s="42">
        <f t="shared" si="4"/>
        <v>50.720575940379291</v>
      </c>
      <c r="N31" s="42">
        <f t="shared" si="5"/>
        <v>100</v>
      </c>
      <c r="O31" s="42">
        <f t="shared" si="6"/>
        <v>202.5236975777583</v>
      </c>
      <c r="P31" s="42">
        <f t="shared" si="7"/>
        <v>290</v>
      </c>
      <c r="Q31" s="42">
        <f t="shared" si="8"/>
        <v>1123.1818089682924</v>
      </c>
    </row>
    <row r="32" spans="1:19" ht="15.55" customHeight="1" x14ac:dyDescent="0.65">
      <c r="A32" s="59"/>
      <c r="B32" s="10">
        <v>20</v>
      </c>
      <c r="C32" s="42">
        <f t="shared" si="9"/>
        <v>87.963911195533655</v>
      </c>
      <c r="D32" s="42">
        <f t="shared" si="9"/>
        <v>100</v>
      </c>
      <c r="E32" s="42">
        <f t="shared" si="9"/>
        <v>112.15766545905694</v>
      </c>
      <c r="F32" s="59"/>
      <c r="G32" s="10">
        <v>20</v>
      </c>
      <c r="H32" s="42">
        <f t="shared" si="1"/>
        <v>12.157665459056936</v>
      </c>
      <c r="I32" s="42">
        <f t="shared" si="2"/>
        <v>100</v>
      </c>
      <c r="J32" s="42">
        <f t="shared" si="3"/>
        <v>187.84233454094311</v>
      </c>
      <c r="K32" s="59"/>
      <c r="L32" s="10">
        <v>20</v>
      </c>
      <c r="M32" s="42">
        <f t="shared" si="4"/>
        <v>50.576460752303433</v>
      </c>
      <c r="N32" s="42">
        <f t="shared" si="5"/>
        <v>100</v>
      </c>
      <c r="O32" s="42">
        <f t="shared" si="6"/>
        <v>206.44798665042555</v>
      </c>
      <c r="P32" s="42">
        <f t="shared" si="7"/>
        <v>300</v>
      </c>
      <c r="Q32" s="42">
        <f t="shared" si="8"/>
        <v>1245.4999898651217</v>
      </c>
    </row>
    <row r="33" spans="1:17" ht="15.55" customHeight="1" x14ac:dyDescent="0.65">
      <c r="B33" s="10">
        <v>21</v>
      </c>
      <c r="C33" s="42">
        <f t="shared" si="9"/>
        <v>89.167520075980292</v>
      </c>
      <c r="D33" s="42">
        <f t="shared" si="9"/>
        <v>100</v>
      </c>
      <c r="E33" s="42">
        <f t="shared" si="9"/>
        <v>110.94189891315125</v>
      </c>
      <c r="F33" s="59"/>
      <c r="G33" s="10">
        <v>21</v>
      </c>
      <c r="H33" s="42">
        <f t="shared" si="1"/>
        <v>10.941898913151244</v>
      </c>
      <c r="I33" s="42">
        <f t="shared" si="2"/>
        <v>100</v>
      </c>
      <c r="J33" s="42">
        <f t="shared" si="3"/>
        <v>189.05810108684881</v>
      </c>
      <c r="K33" s="59"/>
      <c r="L33" s="10">
        <v>21</v>
      </c>
      <c r="M33" s="42">
        <f t="shared" si="4"/>
        <v>50.461168601842751</v>
      </c>
      <c r="N33" s="42">
        <f t="shared" si="5"/>
        <v>100</v>
      </c>
      <c r="O33" s="42">
        <f t="shared" si="6"/>
        <v>210.25454705091278</v>
      </c>
      <c r="P33" s="42">
        <f t="shared" si="7"/>
        <v>310</v>
      </c>
      <c r="Q33" s="42">
        <f t="shared" si="8"/>
        <v>1380.049988851634</v>
      </c>
    </row>
    <row r="34" spans="1:17" ht="15.55" customHeight="1" x14ac:dyDescent="0.65">
      <c r="A34" s="59"/>
      <c r="B34" s="10">
        <v>22</v>
      </c>
      <c r="C34" s="42">
        <f t="shared" si="9"/>
        <v>90.250768068382271</v>
      </c>
      <c r="D34" s="42">
        <f t="shared" si="9"/>
        <v>100</v>
      </c>
      <c r="E34" s="42">
        <f t="shared" si="9"/>
        <v>109.84770902183612</v>
      </c>
      <c r="F34" s="59"/>
      <c r="G34" s="10">
        <v>22</v>
      </c>
      <c r="H34" s="42">
        <f t="shared" si="1"/>
        <v>9.8477090218361187</v>
      </c>
      <c r="I34" s="42">
        <f t="shared" si="2"/>
        <v>100</v>
      </c>
      <c r="J34" s="42">
        <f t="shared" si="3"/>
        <v>190.15229097816393</v>
      </c>
      <c r="K34" s="59"/>
      <c r="L34" s="10">
        <v>22</v>
      </c>
      <c r="M34" s="42">
        <f t="shared" si="4"/>
        <v>50.368934881474203</v>
      </c>
      <c r="N34" s="42">
        <f t="shared" si="5"/>
        <v>100</v>
      </c>
      <c r="O34" s="42">
        <f t="shared" si="6"/>
        <v>213.94691063938538</v>
      </c>
      <c r="P34" s="42">
        <f t="shared" si="7"/>
        <v>320</v>
      </c>
      <c r="Q34" s="42">
        <f t="shared" si="8"/>
        <v>1528.0549877367976</v>
      </c>
    </row>
    <row r="35" spans="1:17" ht="15.55" customHeight="1" x14ac:dyDescent="0.65">
      <c r="A35" s="59"/>
      <c r="B35" s="10">
        <v>23</v>
      </c>
      <c r="C35" s="42">
        <f t="shared" si="9"/>
        <v>91.225691261544043</v>
      </c>
      <c r="D35" s="42">
        <f t="shared" si="9"/>
        <v>100</v>
      </c>
      <c r="E35" s="42">
        <f t="shared" si="9"/>
        <v>108.86293811965251</v>
      </c>
      <c r="F35" s="59"/>
      <c r="G35" s="10">
        <v>23</v>
      </c>
      <c r="H35" s="42">
        <f t="shared" si="1"/>
        <v>8.8629381196525063</v>
      </c>
      <c r="I35" s="42">
        <f t="shared" si="2"/>
        <v>100</v>
      </c>
      <c r="J35" s="42">
        <f t="shared" si="3"/>
        <v>191.13706188034755</v>
      </c>
      <c r="K35" s="59"/>
      <c r="L35" s="10">
        <v>23</v>
      </c>
      <c r="M35" s="42">
        <f t="shared" si="4"/>
        <v>50.295147905179363</v>
      </c>
      <c r="N35" s="42">
        <f t="shared" si="5"/>
        <v>100</v>
      </c>
      <c r="O35" s="42">
        <f t="shared" si="6"/>
        <v>217.52850332020381</v>
      </c>
      <c r="P35" s="42">
        <f t="shared" si="7"/>
        <v>330</v>
      </c>
      <c r="Q35" s="42">
        <f t="shared" si="8"/>
        <v>1690.8604865104774</v>
      </c>
    </row>
    <row r="36" spans="1:17" ht="15.55" customHeight="1" x14ac:dyDescent="0.65">
      <c r="A36" s="59"/>
      <c r="B36" s="10">
        <v>24</v>
      </c>
      <c r="C36" s="42">
        <f t="shared" si="9"/>
        <v>92.10312213538964</v>
      </c>
      <c r="D36" s="42">
        <f t="shared" si="9"/>
        <v>100</v>
      </c>
      <c r="E36" s="42">
        <f t="shared" si="9"/>
        <v>107.97664430768727</v>
      </c>
      <c r="F36" s="59"/>
      <c r="G36" s="10">
        <v>24</v>
      </c>
      <c r="H36" s="42">
        <f t="shared" si="1"/>
        <v>7.9766443076872555</v>
      </c>
      <c r="I36" s="42">
        <f t="shared" si="2"/>
        <v>100</v>
      </c>
      <c r="J36" s="42">
        <f t="shared" si="3"/>
        <v>192.0233556923128</v>
      </c>
      <c r="K36" s="59"/>
      <c r="L36" s="10">
        <v>24</v>
      </c>
      <c r="M36" s="42">
        <f t="shared" si="4"/>
        <v>50.23611832414349</v>
      </c>
      <c r="N36" s="42">
        <f t="shared" si="5"/>
        <v>100</v>
      </c>
      <c r="O36" s="42">
        <f t="shared" si="6"/>
        <v>221.00264822059768</v>
      </c>
      <c r="P36" s="42">
        <f t="shared" si="7"/>
        <v>340</v>
      </c>
      <c r="Q36" s="42">
        <f t="shared" si="8"/>
        <v>1869.9465351615252</v>
      </c>
    </row>
    <row r="37" spans="1:17" ht="15.55" customHeight="1" x14ac:dyDescent="0.65">
      <c r="A37" s="59"/>
      <c r="B37" s="10">
        <v>25</v>
      </c>
      <c r="C37" s="42">
        <f t="shared" si="9"/>
        <v>92.892809921850684</v>
      </c>
      <c r="D37" s="42">
        <f t="shared" si="9"/>
        <v>100</v>
      </c>
      <c r="E37" s="42">
        <f t="shared" si="9"/>
        <v>107.17897987691855</v>
      </c>
      <c r="F37" s="59"/>
      <c r="G37" s="10">
        <v>25</v>
      </c>
      <c r="H37" s="42">
        <f t="shared" si="1"/>
        <v>7.1789798769185298</v>
      </c>
      <c r="I37" s="42">
        <f t="shared" si="2"/>
        <v>100</v>
      </c>
      <c r="J37" s="42">
        <f t="shared" si="3"/>
        <v>192.82102012308152</v>
      </c>
      <c r="K37" s="59"/>
      <c r="L37" s="10">
        <v>25</v>
      </c>
      <c r="M37" s="42">
        <f t="shared" si="4"/>
        <v>50.188894659314798</v>
      </c>
      <c r="N37" s="42">
        <f t="shared" si="5"/>
        <v>100</v>
      </c>
      <c r="O37" s="42">
        <f t="shared" si="6"/>
        <v>224.37256877397974</v>
      </c>
      <c r="P37" s="42">
        <f t="shared" si="7"/>
        <v>350</v>
      </c>
      <c r="Q37" s="42">
        <f t="shared" si="8"/>
        <v>2066.9411886776779</v>
      </c>
    </row>
    <row r="38" spans="1:17" ht="15.55" customHeight="1" x14ac:dyDescent="0.65">
      <c r="A38" s="59"/>
      <c r="B38" s="10">
        <v>26</v>
      </c>
      <c r="C38" s="42">
        <f t="shared" si="9"/>
        <v>93.603528929665615</v>
      </c>
      <c r="D38" s="42">
        <f t="shared" si="9"/>
        <v>100</v>
      </c>
      <c r="E38" s="42">
        <f t="shared" si="9"/>
        <v>106.46108188922669</v>
      </c>
      <c r="F38" s="59"/>
      <c r="G38" s="10">
        <v>26</v>
      </c>
      <c r="H38" s="42">
        <f t="shared" si="1"/>
        <v>6.4610818892266773</v>
      </c>
      <c r="I38" s="42">
        <f t="shared" si="2"/>
        <v>100</v>
      </c>
      <c r="J38" s="42">
        <f t="shared" si="3"/>
        <v>193.53891811077338</v>
      </c>
      <c r="K38" s="59"/>
      <c r="L38" s="10">
        <v>26</v>
      </c>
      <c r="M38" s="42">
        <f t="shared" si="4"/>
        <v>50.151115727451838</v>
      </c>
      <c r="N38" s="42">
        <f t="shared" si="5"/>
        <v>100</v>
      </c>
      <c r="O38" s="42">
        <f t="shared" si="6"/>
        <v>227.64139171076033</v>
      </c>
      <c r="P38" s="42">
        <f t="shared" si="7"/>
        <v>360</v>
      </c>
      <c r="Q38" s="42">
        <f t="shared" si="8"/>
        <v>2283.6353075454458</v>
      </c>
    </row>
    <row r="39" spans="1:17" ht="15.55" customHeight="1" x14ac:dyDescent="0.65">
      <c r="A39" s="59"/>
      <c r="B39" s="10">
        <v>27</v>
      </c>
      <c r="C39" s="42">
        <f t="shared" si="9"/>
        <v>94.243176036699055</v>
      </c>
      <c r="D39" s="42">
        <f t="shared" si="9"/>
        <v>100</v>
      </c>
      <c r="E39" s="42">
        <f t="shared" si="9"/>
        <v>105.81497370030402</v>
      </c>
      <c r="F39" s="59"/>
      <c r="G39" s="10">
        <v>27</v>
      </c>
      <c r="H39" s="42">
        <f t="shared" si="1"/>
        <v>5.8149737003040096</v>
      </c>
      <c r="I39" s="42">
        <f t="shared" si="2"/>
        <v>100</v>
      </c>
      <c r="J39" s="42">
        <f t="shared" si="3"/>
        <v>194.18502629969603</v>
      </c>
      <c r="K39" s="59"/>
      <c r="L39" s="10">
        <v>27</v>
      </c>
      <c r="M39" s="42">
        <f t="shared" si="4"/>
        <v>50.120892581961471</v>
      </c>
      <c r="N39" s="42">
        <f t="shared" si="5"/>
        <v>100</v>
      </c>
      <c r="O39" s="42">
        <f t="shared" si="6"/>
        <v>230.81214995943751</v>
      </c>
      <c r="P39" s="42">
        <f t="shared" si="7"/>
        <v>370</v>
      </c>
      <c r="Q39" s="42">
        <f t="shared" si="8"/>
        <v>2521.9988382999904</v>
      </c>
    </row>
    <row r="40" spans="1:17" ht="15.55" customHeight="1" x14ac:dyDescent="0.65">
      <c r="A40" s="59"/>
      <c r="B40" s="10">
        <v>28</v>
      </c>
      <c r="C40" s="42">
        <f t="shared" si="9"/>
        <v>94.818858433029149</v>
      </c>
      <c r="D40" s="42">
        <f t="shared" si="9"/>
        <v>100</v>
      </c>
      <c r="E40" s="42">
        <f t="shared" si="9"/>
        <v>105.23347633027362</v>
      </c>
      <c r="F40" s="59"/>
      <c r="G40" s="10">
        <v>28</v>
      </c>
      <c r="H40" s="42">
        <f t="shared" si="1"/>
        <v>5.2334763302736089</v>
      </c>
      <c r="I40" s="42">
        <f t="shared" si="2"/>
        <v>100</v>
      </c>
      <c r="J40" s="42">
        <f t="shared" si="3"/>
        <v>194.76652366972644</v>
      </c>
      <c r="K40" s="59"/>
      <c r="L40" s="10">
        <v>28</v>
      </c>
      <c r="M40" s="42">
        <f t="shared" si="4"/>
        <v>50.096714065569181</v>
      </c>
      <c r="N40" s="42">
        <f t="shared" si="5"/>
        <v>100</v>
      </c>
      <c r="O40" s="42">
        <f t="shared" si="6"/>
        <v>233.88778546065438</v>
      </c>
      <c r="P40" s="42">
        <f t="shared" si="7"/>
        <v>380</v>
      </c>
      <c r="Q40" s="42">
        <f t="shared" si="8"/>
        <v>2784.1987221299896</v>
      </c>
    </row>
    <row r="41" spans="1:17" ht="15.55" customHeight="1" x14ac:dyDescent="0.65">
      <c r="A41" s="59"/>
      <c r="B41" s="10">
        <v>29</v>
      </c>
      <c r="C41" s="42">
        <f t="shared" si="9"/>
        <v>95.33697258972623</v>
      </c>
      <c r="D41" s="42">
        <f t="shared" si="9"/>
        <v>100</v>
      </c>
      <c r="E41" s="42">
        <f t="shared" si="9"/>
        <v>104.71012869724626</v>
      </c>
      <c r="F41" s="59"/>
      <c r="G41" s="10">
        <v>29</v>
      </c>
      <c r="H41" s="42">
        <f t="shared" si="1"/>
        <v>4.7101286972462484</v>
      </c>
      <c r="I41" s="42">
        <f t="shared" si="2"/>
        <v>100</v>
      </c>
      <c r="J41" s="42">
        <f t="shared" si="3"/>
        <v>195.2898713027538</v>
      </c>
      <c r="K41" s="59"/>
      <c r="L41" s="10">
        <v>29</v>
      </c>
      <c r="M41" s="42">
        <f t="shared" si="4"/>
        <v>50.07737125245535</v>
      </c>
      <c r="N41" s="42">
        <f t="shared" si="5"/>
        <v>100</v>
      </c>
      <c r="O41" s="42">
        <f t="shared" si="6"/>
        <v>236.87115189683476</v>
      </c>
      <c r="P41" s="42">
        <f t="shared" si="7"/>
        <v>390</v>
      </c>
      <c r="Q41" s="42">
        <f t="shared" si="8"/>
        <v>3072.6185943429887</v>
      </c>
    </row>
    <row r="42" spans="1:17" ht="15.55" customHeight="1" x14ac:dyDescent="0.65">
      <c r="A42" s="59"/>
      <c r="B42" s="10">
        <v>30</v>
      </c>
      <c r="C42" s="42">
        <f t="shared" si="9"/>
        <v>95.803275330753607</v>
      </c>
      <c r="D42" s="42">
        <f t="shared" si="9"/>
        <v>100</v>
      </c>
      <c r="E42" s="42">
        <f t="shared" si="9"/>
        <v>104.23911582752164</v>
      </c>
      <c r="F42" s="59"/>
      <c r="G42" s="10">
        <v>30</v>
      </c>
      <c r="H42" s="42">
        <f t="shared" si="1"/>
        <v>4.2391158275216236</v>
      </c>
      <c r="I42" s="42">
        <f t="shared" si="2"/>
        <v>100</v>
      </c>
      <c r="J42" s="42">
        <f t="shared" si="3"/>
        <v>195.76088417247843</v>
      </c>
      <c r="K42" s="59"/>
      <c r="L42" s="10">
        <v>30</v>
      </c>
      <c r="M42" s="42">
        <f t="shared" si="4"/>
        <v>50.061897001964283</v>
      </c>
      <c r="N42" s="42">
        <f t="shared" si="5"/>
        <v>100</v>
      </c>
      <c r="O42" s="42">
        <f t="shared" si="6"/>
        <v>239.7650173399297</v>
      </c>
      <c r="P42" s="42">
        <f t="shared" si="7"/>
        <v>400</v>
      </c>
      <c r="Q42" s="42">
        <f t="shared" si="8"/>
        <v>3389.8804537772876</v>
      </c>
    </row>
    <row r="43" spans="1:17" ht="15.55" customHeight="1" x14ac:dyDescent="0.65">
      <c r="A43" s="59"/>
      <c r="B43" s="10">
        <v>31</v>
      </c>
      <c r="C43" s="42">
        <f t="shared" si="9"/>
        <v>96.222947797678245</v>
      </c>
      <c r="D43" s="42">
        <f t="shared" si="9"/>
        <v>100</v>
      </c>
      <c r="E43" s="42">
        <f t="shared" si="9"/>
        <v>103.81520424476948</v>
      </c>
      <c r="F43" s="59"/>
      <c r="G43" s="10">
        <v>31</v>
      </c>
      <c r="H43" s="42">
        <f t="shared" si="1"/>
        <v>3.8152042447694612</v>
      </c>
      <c r="I43" s="42">
        <f t="shared" si="2"/>
        <v>100</v>
      </c>
      <c r="J43" s="42">
        <f t="shared" si="3"/>
        <v>196.1847957552306</v>
      </c>
      <c r="K43" s="59"/>
      <c r="L43" s="10">
        <v>31</v>
      </c>
      <c r="M43" s="42">
        <f t="shared" si="4"/>
        <v>50.049517601571431</v>
      </c>
      <c r="N43" s="42">
        <f t="shared" si="5"/>
        <v>100</v>
      </c>
      <c r="O43" s="42">
        <f t="shared" si="6"/>
        <v>242.57206681973179</v>
      </c>
      <c r="P43" s="42">
        <f t="shared" si="7"/>
        <v>410</v>
      </c>
      <c r="Q43" s="42">
        <f t="shared" si="8"/>
        <v>3738.8684991550167</v>
      </c>
    </row>
    <row r="44" spans="1:17" ht="15.55" customHeight="1" x14ac:dyDescent="0.65">
      <c r="A44" s="59"/>
      <c r="B44" s="10">
        <v>32</v>
      </c>
      <c r="C44" s="42">
        <f t="shared" si="9"/>
        <v>96.600653017910417</v>
      </c>
      <c r="D44" s="42">
        <f t="shared" si="9"/>
        <v>100</v>
      </c>
      <c r="E44" s="42">
        <f t="shared" si="9"/>
        <v>103.43368382029253</v>
      </c>
      <c r="F44" s="59"/>
      <c r="G44" s="10">
        <v>32</v>
      </c>
      <c r="H44" s="42">
        <f t="shared" si="1"/>
        <v>3.4336838202925151</v>
      </c>
      <c r="I44" s="42">
        <f t="shared" si="2"/>
        <v>100</v>
      </c>
      <c r="J44" s="42">
        <f t="shared" si="3"/>
        <v>196.56631617970754</v>
      </c>
      <c r="K44" s="59"/>
      <c r="L44" s="10">
        <v>32</v>
      </c>
      <c r="M44" s="42">
        <f t="shared" si="4"/>
        <v>50.039614081257149</v>
      </c>
      <c r="N44" s="42">
        <f t="shared" si="5"/>
        <v>100</v>
      </c>
      <c r="O44" s="42">
        <f t="shared" si="6"/>
        <v>245.29490481513983</v>
      </c>
      <c r="P44" s="42">
        <f t="shared" si="7"/>
        <v>420</v>
      </c>
      <c r="Q44" s="42">
        <f t="shared" si="8"/>
        <v>4122.7553490705186</v>
      </c>
    </row>
    <row r="45" spans="1:17" ht="15.55" customHeight="1" x14ac:dyDescent="0.65">
      <c r="A45" s="59"/>
      <c r="B45" s="10">
        <v>33</v>
      </c>
      <c r="C45" s="42">
        <f t="shared" si="9"/>
        <v>96.940587716119381</v>
      </c>
      <c r="D45" s="42">
        <f t="shared" si="9"/>
        <v>100</v>
      </c>
      <c r="E45" s="42">
        <f t="shared" si="9"/>
        <v>103.09031543826327</v>
      </c>
      <c r="F45" s="59"/>
      <c r="G45" s="10">
        <v>33</v>
      </c>
      <c r="H45" s="42">
        <f t="shared" si="1"/>
        <v>3.0903154382632638</v>
      </c>
      <c r="I45" s="42">
        <f t="shared" si="2"/>
        <v>100</v>
      </c>
      <c r="J45" s="42">
        <f t="shared" si="3"/>
        <v>196.90968456173678</v>
      </c>
      <c r="K45" s="59"/>
      <c r="L45" s="10">
        <v>33</v>
      </c>
      <c r="M45" s="42">
        <f t="shared" si="4"/>
        <v>50.031691265005719</v>
      </c>
      <c r="N45" s="42">
        <f t="shared" si="5"/>
        <v>100</v>
      </c>
      <c r="O45" s="42">
        <f t="shared" si="6"/>
        <v>247.93605767068564</v>
      </c>
      <c r="P45" s="42">
        <f t="shared" si="7"/>
        <v>430</v>
      </c>
      <c r="Q45" s="42">
        <f t="shared" si="8"/>
        <v>4545.0308839775707</v>
      </c>
    </row>
    <row r="46" spans="1:17" ht="15.55" customHeight="1" x14ac:dyDescent="0.65">
      <c r="A46" s="59"/>
      <c r="B46" s="10">
        <v>34</v>
      </c>
      <c r="C46" s="42">
        <f t="shared" ref="C46:E61" si="10">$C$5*C45+$C$6</f>
        <v>97.246528944507446</v>
      </c>
      <c r="D46" s="42">
        <f t="shared" si="10"/>
        <v>100</v>
      </c>
      <c r="E46" s="42">
        <f t="shared" si="10"/>
        <v>102.78128389443695</v>
      </c>
      <c r="F46" s="59"/>
      <c r="G46" s="10">
        <v>34</v>
      </c>
      <c r="H46" s="42">
        <f t="shared" si="1"/>
        <v>2.7812838944369376</v>
      </c>
      <c r="I46" s="42">
        <f t="shared" si="2"/>
        <v>100</v>
      </c>
      <c r="J46" s="42">
        <f t="shared" si="3"/>
        <v>197.21871610556312</v>
      </c>
      <c r="K46" s="59"/>
      <c r="L46" s="10">
        <v>34</v>
      </c>
      <c r="M46" s="42">
        <f t="shared" si="4"/>
        <v>50.02535301200458</v>
      </c>
      <c r="N46" s="42">
        <f t="shared" si="5"/>
        <v>100</v>
      </c>
      <c r="O46" s="42">
        <f t="shared" si="6"/>
        <v>250.49797594056506</v>
      </c>
      <c r="P46" s="42">
        <f t="shared" si="7"/>
        <v>440</v>
      </c>
      <c r="Q46" s="42">
        <f t="shared" si="8"/>
        <v>5009.5339723753286</v>
      </c>
    </row>
    <row r="47" spans="1:17" ht="15.55" customHeight="1" x14ac:dyDescent="0.65">
      <c r="A47" s="59"/>
      <c r="B47" s="10">
        <v>35</v>
      </c>
      <c r="C47" s="42">
        <f t="shared" si="10"/>
        <v>97.521876050056704</v>
      </c>
      <c r="D47" s="42">
        <f t="shared" si="10"/>
        <v>100</v>
      </c>
      <c r="E47" s="42">
        <f t="shared" si="10"/>
        <v>102.50315550499326</v>
      </c>
      <c r="F47" s="59"/>
      <c r="G47" s="10">
        <v>35</v>
      </c>
      <c r="H47" s="42">
        <f t="shared" si="1"/>
        <v>2.5031555049932437</v>
      </c>
      <c r="I47" s="42">
        <f t="shared" si="2"/>
        <v>100</v>
      </c>
      <c r="J47" s="42">
        <f t="shared" si="3"/>
        <v>197.4968444950068</v>
      </c>
      <c r="K47" s="59"/>
      <c r="L47" s="10">
        <v>35</v>
      </c>
      <c r="M47" s="42">
        <f t="shared" si="4"/>
        <v>50.020282409603666</v>
      </c>
      <c r="N47" s="42">
        <f t="shared" si="5"/>
        <v>100</v>
      </c>
      <c r="O47" s="42">
        <f t="shared" si="6"/>
        <v>252.9830366623481</v>
      </c>
      <c r="P47" s="42">
        <f t="shared" si="7"/>
        <v>450</v>
      </c>
      <c r="Q47" s="42">
        <f t="shared" si="8"/>
        <v>5520.4873696128616</v>
      </c>
    </row>
    <row r="48" spans="1:17" ht="15.55" customHeight="1" x14ac:dyDescent="0.65">
      <c r="A48" s="59"/>
      <c r="B48" s="10">
        <v>36</v>
      </c>
      <c r="C48" s="42">
        <f t="shared" si="10"/>
        <v>97.769688445051031</v>
      </c>
      <c r="D48" s="42">
        <f t="shared" si="10"/>
        <v>100</v>
      </c>
      <c r="E48" s="42">
        <f t="shared" si="10"/>
        <v>102.25283995449394</v>
      </c>
      <c r="F48" s="59"/>
      <c r="G48" s="10">
        <v>36</v>
      </c>
      <c r="H48" s="42">
        <f t="shared" si="1"/>
        <v>2.2528399544939193</v>
      </c>
      <c r="I48" s="42">
        <f t="shared" si="2"/>
        <v>100</v>
      </c>
      <c r="J48" s="42">
        <f t="shared" si="3"/>
        <v>197.74716004550612</v>
      </c>
      <c r="K48" s="59"/>
      <c r="L48" s="10">
        <v>36</v>
      </c>
      <c r="M48" s="42">
        <f t="shared" si="4"/>
        <v>50.016225927682939</v>
      </c>
      <c r="N48" s="42">
        <f t="shared" si="5"/>
        <v>100</v>
      </c>
      <c r="O48" s="42">
        <f t="shared" si="6"/>
        <v>255.39354556247764</v>
      </c>
      <c r="P48" s="42">
        <f t="shared" si="7"/>
        <v>460</v>
      </c>
      <c r="Q48" s="42">
        <f t="shared" si="8"/>
        <v>6082.5361065741481</v>
      </c>
    </row>
    <row r="49" spans="1:17" ht="15.55" customHeight="1" x14ac:dyDescent="0.65">
      <c r="A49" s="59"/>
      <c r="B49" s="10">
        <v>37</v>
      </c>
      <c r="C49" s="42">
        <f t="shared" si="10"/>
        <v>97.992719600545925</v>
      </c>
      <c r="D49" s="42">
        <f t="shared" si="10"/>
        <v>100</v>
      </c>
      <c r="E49" s="42">
        <f t="shared" si="10"/>
        <v>102.02755595904455</v>
      </c>
      <c r="F49" s="59"/>
      <c r="G49" s="10">
        <v>37</v>
      </c>
      <c r="H49" s="42">
        <f t="shared" si="1"/>
        <v>2.0275559590445273</v>
      </c>
      <c r="I49" s="42">
        <f t="shared" si="2"/>
        <v>100</v>
      </c>
      <c r="J49" s="42">
        <f t="shared" si="3"/>
        <v>197.97244404095551</v>
      </c>
      <c r="K49" s="59"/>
      <c r="L49" s="10">
        <v>37</v>
      </c>
      <c r="M49" s="42">
        <f t="shared" si="4"/>
        <v>50.012980742146354</v>
      </c>
      <c r="N49" s="42">
        <f t="shared" si="5"/>
        <v>100</v>
      </c>
      <c r="O49" s="42">
        <f t="shared" si="6"/>
        <v>257.73173919560327</v>
      </c>
      <c r="P49" s="42">
        <f t="shared" si="7"/>
        <v>470</v>
      </c>
      <c r="Q49" s="42">
        <f t="shared" si="8"/>
        <v>6700.7897172315634</v>
      </c>
    </row>
    <row r="50" spans="1:17" ht="15.55" customHeight="1" x14ac:dyDescent="0.65">
      <c r="A50" s="59"/>
      <c r="B50" s="10">
        <v>38</v>
      </c>
      <c r="C50" s="42">
        <f t="shared" si="10"/>
        <v>98.193447640491328</v>
      </c>
      <c r="D50" s="42">
        <f t="shared" si="10"/>
        <v>100</v>
      </c>
      <c r="E50" s="42">
        <f t="shared" si="10"/>
        <v>101.8248003631401</v>
      </c>
      <c r="F50" s="59"/>
      <c r="G50" s="10">
        <v>38</v>
      </c>
      <c r="H50" s="42">
        <f t="shared" si="1"/>
        <v>1.8248003631400747</v>
      </c>
      <c r="I50" s="42">
        <f t="shared" si="2"/>
        <v>100</v>
      </c>
      <c r="J50" s="42">
        <f t="shared" si="3"/>
        <v>198.17519963685996</v>
      </c>
      <c r="K50" s="59"/>
      <c r="L50" s="10">
        <v>38</v>
      </c>
      <c r="M50" s="42">
        <f t="shared" si="4"/>
        <v>50.010384593717085</v>
      </c>
      <c r="N50" s="42">
        <f t="shared" si="5"/>
        <v>100</v>
      </c>
      <c r="O50" s="42">
        <f t="shared" si="6"/>
        <v>259.99978701973515</v>
      </c>
      <c r="P50" s="42">
        <f t="shared" si="7"/>
        <v>480</v>
      </c>
      <c r="Q50" s="42">
        <f t="shared" si="8"/>
        <v>7380.8686889547207</v>
      </c>
    </row>
    <row r="51" spans="1:17" ht="15.55" customHeight="1" x14ac:dyDescent="0.65">
      <c r="A51" s="59"/>
      <c r="B51" s="10">
        <v>39</v>
      </c>
      <c r="C51" s="42">
        <f t="shared" si="10"/>
        <v>98.374102876442194</v>
      </c>
      <c r="D51" s="42">
        <f t="shared" si="10"/>
        <v>100</v>
      </c>
      <c r="E51" s="42">
        <f t="shared" si="10"/>
        <v>101.64232032682609</v>
      </c>
      <c r="F51" s="59"/>
      <c r="G51" s="10">
        <v>39</v>
      </c>
      <c r="H51" s="42">
        <f t="shared" si="1"/>
        <v>1.6423203268260673</v>
      </c>
      <c r="I51" s="42">
        <f t="shared" si="2"/>
        <v>100</v>
      </c>
      <c r="J51" s="42">
        <f t="shared" si="3"/>
        <v>198.35767967317398</v>
      </c>
      <c r="K51" s="59"/>
      <c r="L51" s="10">
        <v>39</v>
      </c>
      <c r="M51" s="42">
        <f t="shared" si="4"/>
        <v>50.008307674973672</v>
      </c>
      <c r="N51" s="42">
        <f t="shared" si="5"/>
        <v>100</v>
      </c>
      <c r="O51" s="42">
        <f t="shared" si="6"/>
        <v>262.19979340914313</v>
      </c>
      <c r="P51" s="42">
        <f t="shared" si="7"/>
        <v>490</v>
      </c>
      <c r="Q51" s="42">
        <f t="shared" si="8"/>
        <v>8128.9555578501931</v>
      </c>
    </row>
    <row r="52" spans="1:17" ht="15.55" customHeight="1" x14ac:dyDescent="0.65">
      <c r="A52" s="59"/>
      <c r="B52" s="10">
        <v>40</v>
      </c>
      <c r="C52" s="42">
        <f t="shared" si="10"/>
        <v>98.536692588797976</v>
      </c>
      <c r="D52" s="42">
        <f t="shared" si="10"/>
        <v>100</v>
      </c>
      <c r="E52" s="42">
        <f t="shared" si="10"/>
        <v>101.47808829414349</v>
      </c>
      <c r="F52" s="59"/>
      <c r="G52" s="10">
        <v>40</v>
      </c>
      <c r="H52" s="42">
        <f t="shared" si="1"/>
        <v>1.4780882941434605</v>
      </c>
      <c r="I52" s="42">
        <f t="shared" si="2"/>
        <v>100</v>
      </c>
      <c r="J52" s="42">
        <f t="shared" si="3"/>
        <v>198.52191170585658</v>
      </c>
      <c r="K52" s="59"/>
      <c r="L52" s="10">
        <v>40</v>
      </c>
      <c r="M52" s="42">
        <f t="shared" si="4"/>
        <v>50.00664613997894</v>
      </c>
      <c r="N52" s="42">
        <f t="shared" si="5"/>
        <v>100</v>
      </c>
      <c r="O52" s="42">
        <f t="shared" si="6"/>
        <v>264.33379960686887</v>
      </c>
      <c r="P52" s="42">
        <f t="shared" si="7"/>
        <v>500</v>
      </c>
      <c r="Q52" s="42">
        <f t="shared" si="8"/>
        <v>8951.8511136352136</v>
      </c>
    </row>
    <row r="53" spans="1:17" ht="15.55" customHeight="1" x14ac:dyDescent="0.65">
      <c r="A53" s="59"/>
      <c r="B53" s="10">
        <v>41</v>
      </c>
      <c r="C53" s="42">
        <f t="shared" si="10"/>
        <v>98.683023329918186</v>
      </c>
      <c r="D53" s="42">
        <f t="shared" si="10"/>
        <v>100</v>
      </c>
      <c r="E53" s="42">
        <f t="shared" si="10"/>
        <v>101.33027946472914</v>
      </c>
      <c r="F53" s="59"/>
      <c r="G53" s="10">
        <v>41</v>
      </c>
      <c r="H53" s="42">
        <f t="shared" si="1"/>
        <v>1.3302794647291145</v>
      </c>
      <c r="I53" s="42">
        <f t="shared" si="2"/>
        <v>100</v>
      </c>
      <c r="J53" s="42">
        <f t="shared" si="3"/>
        <v>198.66972053527093</v>
      </c>
      <c r="K53" s="59"/>
      <c r="L53" s="10">
        <v>41</v>
      </c>
      <c r="M53" s="42">
        <f t="shared" si="4"/>
        <v>50.005316911983158</v>
      </c>
      <c r="N53" s="42">
        <f t="shared" si="5"/>
        <v>100</v>
      </c>
      <c r="O53" s="42">
        <f t="shared" si="6"/>
        <v>266.40378561866277</v>
      </c>
      <c r="P53" s="42">
        <f t="shared" si="7"/>
        <v>510</v>
      </c>
      <c r="Q53" s="42">
        <f t="shared" si="8"/>
        <v>9857.0362249987356</v>
      </c>
    </row>
    <row r="54" spans="1:17" ht="15.55" customHeight="1" x14ac:dyDescent="0.65">
      <c r="A54" s="59"/>
      <c r="B54" s="10">
        <v>42</v>
      </c>
      <c r="C54" s="42">
        <f t="shared" si="10"/>
        <v>98.814720996926368</v>
      </c>
      <c r="D54" s="42">
        <f t="shared" si="10"/>
        <v>100</v>
      </c>
      <c r="E54" s="42">
        <f t="shared" si="10"/>
        <v>101.19725151825624</v>
      </c>
      <c r="F54" s="59"/>
      <c r="G54" s="10">
        <v>42</v>
      </c>
      <c r="H54" s="42">
        <f t="shared" si="1"/>
        <v>1.1972515182562031</v>
      </c>
      <c r="I54" s="42">
        <f t="shared" si="2"/>
        <v>100</v>
      </c>
      <c r="J54" s="42">
        <f t="shared" si="3"/>
        <v>198.80274848174383</v>
      </c>
      <c r="K54" s="59"/>
      <c r="L54" s="10">
        <v>42</v>
      </c>
      <c r="M54" s="42">
        <f t="shared" si="4"/>
        <v>50.004253529586528</v>
      </c>
      <c r="N54" s="42">
        <f t="shared" si="5"/>
        <v>100</v>
      </c>
      <c r="O54" s="42">
        <f t="shared" si="6"/>
        <v>268.41167205010288</v>
      </c>
      <c r="P54" s="42">
        <f t="shared" si="7"/>
        <v>520</v>
      </c>
      <c r="Q54" s="42">
        <f t="shared" si="8"/>
        <v>10852.739847498609</v>
      </c>
    </row>
    <row r="55" spans="1:17" ht="15.55" customHeight="1" x14ac:dyDescent="0.65">
      <c r="A55" s="59"/>
      <c r="B55" s="10">
        <v>43</v>
      </c>
      <c r="C55" s="42">
        <f t="shared" si="10"/>
        <v>98.933248897233739</v>
      </c>
      <c r="D55" s="42">
        <f t="shared" si="10"/>
        <v>100</v>
      </c>
      <c r="E55" s="42">
        <f t="shared" si="10"/>
        <v>101.07752636643062</v>
      </c>
      <c r="F55" s="59"/>
      <c r="G55" s="10">
        <v>43</v>
      </c>
      <c r="H55" s="42">
        <f t="shared" si="1"/>
        <v>1.0775263664305827</v>
      </c>
      <c r="I55" s="42">
        <f t="shared" si="2"/>
        <v>100</v>
      </c>
      <c r="J55" s="42">
        <f t="shared" si="3"/>
        <v>198.92247363356947</v>
      </c>
      <c r="K55" s="59"/>
      <c r="L55" s="10">
        <v>43</v>
      </c>
      <c r="M55" s="42">
        <f t="shared" si="4"/>
        <v>50.003402823669227</v>
      </c>
      <c r="N55" s="42">
        <f t="shared" si="5"/>
        <v>100</v>
      </c>
      <c r="O55" s="42">
        <f t="shared" si="6"/>
        <v>270.35932188859977</v>
      </c>
      <c r="P55" s="42">
        <f t="shared" si="7"/>
        <v>530</v>
      </c>
      <c r="Q55" s="42">
        <f t="shared" si="8"/>
        <v>11948.013832248471</v>
      </c>
    </row>
    <row r="56" spans="1:17" ht="15.55" customHeight="1" x14ac:dyDescent="0.65">
      <c r="A56" s="59"/>
      <c r="B56" s="10">
        <v>44</v>
      </c>
      <c r="C56" s="42">
        <f t="shared" si="10"/>
        <v>99.039924007510365</v>
      </c>
      <c r="D56" s="42">
        <f t="shared" si="10"/>
        <v>100</v>
      </c>
      <c r="E56" s="42">
        <f t="shared" si="10"/>
        <v>100.96977372978756</v>
      </c>
      <c r="F56" s="59"/>
      <c r="G56" s="10">
        <v>44</v>
      </c>
      <c r="H56" s="42">
        <f t="shared" si="1"/>
        <v>0.96977372978752452</v>
      </c>
      <c r="I56" s="42">
        <f t="shared" si="2"/>
        <v>100</v>
      </c>
      <c r="J56" s="42">
        <f t="shared" si="3"/>
        <v>199.03022627021252</v>
      </c>
      <c r="K56" s="59"/>
      <c r="L56" s="10">
        <v>44</v>
      </c>
      <c r="M56" s="42">
        <f t="shared" si="4"/>
        <v>50.002722258935385</v>
      </c>
      <c r="N56" s="42">
        <f t="shared" si="5"/>
        <v>100</v>
      </c>
      <c r="O56" s="42">
        <f t="shared" si="6"/>
        <v>272.24854223194177</v>
      </c>
      <c r="P56" s="42">
        <f t="shared" si="7"/>
        <v>540</v>
      </c>
      <c r="Q56" s="42">
        <f t="shared" si="8"/>
        <v>13152.81521547332</v>
      </c>
    </row>
    <row r="57" spans="1:17" ht="15.55" customHeight="1" x14ac:dyDescent="0.65">
      <c r="A57" s="59"/>
      <c r="B57" s="10">
        <v>45</v>
      </c>
      <c r="C57" s="42">
        <f t="shared" si="10"/>
        <v>99.135931606759328</v>
      </c>
      <c r="D57" s="42">
        <f t="shared" si="10"/>
        <v>100</v>
      </c>
      <c r="E57" s="42">
        <f t="shared" si="10"/>
        <v>100.87279635680881</v>
      </c>
      <c r="F57" s="59"/>
      <c r="G57" s="10">
        <v>45</v>
      </c>
      <c r="H57" s="42">
        <f t="shared" si="1"/>
        <v>0.8727963568087721</v>
      </c>
      <c r="I57" s="42">
        <f t="shared" si="2"/>
        <v>100</v>
      </c>
      <c r="J57" s="42">
        <f t="shared" si="3"/>
        <v>199.12720364319128</v>
      </c>
      <c r="K57" s="59"/>
      <c r="L57" s="10">
        <v>45</v>
      </c>
      <c r="M57" s="42">
        <f t="shared" si="4"/>
        <v>50.002177807148314</v>
      </c>
      <c r="N57" s="42">
        <f t="shared" si="5"/>
        <v>100</v>
      </c>
      <c r="O57" s="42">
        <f t="shared" si="6"/>
        <v>274.08108596498352</v>
      </c>
      <c r="P57" s="42">
        <f t="shared" si="7"/>
        <v>550</v>
      </c>
      <c r="Q57" s="42">
        <f t="shared" si="8"/>
        <v>14478.096737020653</v>
      </c>
    </row>
    <row r="58" spans="1:17" ht="15.55" customHeight="1" x14ac:dyDescent="0.65">
      <c r="A58" s="59"/>
      <c r="B58" s="10">
        <v>46</v>
      </c>
      <c r="C58" s="42">
        <f t="shared" si="10"/>
        <v>99.222338446083398</v>
      </c>
      <c r="D58" s="42">
        <f t="shared" si="10"/>
        <v>100</v>
      </c>
      <c r="E58" s="42">
        <f t="shared" si="10"/>
        <v>100.78551672112793</v>
      </c>
      <c r="F58" s="59"/>
      <c r="G58" s="10">
        <v>46</v>
      </c>
      <c r="H58" s="42">
        <f t="shared" si="1"/>
        <v>0.78551672112789495</v>
      </c>
      <c r="I58" s="42">
        <f t="shared" si="2"/>
        <v>100</v>
      </c>
      <c r="J58" s="42">
        <f t="shared" si="3"/>
        <v>199.21448327887217</v>
      </c>
      <c r="K58" s="59"/>
      <c r="L58" s="10">
        <v>46</v>
      </c>
      <c r="M58" s="42">
        <f t="shared" si="4"/>
        <v>50.001742245718653</v>
      </c>
      <c r="N58" s="42">
        <f t="shared" si="5"/>
        <v>100</v>
      </c>
      <c r="O58" s="42">
        <f t="shared" si="6"/>
        <v>275.85865338603401</v>
      </c>
      <c r="P58" s="42">
        <f t="shared" si="7"/>
        <v>560</v>
      </c>
      <c r="Q58" s="42">
        <f t="shared" si="8"/>
        <v>15935.906410722719</v>
      </c>
    </row>
    <row r="59" spans="1:17" ht="15.55" customHeight="1" x14ac:dyDescent="0.65">
      <c r="A59" s="59"/>
      <c r="B59" s="10">
        <v>47</v>
      </c>
      <c r="C59" s="42">
        <f t="shared" si="10"/>
        <v>99.300104601475056</v>
      </c>
      <c r="D59" s="42">
        <f t="shared" si="10"/>
        <v>100</v>
      </c>
      <c r="E59" s="42">
        <f t="shared" si="10"/>
        <v>100.70696504901514</v>
      </c>
      <c r="F59" s="59"/>
      <c r="G59" s="10">
        <v>47</v>
      </c>
      <c r="H59" s="42">
        <f t="shared" si="1"/>
        <v>0.70696504901510548</v>
      </c>
      <c r="I59" s="42">
        <f t="shared" si="2"/>
        <v>100</v>
      </c>
      <c r="J59" s="42">
        <f t="shared" si="3"/>
        <v>199.29303495098495</v>
      </c>
      <c r="K59" s="59"/>
      <c r="L59" s="10">
        <v>47</v>
      </c>
      <c r="M59" s="42">
        <f t="shared" si="4"/>
        <v>50.001393796574924</v>
      </c>
      <c r="N59" s="42">
        <f t="shared" si="5"/>
        <v>100</v>
      </c>
      <c r="O59" s="42">
        <f t="shared" si="6"/>
        <v>277.58289378445301</v>
      </c>
      <c r="P59" s="42">
        <f t="shared" si="7"/>
        <v>570</v>
      </c>
      <c r="Q59" s="42">
        <f t="shared" si="8"/>
        <v>17539.497051794991</v>
      </c>
    </row>
    <row r="60" spans="1:17" ht="15.55" customHeight="1" x14ac:dyDescent="0.65">
      <c r="A60" s="59"/>
      <c r="B60" s="10">
        <v>48</v>
      </c>
      <c r="C60" s="42">
        <f t="shared" si="10"/>
        <v>99.370094141327556</v>
      </c>
      <c r="D60" s="42">
        <f t="shared" si="10"/>
        <v>100</v>
      </c>
      <c r="E60" s="42">
        <f t="shared" si="10"/>
        <v>100.63626854411363</v>
      </c>
      <c r="F60" s="59"/>
      <c r="G60" s="10">
        <v>48</v>
      </c>
      <c r="H60" s="42">
        <f t="shared" si="1"/>
        <v>0.6362685441135949</v>
      </c>
      <c r="I60" s="42">
        <f t="shared" si="2"/>
        <v>100</v>
      </c>
      <c r="J60" s="42">
        <f t="shared" si="3"/>
        <v>199.36373145588647</v>
      </c>
      <c r="K60" s="59"/>
      <c r="L60" s="10">
        <v>48</v>
      </c>
      <c r="M60" s="42">
        <f t="shared" si="4"/>
        <v>50.001115037259943</v>
      </c>
      <c r="N60" s="42">
        <f t="shared" si="5"/>
        <v>100</v>
      </c>
      <c r="O60" s="42">
        <f t="shared" si="6"/>
        <v>279.25540697091941</v>
      </c>
      <c r="P60" s="42">
        <f t="shared" si="7"/>
        <v>580</v>
      </c>
      <c r="Q60" s="42">
        <f t="shared" si="8"/>
        <v>19303.446756974492</v>
      </c>
    </row>
    <row r="61" spans="1:17" ht="15.55" customHeight="1" x14ac:dyDescent="0.65">
      <c r="A61" s="59"/>
      <c r="B61" s="10">
        <v>49</v>
      </c>
      <c r="C61" s="42">
        <f t="shared" si="10"/>
        <v>99.433084727194796</v>
      </c>
      <c r="D61" s="42">
        <f t="shared" si="10"/>
        <v>100</v>
      </c>
      <c r="E61" s="42">
        <f t="shared" si="10"/>
        <v>100.57264168970227</v>
      </c>
      <c r="F61" s="59"/>
      <c r="G61" s="10">
        <v>49</v>
      </c>
      <c r="H61" s="42">
        <f t="shared" si="1"/>
        <v>0.57264168970223539</v>
      </c>
      <c r="I61" s="42">
        <f t="shared" si="2"/>
        <v>100</v>
      </c>
      <c r="J61" s="42">
        <f t="shared" si="3"/>
        <v>199.42735831029782</v>
      </c>
      <c r="K61" s="59"/>
      <c r="L61" s="10">
        <v>49</v>
      </c>
      <c r="M61" s="42">
        <f t="shared" si="4"/>
        <v>50.000892029807957</v>
      </c>
      <c r="N61" s="42">
        <f t="shared" si="5"/>
        <v>100</v>
      </c>
      <c r="O61" s="42">
        <f t="shared" si="6"/>
        <v>280.8777447617918</v>
      </c>
      <c r="P61" s="42">
        <f t="shared" si="7"/>
        <v>590</v>
      </c>
      <c r="Q61" s="42">
        <f t="shared" si="8"/>
        <v>21243.791432671944</v>
      </c>
    </row>
    <row r="62" spans="1:17" ht="15.55" customHeight="1" x14ac:dyDescent="0.65">
      <c r="A62" s="59"/>
      <c r="B62" s="10">
        <v>50</v>
      </c>
      <c r="C62" s="42">
        <f t="shared" ref="C62:E77" si="11">$C$5*C61+$C$6</f>
        <v>99.489776254475316</v>
      </c>
      <c r="D62" s="42">
        <f t="shared" si="11"/>
        <v>100</v>
      </c>
      <c r="E62" s="42">
        <f t="shared" si="11"/>
        <v>100.51537752073205</v>
      </c>
      <c r="F62" s="59"/>
      <c r="G62" s="10">
        <v>50</v>
      </c>
      <c r="H62" s="42">
        <f t="shared" si="1"/>
        <v>0.51537752073201182</v>
      </c>
      <c r="I62" s="42">
        <f t="shared" si="2"/>
        <v>100</v>
      </c>
      <c r="J62" s="42">
        <f t="shared" si="3"/>
        <v>199.48462247926804</v>
      </c>
      <c r="K62" s="59"/>
      <c r="L62" s="10">
        <v>50</v>
      </c>
      <c r="M62" s="42">
        <f t="shared" si="4"/>
        <v>50.000713623846366</v>
      </c>
      <c r="N62" s="42">
        <f t="shared" si="5"/>
        <v>100</v>
      </c>
      <c r="O62" s="42">
        <f t="shared" si="6"/>
        <v>282.45141241893805</v>
      </c>
      <c r="P62" s="42">
        <f t="shared" si="7"/>
        <v>600</v>
      </c>
      <c r="Q62" s="42">
        <f t="shared" si="8"/>
        <v>23378.170575939141</v>
      </c>
    </row>
    <row r="63" spans="1:17" ht="15.55" customHeight="1" x14ac:dyDescent="0.65">
      <c r="A63" s="59"/>
      <c r="B63" s="10">
        <v>51</v>
      </c>
      <c r="C63" s="42">
        <f t="shared" si="11"/>
        <v>99.54079862902779</v>
      </c>
      <c r="D63" s="42">
        <f t="shared" si="11"/>
        <v>100</v>
      </c>
      <c r="E63" s="42">
        <f t="shared" si="11"/>
        <v>100.46383976865884</v>
      </c>
      <c r="F63" s="59"/>
      <c r="G63" s="10">
        <v>51</v>
      </c>
      <c r="H63" s="42">
        <f t="shared" si="1"/>
        <v>0.46383976865881066</v>
      </c>
      <c r="I63" s="42">
        <f t="shared" si="2"/>
        <v>100</v>
      </c>
      <c r="J63" s="42">
        <f t="shared" si="3"/>
        <v>199.53616023134123</v>
      </c>
      <c r="K63" s="59"/>
      <c r="L63" s="10">
        <v>51</v>
      </c>
      <c r="M63" s="42">
        <f t="shared" si="4"/>
        <v>50.000570899077097</v>
      </c>
      <c r="N63" s="42">
        <f t="shared" si="5"/>
        <v>100</v>
      </c>
      <c r="O63" s="42">
        <f t="shared" si="6"/>
        <v>283.9778700463699</v>
      </c>
      <c r="P63" s="42">
        <f t="shared" si="7"/>
        <v>610</v>
      </c>
      <c r="Q63" s="42">
        <f t="shared" si="8"/>
        <v>25725.987633533055</v>
      </c>
    </row>
    <row r="64" spans="1:17" ht="15.55" customHeight="1" x14ac:dyDescent="0.65">
      <c r="A64" s="59"/>
      <c r="B64" s="10">
        <v>52</v>
      </c>
      <c r="C64" s="42">
        <f t="shared" si="11"/>
        <v>99.586718766125017</v>
      </c>
      <c r="D64" s="42">
        <f t="shared" si="11"/>
        <v>100</v>
      </c>
      <c r="E64" s="42">
        <f t="shared" si="11"/>
        <v>100.41745579179296</v>
      </c>
      <c r="F64" s="59"/>
      <c r="G64" s="10">
        <v>52</v>
      </c>
      <c r="H64" s="42">
        <f t="shared" si="1"/>
        <v>0.41745579179292958</v>
      </c>
      <c r="I64" s="42">
        <f t="shared" si="2"/>
        <v>100</v>
      </c>
      <c r="J64" s="42">
        <f t="shared" si="3"/>
        <v>199.58254420820711</v>
      </c>
      <c r="K64" s="59"/>
      <c r="L64" s="10">
        <v>52</v>
      </c>
      <c r="M64" s="42">
        <f t="shared" si="4"/>
        <v>50.000456719261678</v>
      </c>
      <c r="N64" s="42">
        <f t="shared" si="5"/>
        <v>100</v>
      </c>
      <c r="O64" s="42">
        <f t="shared" si="6"/>
        <v>285.4585339449788</v>
      </c>
      <c r="P64" s="42">
        <f t="shared" si="7"/>
        <v>620</v>
      </c>
      <c r="Q64" s="42">
        <f t="shared" si="8"/>
        <v>28308.586396886363</v>
      </c>
    </row>
    <row r="65" spans="1:17" ht="15.55" customHeight="1" x14ac:dyDescent="0.65">
      <c r="A65" s="59"/>
      <c r="B65" s="10">
        <v>53</v>
      </c>
      <c r="C65" s="42">
        <f t="shared" si="11"/>
        <v>99.628046889512518</v>
      </c>
      <c r="D65" s="42">
        <f t="shared" si="11"/>
        <v>100</v>
      </c>
      <c r="E65" s="42">
        <f t="shared" si="11"/>
        <v>100.37571021261367</v>
      </c>
      <c r="F65" s="59"/>
      <c r="G65" s="10">
        <v>53</v>
      </c>
      <c r="H65" s="42">
        <f t="shared" si="1"/>
        <v>0.37571021261363663</v>
      </c>
      <c r="I65" s="42">
        <f t="shared" si="2"/>
        <v>100</v>
      </c>
      <c r="J65" s="42">
        <f t="shared" si="3"/>
        <v>199.6242897873864</v>
      </c>
      <c r="K65" s="59"/>
      <c r="L65" s="10">
        <v>53</v>
      </c>
      <c r="M65" s="42">
        <f t="shared" si="4"/>
        <v>50.000365375409345</v>
      </c>
      <c r="N65" s="42">
        <f t="shared" si="5"/>
        <v>100</v>
      </c>
      <c r="O65" s="42">
        <f t="shared" si="6"/>
        <v>286.89477792662944</v>
      </c>
      <c r="P65" s="42">
        <f t="shared" si="7"/>
        <v>630</v>
      </c>
      <c r="Q65" s="42">
        <f t="shared" si="8"/>
        <v>31149.445036575002</v>
      </c>
    </row>
    <row r="66" spans="1:17" ht="15.55" customHeight="1" x14ac:dyDescent="0.65">
      <c r="A66" s="59"/>
      <c r="B66" s="10">
        <v>54</v>
      </c>
      <c r="C66" s="42">
        <f t="shared" si="11"/>
        <v>99.665242200561266</v>
      </c>
      <c r="D66" s="42">
        <f t="shared" si="11"/>
        <v>100</v>
      </c>
      <c r="E66" s="42">
        <f t="shared" si="11"/>
        <v>100.3381391913523</v>
      </c>
      <c r="F66" s="59"/>
      <c r="G66" s="10">
        <v>54</v>
      </c>
      <c r="H66" s="42">
        <f t="shared" si="1"/>
        <v>0.33813919135227299</v>
      </c>
      <c r="I66" s="42">
        <f t="shared" si="2"/>
        <v>100</v>
      </c>
      <c r="J66" s="42">
        <f t="shared" si="3"/>
        <v>199.66186080864776</v>
      </c>
      <c r="K66" s="59"/>
      <c r="L66" s="10">
        <v>54</v>
      </c>
      <c r="M66" s="42">
        <f t="shared" si="4"/>
        <v>50.00029230032748</v>
      </c>
      <c r="N66" s="42">
        <f t="shared" si="5"/>
        <v>100</v>
      </c>
      <c r="O66" s="42">
        <f t="shared" si="6"/>
        <v>288.28793458883058</v>
      </c>
      <c r="P66" s="42">
        <f t="shared" si="7"/>
        <v>640</v>
      </c>
      <c r="Q66" s="42">
        <f t="shared" si="8"/>
        <v>34274.389540232507</v>
      </c>
    </row>
    <row r="67" spans="1:17" ht="15.55" customHeight="1" x14ac:dyDescent="0.65">
      <c r="A67" s="59"/>
      <c r="B67" s="10">
        <v>55</v>
      </c>
      <c r="C67" s="42">
        <f t="shared" si="11"/>
        <v>99.698717980505137</v>
      </c>
      <c r="D67" s="42">
        <f t="shared" si="11"/>
        <v>100</v>
      </c>
      <c r="E67" s="42">
        <f t="shared" si="11"/>
        <v>100.30432527221707</v>
      </c>
      <c r="F67" s="59"/>
      <c r="G67" s="10">
        <v>55</v>
      </c>
      <c r="H67" s="42">
        <f t="shared" si="1"/>
        <v>0.30432527221704569</v>
      </c>
      <c r="I67" s="42">
        <f t="shared" si="2"/>
        <v>100</v>
      </c>
      <c r="J67" s="42">
        <f t="shared" si="3"/>
        <v>199.695674727783</v>
      </c>
      <c r="K67" s="59"/>
      <c r="L67" s="10">
        <v>55</v>
      </c>
      <c r="M67" s="42">
        <f t="shared" si="4"/>
        <v>50.000233840261984</v>
      </c>
      <c r="N67" s="42">
        <f t="shared" si="5"/>
        <v>100</v>
      </c>
      <c r="O67" s="42">
        <f t="shared" si="6"/>
        <v>289.63929655116567</v>
      </c>
      <c r="P67" s="42">
        <f t="shared" si="7"/>
        <v>650</v>
      </c>
      <c r="Q67" s="42">
        <f t="shared" si="8"/>
        <v>37711.828494255758</v>
      </c>
    </row>
    <row r="68" spans="1:17" ht="15.55" customHeight="1" x14ac:dyDescent="0.65">
      <c r="A68" s="59"/>
      <c r="B68" s="10">
        <v>56</v>
      </c>
      <c r="C68" s="42">
        <f t="shared" si="11"/>
        <v>99.728846182454632</v>
      </c>
      <c r="D68" s="42">
        <f t="shared" si="11"/>
        <v>100</v>
      </c>
      <c r="E68" s="42">
        <f t="shared" si="11"/>
        <v>100.27389274499536</v>
      </c>
      <c r="F68" s="59"/>
      <c r="G68" s="10">
        <v>56</v>
      </c>
      <c r="H68" s="42">
        <f t="shared" si="1"/>
        <v>0.27389274499534111</v>
      </c>
      <c r="I68" s="42">
        <f t="shared" si="2"/>
        <v>100</v>
      </c>
      <c r="J68" s="42">
        <f t="shared" si="3"/>
        <v>199.72610725500471</v>
      </c>
      <c r="K68" s="59"/>
      <c r="L68" s="10">
        <v>56</v>
      </c>
      <c r="M68" s="42">
        <f t="shared" si="4"/>
        <v>50.000187072209592</v>
      </c>
      <c r="N68" s="42">
        <f t="shared" si="5"/>
        <v>100</v>
      </c>
      <c r="O68" s="42">
        <f t="shared" si="6"/>
        <v>290.95011765463067</v>
      </c>
      <c r="P68" s="42">
        <f t="shared" si="7"/>
        <v>660</v>
      </c>
      <c r="Q68" s="42">
        <f t="shared" si="8"/>
        <v>41493.011343681341</v>
      </c>
    </row>
    <row r="69" spans="1:17" ht="15.55" customHeight="1" x14ac:dyDescent="0.65">
      <c r="A69" s="59"/>
      <c r="B69" s="10">
        <v>57</v>
      </c>
      <c r="C69" s="42">
        <f t="shared" si="11"/>
        <v>99.755961564209173</v>
      </c>
      <c r="D69" s="42">
        <f t="shared" si="11"/>
        <v>100</v>
      </c>
      <c r="E69" s="42">
        <f t="shared" si="11"/>
        <v>100.24650347049582</v>
      </c>
      <c r="F69" s="59"/>
      <c r="G69" s="10">
        <v>57</v>
      </c>
      <c r="H69" s="42">
        <f t="shared" si="1"/>
        <v>0.24650347049580701</v>
      </c>
      <c r="I69" s="42">
        <f t="shared" si="2"/>
        <v>100</v>
      </c>
      <c r="J69" s="42">
        <f t="shared" si="3"/>
        <v>199.75349652950425</v>
      </c>
      <c r="K69" s="59"/>
      <c r="L69" s="10">
        <v>57</v>
      </c>
      <c r="M69" s="42">
        <f t="shared" si="4"/>
        <v>50.000149657767679</v>
      </c>
      <c r="N69" s="42">
        <f t="shared" si="5"/>
        <v>100</v>
      </c>
      <c r="O69" s="42">
        <f t="shared" si="6"/>
        <v>292.22161412499173</v>
      </c>
      <c r="P69" s="42">
        <f t="shared" si="7"/>
        <v>670</v>
      </c>
      <c r="Q69" s="42">
        <f t="shared" si="8"/>
        <v>45652.312478049476</v>
      </c>
    </row>
    <row r="70" spans="1:17" ht="15.55" customHeight="1" x14ac:dyDescent="0.65">
      <c r="A70" s="59"/>
      <c r="B70" s="10">
        <v>58</v>
      </c>
      <c r="C70" s="42">
        <f t="shared" si="11"/>
        <v>99.780365407788253</v>
      </c>
      <c r="D70" s="42">
        <f t="shared" si="11"/>
        <v>100</v>
      </c>
      <c r="E70" s="42">
        <f t="shared" si="11"/>
        <v>100.22185312344624</v>
      </c>
      <c r="F70" s="59"/>
      <c r="G70" s="10">
        <v>58</v>
      </c>
      <c r="H70" s="42">
        <f t="shared" si="1"/>
        <v>0.22185312344622632</v>
      </c>
      <c r="I70" s="42">
        <f t="shared" si="2"/>
        <v>100</v>
      </c>
      <c r="J70" s="42">
        <f t="shared" si="3"/>
        <v>199.77814687655382</v>
      </c>
      <c r="K70" s="59"/>
      <c r="L70" s="10">
        <v>58</v>
      </c>
      <c r="M70" s="42">
        <f t="shared" si="4"/>
        <v>50.000119726214145</v>
      </c>
      <c r="N70" s="42">
        <f t="shared" si="5"/>
        <v>100</v>
      </c>
      <c r="O70" s="42">
        <f t="shared" si="6"/>
        <v>293.45496570124197</v>
      </c>
      <c r="P70" s="42">
        <f t="shared" si="7"/>
        <v>680</v>
      </c>
      <c r="Q70" s="42">
        <f t="shared" si="8"/>
        <v>50227.543725854426</v>
      </c>
    </row>
    <row r="71" spans="1:17" ht="15.55" customHeight="1" x14ac:dyDescent="0.65">
      <c r="A71" s="59"/>
      <c r="B71" s="10">
        <v>59</v>
      </c>
      <c r="C71" s="42">
        <f t="shared" si="11"/>
        <v>99.802328867009436</v>
      </c>
      <c r="D71" s="42">
        <f t="shared" si="11"/>
        <v>100</v>
      </c>
      <c r="E71" s="42">
        <f t="shared" si="11"/>
        <v>100.19966781110162</v>
      </c>
      <c r="F71" s="59"/>
      <c r="G71" s="10">
        <v>59</v>
      </c>
      <c r="H71" s="42">
        <f t="shared" si="1"/>
        <v>0.1996678111016037</v>
      </c>
      <c r="I71" s="42">
        <f t="shared" si="2"/>
        <v>100</v>
      </c>
      <c r="J71" s="42">
        <f t="shared" si="3"/>
        <v>199.80033218889844</v>
      </c>
      <c r="K71" s="59"/>
      <c r="L71" s="10">
        <v>59</v>
      </c>
      <c r="M71" s="42">
        <f t="shared" si="4"/>
        <v>50.000095780971321</v>
      </c>
      <c r="N71" s="42">
        <f t="shared" si="5"/>
        <v>100</v>
      </c>
      <c r="O71" s="42">
        <f t="shared" si="6"/>
        <v>294.65131673020471</v>
      </c>
      <c r="P71" s="42">
        <f t="shared" si="7"/>
        <v>690</v>
      </c>
      <c r="Q71" s="42">
        <f t="shared" si="8"/>
        <v>55260.298098439875</v>
      </c>
    </row>
    <row r="72" spans="1:17" ht="15.55" customHeight="1" x14ac:dyDescent="0.65">
      <c r="A72" s="59"/>
      <c r="B72" s="10">
        <v>60</v>
      </c>
      <c r="C72" s="42">
        <f t="shared" si="11"/>
        <v>99.82209598030849</v>
      </c>
      <c r="D72" s="42">
        <f t="shared" si="11"/>
        <v>100</v>
      </c>
      <c r="E72" s="42">
        <f t="shared" si="11"/>
        <v>100.17970102999146</v>
      </c>
      <c r="F72" s="59"/>
      <c r="G72" s="10">
        <v>60</v>
      </c>
      <c r="H72" s="42">
        <f t="shared" si="1"/>
        <v>0.17970102999144333</v>
      </c>
      <c r="I72" s="42">
        <f t="shared" si="2"/>
        <v>100</v>
      </c>
      <c r="J72" s="42">
        <f t="shared" si="3"/>
        <v>199.82029897000859</v>
      </c>
      <c r="K72" s="59"/>
      <c r="L72" s="10">
        <v>60</v>
      </c>
      <c r="M72" s="42">
        <f t="shared" si="4"/>
        <v>50.000076624777058</v>
      </c>
      <c r="N72" s="42">
        <f t="shared" si="5"/>
        <v>100</v>
      </c>
      <c r="O72" s="42">
        <f t="shared" si="6"/>
        <v>295.81177722829858</v>
      </c>
      <c r="P72" s="42">
        <f t="shared" si="7"/>
        <v>700</v>
      </c>
      <c r="Q72" s="42">
        <f t="shared" si="8"/>
        <v>60796.327908283864</v>
      </c>
    </row>
    <row r="73" spans="1:17" ht="15.55" customHeight="1" x14ac:dyDescent="0.65">
      <c r="A73" s="59"/>
      <c r="B73" s="10">
        <v>61</v>
      </c>
      <c r="C73" s="42">
        <f t="shared" si="11"/>
        <v>99.839886382277641</v>
      </c>
      <c r="D73" s="42">
        <f t="shared" si="11"/>
        <v>100</v>
      </c>
      <c r="E73" s="42">
        <f t="shared" si="11"/>
        <v>100.16173092699232</v>
      </c>
      <c r="F73" s="59"/>
      <c r="G73" s="10">
        <v>61</v>
      </c>
      <c r="H73" s="42">
        <f t="shared" si="1"/>
        <v>0.16173092699229899</v>
      </c>
      <c r="I73" s="42">
        <f t="shared" si="2"/>
        <v>100</v>
      </c>
      <c r="J73" s="42">
        <f t="shared" si="3"/>
        <v>199.83826907300775</v>
      </c>
      <c r="K73" s="59"/>
      <c r="L73" s="10">
        <v>61</v>
      </c>
      <c r="M73" s="42">
        <f t="shared" si="4"/>
        <v>50.000061299821652</v>
      </c>
      <c r="N73" s="42">
        <f t="shared" si="5"/>
        <v>100</v>
      </c>
      <c r="O73" s="42">
        <f t="shared" si="6"/>
        <v>296.93742391144963</v>
      </c>
      <c r="P73" s="42">
        <f t="shared" si="7"/>
        <v>710</v>
      </c>
      <c r="Q73" s="42">
        <f t="shared" si="8"/>
        <v>66885.960699112256</v>
      </c>
    </row>
    <row r="74" spans="1:17" ht="15.55" customHeight="1" x14ac:dyDescent="0.65">
      <c r="A74" s="59"/>
      <c r="B74" s="10">
        <v>62</v>
      </c>
      <c r="C74" s="42">
        <f t="shared" si="11"/>
        <v>99.855897744049884</v>
      </c>
      <c r="D74" s="42">
        <f t="shared" si="11"/>
        <v>100</v>
      </c>
      <c r="E74" s="42">
        <f t="shared" si="11"/>
        <v>100.14555783429309</v>
      </c>
      <c r="F74" s="59"/>
      <c r="G74" s="10">
        <v>62</v>
      </c>
      <c r="H74" s="42">
        <f t="shared" si="1"/>
        <v>0.14555783429306909</v>
      </c>
      <c r="I74" s="42">
        <f t="shared" si="2"/>
        <v>100</v>
      </c>
      <c r="J74" s="42">
        <f t="shared" si="3"/>
        <v>199.85444216570698</v>
      </c>
      <c r="K74" s="59"/>
      <c r="L74" s="10">
        <v>62</v>
      </c>
      <c r="M74" s="42">
        <f t="shared" si="4"/>
        <v>50.000049039857323</v>
      </c>
      <c r="N74" s="42">
        <f t="shared" si="5"/>
        <v>100</v>
      </c>
      <c r="O74" s="42">
        <f t="shared" si="6"/>
        <v>298.02930119410615</v>
      </c>
      <c r="P74" s="42">
        <f t="shared" si="7"/>
        <v>720</v>
      </c>
      <c r="Q74" s="42">
        <f t="shared" si="8"/>
        <v>73584.556769023489</v>
      </c>
    </row>
    <row r="75" spans="1:17" ht="15.55" customHeight="1" x14ac:dyDescent="0.65">
      <c r="A75" s="59"/>
      <c r="B75" s="10">
        <v>63</v>
      </c>
      <c r="C75" s="42">
        <f t="shared" si="11"/>
        <v>99.870307969644898</v>
      </c>
      <c r="D75" s="42">
        <f t="shared" si="11"/>
        <v>100</v>
      </c>
      <c r="E75" s="42">
        <f t="shared" si="11"/>
        <v>100.13100205086378</v>
      </c>
      <c r="F75" s="59"/>
      <c r="G75" s="10">
        <v>63</v>
      </c>
      <c r="H75" s="42">
        <f t="shared" si="1"/>
        <v>0.13100205086376218</v>
      </c>
      <c r="I75" s="42">
        <f t="shared" si="2"/>
        <v>100</v>
      </c>
      <c r="J75" s="42">
        <f t="shared" si="3"/>
        <v>199.86899794913629</v>
      </c>
      <c r="K75" s="59"/>
      <c r="L75" s="10">
        <v>63</v>
      </c>
      <c r="M75" s="42">
        <f t="shared" si="4"/>
        <v>50.000039231885864</v>
      </c>
      <c r="N75" s="42">
        <f t="shared" si="5"/>
        <v>100</v>
      </c>
      <c r="O75" s="42">
        <f t="shared" si="6"/>
        <v>299.08842215828298</v>
      </c>
      <c r="P75" s="42">
        <f t="shared" si="7"/>
        <v>730</v>
      </c>
      <c r="Q75" s="42">
        <f t="shared" si="8"/>
        <v>80953.012445925851</v>
      </c>
    </row>
    <row r="76" spans="1:17" ht="15.55" customHeight="1" x14ac:dyDescent="0.65">
      <c r="A76" s="59"/>
      <c r="B76" s="10">
        <v>64</v>
      </c>
      <c r="C76" s="42">
        <f t="shared" si="11"/>
        <v>99.883277172680408</v>
      </c>
      <c r="D76" s="42">
        <f t="shared" si="11"/>
        <v>100</v>
      </c>
      <c r="E76" s="42">
        <f t="shared" si="11"/>
        <v>100.11790184577741</v>
      </c>
      <c r="F76" s="59"/>
      <c r="G76" s="10">
        <v>64</v>
      </c>
      <c r="H76" s="42">
        <f t="shared" si="1"/>
        <v>0.11790184577738597</v>
      </c>
      <c r="I76" s="42">
        <f t="shared" si="2"/>
        <v>100</v>
      </c>
      <c r="J76" s="42">
        <f t="shared" si="3"/>
        <v>199.88209815422266</v>
      </c>
      <c r="K76" s="59"/>
      <c r="L76" s="10">
        <v>64</v>
      </c>
      <c r="M76" s="42">
        <f t="shared" si="4"/>
        <v>50.000031385508692</v>
      </c>
      <c r="N76" s="42">
        <f t="shared" si="5"/>
        <v>100</v>
      </c>
      <c r="O76" s="42">
        <f t="shared" si="6"/>
        <v>300.11576949353446</v>
      </c>
      <c r="P76" s="42">
        <f t="shared" si="7"/>
        <v>740</v>
      </c>
      <c r="Q76" s="42">
        <f t="shared" si="8"/>
        <v>89058.313690518436</v>
      </c>
    </row>
    <row r="77" spans="1:17" ht="15.55" customHeight="1" x14ac:dyDescent="0.65">
      <c r="A77" s="59"/>
      <c r="B77" s="10">
        <v>65</v>
      </c>
      <c r="C77" s="42">
        <f t="shared" si="11"/>
        <v>99.894949455412373</v>
      </c>
      <c r="D77" s="42">
        <f t="shared" si="11"/>
        <v>100</v>
      </c>
      <c r="E77" s="42">
        <f t="shared" si="11"/>
        <v>100.10611166119968</v>
      </c>
      <c r="F77" s="59"/>
      <c r="G77" s="10">
        <v>65</v>
      </c>
      <c r="H77" s="42">
        <f t="shared" si="1"/>
        <v>0.10611166119964738</v>
      </c>
      <c r="I77" s="42">
        <f t="shared" si="2"/>
        <v>100</v>
      </c>
      <c r="J77" s="42">
        <f t="shared" si="3"/>
        <v>199.89388833880039</v>
      </c>
      <c r="K77" s="59"/>
      <c r="L77" s="10">
        <v>65</v>
      </c>
      <c r="M77" s="42">
        <f t="shared" si="4"/>
        <v>50.000025108406959</v>
      </c>
      <c r="N77" s="42">
        <f t="shared" si="5"/>
        <v>100</v>
      </c>
      <c r="O77" s="42">
        <f t="shared" si="6"/>
        <v>301.11229640872841</v>
      </c>
      <c r="P77" s="42">
        <f t="shared" si="7"/>
        <v>750</v>
      </c>
      <c r="Q77" s="42">
        <f t="shared" si="8"/>
        <v>97974.145059570292</v>
      </c>
    </row>
    <row r="78" spans="1:17" ht="15.55" customHeight="1" x14ac:dyDescent="0.65">
      <c r="A78" s="59"/>
      <c r="B78" s="10">
        <v>66</v>
      </c>
      <c r="C78" s="42">
        <f t="shared" ref="C78:E93" si="12">$C$5*C77+$C$6</f>
        <v>99.905454509871134</v>
      </c>
      <c r="D78" s="42">
        <f t="shared" si="12"/>
        <v>100</v>
      </c>
      <c r="E78" s="42">
        <f t="shared" si="12"/>
        <v>100.0955004950797</v>
      </c>
      <c r="F78" s="59"/>
      <c r="G78" s="10">
        <v>66</v>
      </c>
      <c r="H78" s="42">
        <f t="shared" ref="H78:H112" si="13">$H$5*H77+$H$6</f>
        <v>9.550049507968264E-2</v>
      </c>
      <c r="I78" s="42">
        <f t="shared" ref="I78:I112" si="14">$I$5*I77+$I$6</f>
        <v>100</v>
      </c>
      <c r="J78" s="42">
        <f t="shared" ref="J78:J112" si="15">$J$5*J77+$J$6</f>
        <v>199.90449950492035</v>
      </c>
      <c r="K78" s="59"/>
      <c r="L78" s="10">
        <v>66</v>
      </c>
      <c r="M78" s="42">
        <f t="shared" ref="M78:M112" si="16">$M$5*M77+$M$6</f>
        <v>50.00002008672557</v>
      </c>
      <c r="N78" s="42">
        <f t="shared" ref="N78:N112" si="17">$N$5*N77+$N$6</f>
        <v>100</v>
      </c>
      <c r="O78" s="42">
        <f t="shared" ref="O78:O112" si="18">$O$5*O77+$O$6</f>
        <v>302.07892751646654</v>
      </c>
      <c r="P78" s="42">
        <f t="shared" ref="P78:P112" si="19">$P$5*P77+$P$6</f>
        <v>760</v>
      </c>
      <c r="Q78" s="42">
        <f t="shared" ref="Q78:Q112" si="20">$Q$5*Q77+$Q$6</f>
        <v>107781.55956552734</v>
      </c>
    </row>
    <row r="79" spans="1:17" ht="15.55" customHeight="1" x14ac:dyDescent="0.65">
      <c r="A79" s="59"/>
      <c r="B79" s="10">
        <v>67</v>
      </c>
      <c r="C79" s="42">
        <f t="shared" si="12"/>
        <v>99.914909058884021</v>
      </c>
      <c r="D79" s="42">
        <f t="shared" si="12"/>
        <v>100</v>
      </c>
      <c r="E79" s="42">
        <f t="shared" si="12"/>
        <v>100.08595044557174</v>
      </c>
      <c r="F79" s="59"/>
      <c r="G79" s="10">
        <v>67</v>
      </c>
      <c r="H79" s="42">
        <f t="shared" si="13"/>
        <v>8.5950445571714384E-2</v>
      </c>
      <c r="I79" s="42">
        <f t="shared" si="14"/>
        <v>100</v>
      </c>
      <c r="J79" s="42">
        <f t="shared" si="15"/>
        <v>199.91404955442832</v>
      </c>
      <c r="K79" s="59"/>
      <c r="L79" s="10">
        <v>67</v>
      </c>
      <c r="M79" s="42">
        <f t="shared" si="16"/>
        <v>50.000016069380457</v>
      </c>
      <c r="N79" s="42">
        <f t="shared" si="17"/>
        <v>100</v>
      </c>
      <c r="O79" s="42">
        <f t="shared" si="18"/>
        <v>303.01655969097254</v>
      </c>
      <c r="P79" s="42">
        <f t="shared" si="19"/>
        <v>770</v>
      </c>
      <c r="Q79" s="42">
        <f t="shared" si="20"/>
        <v>118569.71552208008</v>
      </c>
    </row>
    <row r="80" spans="1:17" ht="15.55" customHeight="1" x14ac:dyDescent="0.65">
      <c r="A80" s="59"/>
      <c r="B80" s="10">
        <v>68</v>
      </c>
      <c r="C80" s="42">
        <f t="shared" si="12"/>
        <v>99.923418152995623</v>
      </c>
      <c r="D80" s="42">
        <f t="shared" si="12"/>
        <v>100</v>
      </c>
      <c r="E80" s="42">
        <f t="shared" si="12"/>
        <v>100.07735540101457</v>
      </c>
      <c r="F80" s="59"/>
      <c r="G80" s="10">
        <v>68</v>
      </c>
      <c r="H80" s="42">
        <f t="shared" si="13"/>
        <v>7.7355401014542954E-2</v>
      </c>
      <c r="I80" s="42">
        <f t="shared" si="14"/>
        <v>100</v>
      </c>
      <c r="J80" s="42">
        <f t="shared" si="15"/>
        <v>199.9226445989855</v>
      </c>
      <c r="K80" s="59"/>
      <c r="L80" s="10">
        <v>68</v>
      </c>
      <c r="M80" s="42">
        <f t="shared" si="16"/>
        <v>50.000012855504366</v>
      </c>
      <c r="N80" s="42">
        <f t="shared" si="17"/>
        <v>100</v>
      </c>
      <c r="O80" s="42">
        <f t="shared" si="18"/>
        <v>303.92606290024338</v>
      </c>
      <c r="P80" s="42">
        <f t="shared" si="19"/>
        <v>780</v>
      </c>
      <c r="Q80" s="42">
        <f t="shared" si="20"/>
        <v>130436.6870742881</v>
      </c>
    </row>
    <row r="81" spans="1:17" ht="15.55" customHeight="1" x14ac:dyDescent="0.65">
      <c r="A81" s="59"/>
      <c r="B81" s="10">
        <v>69</v>
      </c>
      <c r="C81" s="42">
        <f t="shared" si="12"/>
        <v>99.931076337696069</v>
      </c>
      <c r="D81" s="42">
        <f t="shared" si="12"/>
        <v>100</v>
      </c>
      <c r="E81" s="42">
        <f t="shared" si="12"/>
        <v>100.06961986091312</v>
      </c>
      <c r="F81" s="59"/>
      <c r="G81" s="10">
        <v>69</v>
      </c>
      <c r="H81" s="42">
        <f t="shared" si="13"/>
        <v>6.9619860913088666E-2</v>
      </c>
      <c r="I81" s="42">
        <f t="shared" si="14"/>
        <v>100</v>
      </c>
      <c r="J81" s="42">
        <f t="shared" si="15"/>
        <v>199.93038013908696</v>
      </c>
      <c r="K81" s="59"/>
      <c r="L81" s="10">
        <v>69</v>
      </c>
      <c r="M81" s="42">
        <f t="shared" si="16"/>
        <v>50.000010284403494</v>
      </c>
      <c r="N81" s="42">
        <f t="shared" si="17"/>
        <v>100</v>
      </c>
      <c r="O81" s="42">
        <f t="shared" si="18"/>
        <v>304.80828101323607</v>
      </c>
      <c r="P81" s="42">
        <f t="shared" si="19"/>
        <v>790</v>
      </c>
      <c r="Q81" s="42">
        <f t="shared" si="20"/>
        <v>143490.35578171693</v>
      </c>
    </row>
    <row r="82" spans="1:17" ht="15.55" customHeight="1" x14ac:dyDescent="0.65">
      <c r="A82" s="59"/>
      <c r="B82" s="10">
        <v>70</v>
      </c>
      <c r="C82" s="42">
        <f t="shared" si="12"/>
        <v>99.937968703926458</v>
      </c>
      <c r="D82" s="42">
        <f t="shared" si="12"/>
        <v>100</v>
      </c>
      <c r="E82" s="42">
        <f t="shared" si="12"/>
        <v>100.06265787482181</v>
      </c>
      <c r="F82" s="59"/>
      <c r="G82" s="10">
        <v>70</v>
      </c>
      <c r="H82" s="42">
        <f t="shared" si="13"/>
        <v>6.2657874821779799E-2</v>
      </c>
      <c r="I82" s="42">
        <f t="shared" si="14"/>
        <v>100</v>
      </c>
      <c r="J82" s="42">
        <f t="shared" si="15"/>
        <v>199.93734212517828</v>
      </c>
      <c r="K82" s="59"/>
      <c r="L82" s="10">
        <v>70</v>
      </c>
      <c r="M82" s="42">
        <f t="shared" si="16"/>
        <v>50.000008227522798</v>
      </c>
      <c r="N82" s="42">
        <f t="shared" si="17"/>
        <v>100</v>
      </c>
      <c r="O82" s="42">
        <f t="shared" si="18"/>
        <v>305.66403258283896</v>
      </c>
      <c r="P82" s="42">
        <f t="shared" si="19"/>
        <v>800</v>
      </c>
      <c r="Q82" s="42">
        <f t="shared" si="20"/>
        <v>157849.39135988863</v>
      </c>
    </row>
    <row r="83" spans="1:17" ht="15.55" customHeight="1" x14ac:dyDescent="0.65">
      <c r="A83" s="59"/>
      <c r="B83" s="10">
        <v>71</v>
      </c>
      <c r="C83" s="42">
        <f t="shared" si="12"/>
        <v>99.944171833533815</v>
      </c>
      <c r="D83" s="42">
        <f t="shared" si="12"/>
        <v>100</v>
      </c>
      <c r="E83" s="42">
        <f t="shared" si="12"/>
        <v>100.05639208733963</v>
      </c>
      <c r="F83" s="59"/>
      <c r="G83" s="10">
        <v>71</v>
      </c>
      <c r="H83" s="42">
        <f t="shared" si="13"/>
        <v>5.6392087339601819E-2</v>
      </c>
      <c r="I83" s="42">
        <f t="shared" si="14"/>
        <v>100</v>
      </c>
      <c r="J83" s="42">
        <f t="shared" si="15"/>
        <v>199.94360791266044</v>
      </c>
      <c r="K83" s="59"/>
      <c r="L83" s="10">
        <v>71</v>
      </c>
      <c r="M83" s="42">
        <f t="shared" si="16"/>
        <v>50.000006582018244</v>
      </c>
      <c r="N83" s="42">
        <f t="shared" si="17"/>
        <v>100</v>
      </c>
      <c r="O83" s="42">
        <f t="shared" si="18"/>
        <v>306.49411160535379</v>
      </c>
      <c r="P83" s="42">
        <f t="shared" si="19"/>
        <v>810</v>
      </c>
      <c r="Q83" s="42">
        <f t="shared" si="20"/>
        <v>173644.33049587751</v>
      </c>
    </row>
    <row r="84" spans="1:17" ht="15.55" customHeight="1" x14ac:dyDescent="0.65">
      <c r="A84" s="59"/>
      <c r="B84" s="10">
        <v>72</v>
      </c>
      <c r="C84" s="42">
        <f t="shared" si="12"/>
        <v>99.949754650180438</v>
      </c>
      <c r="D84" s="42">
        <f t="shared" si="12"/>
        <v>100</v>
      </c>
      <c r="E84" s="42">
        <f t="shared" si="12"/>
        <v>100.05075287860566</v>
      </c>
      <c r="F84" s="59"/>
      <c r="G84" s="10">
        <v>72</v>
      </c>
      <c r="H84" s="42">
        <f t="shared" si="13"/>
        <v>5.0752878605641635E-2</v>
      </c>
      <c r="I84" s="42">
        <f t="shared" si="14"/>
        <v>100</v>
      </c>
      <c r="J84" s="42">
        <f t="shared" si="15"/>
        <v>199.94924712139439</v>
      </c>
      <c r="K84" s="59"/>
      <c r="L84" s="10">
        <v>72</v>
      </c>
      <c r="M84" s="42">
        <f t="shared" si="16"/>
        <v>50.000005265614597</v>
      </c>
      <c r="N84" s="42">
        <f t="shared" si="17"/>
        <v>100</v>
      </c>
      <c r="O84" s="42">
        <f t="shared" si="18"/>
        <v>307.29928825719315</v>
      </c>
      <c r="P84" s="42">
        <f t="shared" si="19"/>
        <v>820</v>
      </c>
      <c r="Q84" s="42">
        <f t="shared" si="20"/>
        <v>191018.76354546528</v>
      </c>
    </row>
    <row r="85" spans="1:17" ht="15.55" customHeight="1" x14ac:dyDescent="0.65">
      <c r="A85" s="59"/>
      <c r="B85" s="10">
        <v>73</v>
      </c>
      <c r="C85" s="42">
        <f t="shared" si="12"/>
        <v>99.954779185162394</v>
      </c>
      <c r="D85" s="42">
        <f t="shared" si="12"/>
        <v>100</v>
      </c>
      <c r="E85" s="42">
        <f t="shared" si="12"/>
        <v>100.0456775907451</v>
      </c>
      <c r="F85" s="59"/>
      <c r="G85" s="10">
        <v>73</v>
      </c>
      <c r="H85" s="42">
        <f t="shared" si="13"/>
        <v>4.5677590745077476E-2</v>
      </c>
      <c r="I85" s="42">
        <f t="shared" si="14"/>
        <v>100</v>
      </c>
      <c r="J85" s="42">
        <f t="shared" si="15"/>
        <v>199.95432240925496</v>
      </c>
      <c r="K85" s="59"/>
      <c r="L85" s="10">
        <v>73</v>
      </c>
      <c r="M85" s="42">
        <f t="shared" si="16"/>
        <v>50.000004212491682</v>
      </c>
      <c r="N85" s="42">
        <f t="shared" si="17"/>
        <v>100</v>
      </c>
      <c r="O85" s="42">
        <f t="shared" si="18"/>
        <v>308.08030960947735</v>
      </c>
      <c r="P85" s="42">
        <f t="shared" si="19"/>
        <v>830</v>
      </c>
      <c r="Q85" s="42">
        <f t="shared" si="20"/>
        <v>210130.63990001183</v>
      </c>
    </row>
    <row r="86" spans="1:17" ht="15.55" customHeight="1" x14ac:dyDescent="0.65">
      <c r="A86" s="59"/>
      <c r="B86" s="10">
        <v>74</v>
      </c>
      <c r="C86" s="42">
        <f t="shared" si="12"/>
        <v>99.95930126664615</v>
      </c>
      <c r="D86" s="42">
        <f t="shared" si="12"/>
        <v>100</v>
      </c>
      <c r="E86" s="42">
        <f t="shared" si="12"/>
        <v>100.0411098316706</v>
      </c>
      <c r="F86" s="59"/>
      <c r="G86" s="10">
        <v>74</v>
      </c>
      <c r="H86" s="42">
        <f t="shared" si="13"/>
        <v>4.1109831670569731E-2</v>
      </c>
      <c r="I86" s="42">
        <f t="shared" si="14"/>
        <v>100</v>
      </c>
      <c r="J86" s="42">
        <f t="shared" si="15"/>
        <v>199.95889016832948</v>
      </c>
      <c r="K86" s="59"/>
      <c r="L86" s="10">
        <v>74</v>
      </c>
      <c r="M86" s="42">
        <f t="shared" si="16"/>
        <v>50.000003369993351</v>
      </c>
      <c r="N86" s="42">
        <f t="shared" si="17"/>
        <v>100</v>
      </c>
      <c r="O86" s="42">
        <f t="shared" si="18"/>
        <v>308.83790032119305</v>
      </c>
      <c r="P86" s="42">
        <f t="shared" si="19"/>
        <v>840</v>
      </c>
      <c r="Q86" s="42">
        <f t="shared" si="20"/>
        <v>231153.70389001301</v>
      </c>
    </row>
    <row r="87" spans="1:17" ht="15.55" customHeight="1" x14ac:dyDescent="0.65">
      <c r="A87" s="59"/>
      <c r="B87" s="10">
        <v>75</v>
      </c>
      <c r="C87" s="42">
        <f t="shared" si="12"/>
        <v>99.963371139981533</v>
      </c>
      <c r="D87" s="42">
        <f t="shared" si="12"/>
        <v>100</v>
      </c>
      <c r="E87" s="42">
        <f t="shared" si="12"/>
        <v>100.03699884850354</v>
      </c>
      <c r="F87" s="59"/>
      <c r="G87" s="10">
        <v>75</v>
      </c>
      <c r="H87" s="42">
        <f t="shared" si="13"/>
        <v>3.699884850351276E-2</v>
      </c>
      <c r="I87" s="42">
        <f t="shared" si="14"/>
        <v>100</v>
      </c>
      <c r="J87" s="42">
        <f t="shared" si="15"/>
        <v>199.96300115149654</v>
      </c>
      <c r="K87" s="59"/>
      <c r="L87" s="10">
        <v>75</v>
      </c>
      <c r="M87" s="42">
        <f t="shared" si="16"/>
        <v>50.000002695994681</v>
      </c>
      <c r="N87" s="42">
        <f t="shared" si="17"/>
        <v>100</v>
      </c>
      <c r="O87" s="42">
        <f t="shared" si="18"/>
        <v>309.57276331155725</v>
      </c>
      <c r="P87" s="42">
        <f t="shared" si="19"/>
        <v>850</v>
      </c>
      <c r="Q87" s="42">
        <f t="shared" si="20"/>
        <v>254279.07427901434</v>
      </c>
    </row>
    <row r="88" spans="1:17" ht="15.55" customHeight="1" x14ac:dyDescent="0.65">
      <c r="A88" s="59"/>
      <c r="B88" s="10">
        <v>76</v>
      </c>
      <c r="C88" s="42">
        <f t="shared" si="12"/>
        <v>99.967034025983381</v>
      </c>
      <c r="D88" s="42">
        <f t="shared" si="12"/>
        <v>100</v>
      </c>
      <c r="E88" s="42">
        <f t="shared" si="12"/>
        <v>100.03329896365319</v>
      </c>
      <c r="F88" s="59"/>
      <c r="G88" s="10">
        <v>76</v>
      </c>
      <c r="H88" s="42">
        <f t="shared" si="13"/>
        <v>3.3298963653161484E-2</v>
      </c>
      <c r="I88" s="42">
        <f t="shared" si="14"/>
        <v>100</v>
      </c>
      <c r="J88" s="42">
        <f t="shared" si="15"/>
        <v>199.9667010363469</v>
      </c>
      <c r="K88" s="59"/>
      <c r="L88" s="10">
        <v>76</v>
      </c>
      <c r="M88" s="42">
        <f t="shared" si="16"/>
        <v>50.000002156795745</v>
      </c>
      <c r="N88" s="42">
        <f t="shared" si="17"/>
        <v>100</v>
      </c>
      <c r="O88" s="42">
        <f t="shared" si="18"/>
        <v>310.28558041221055</v>
      </c>
      <c r="P88" s="42">
        <f t="shared" si="19"/>
        <v>860</v>
      </c>
      <c r="Q88" s="42">
        <f t="shared" si="20"/>
        <v>279716.98170691577</v>
      </c>
    </row>
    <row r="89" spans="1:17" ht="15.55" customHeight="1" x14ac:dyDescent="0.65">
      <c r="A89" s="59"/>
      <c r="B89" s="10">
        <v>77</v>
      </c>
      <c r="C89" s="42">
        <f t="shared" si="12"/>
        <v>99.970330623385038</v>
      </c>
      <c r="D89" s="42">
        <f t="shared" si="12"/>
        <v>100</v>
      </c>
      <c r="E89" s="42">
        <f t="shared" si="12"/>
        <v>100.02996906728788</v>
      </c>
      <c r="F89" s="59"/>
      <c r="G89" s="10">
        <v>77</v>
      </c>
      <c r="H89" s="42">
        <f t="shared" si="13"/>
        <v>2.9969067287845336E-2</v>
      </c>
      <c r="I89" s="42">
        <f t="shared" si="14"/>
        <v>100</v>
      </c>
      <c r="J89" s="42">
        <f t="shared" si="15"/>
        <v>199.97003093271221</v>
      </c>
      <c r="K89" s="59"/>
      <c r="L89" s="10">
        <v>77</v>
      </c>
      <c r="M89" s="42">
        <f t="shared" si="16"/>
        <v>50.000001725436597</v>
      </c>
      <c r="N89" s="42">
        <f t="shared" si="17"/>
        <v>100</v>
      </c>
      <c r="O89" s="42">
        <f t="shared" si="18"/>
        <v>310.97701299984425</v>
      </c>
      <c r="P89" s="42">
        <f t="shared" si="19"/>
        <v>870</v>
      </c>
      <c r="Q89" s="42">
        <f t="shared" si="20"/>
        <v>307698.67987760738</v>
      </c>
    </row>
    <row r="90" spans="1:17" ht="15.55" customHeight="1" x14ac:dyDescent="0.65">
      <c r="A90" s="59"/>
      <c r="B90" s="10">
        <v>78</v>
      </c>
      <c r="C90" s="42">
        <f t="shared" si="12"/>
        <v>99.973297561046536</v>
      </c>
      <c r="D90" s="42">
        <f t="shared" si="12"/>
        <v>100</v>
      </c>
      <c r="E90" s="42">
        <f t="shared" si="12"/>
        <v>100.0269721605591</v>
      </c>
      <c r="F90" s="59"/>
      <c r="G90" s="10">
        <v>78</v>
      </c>
      <c r="H90" s="42">
        <f t="shared" si="13"/>
        <v>2.6972160559060803E-2</v>
      </c>
      <c r="I90" s="42">
        <f t="shared" si="14"/>
        <v>100</v>
      </c>
      <c r="J90" s="42">
        <f t="shared" si="15"/>
        <v>199.97302783944099</v>
      </c>
      <c r="K90" s="59"/>
      <c r="L90" s="10">
        <v>78</v>
      </c>
      <c r="M90" s="42">
        <f t="shared" si="16"/>
        <v>50.000001380349282</v>
      </c>
      <c r="N90" s="42">
        <f t="shared" si="17"/>
        <v>100</v>
      </c>
      <c r="O90" s="42">
        <f t="shared" si="18"/>
        <v>311.64770260984892</v>
      </c>
      <c r="P90" s="42">
        <f t="shared" si="19"/>
        <v>880</v>
      </c>
      <c r="Q90" s="42">
        <f t="shared" si="20"/>
        <v>338478.54786536813</v>
      </c>
    </row>
    <row r="91" spans="1:17" ht="15.55" customHeight="1" x14ac:dyDescent="0.65">
      <c r="A91" s="59"/>
      <c r="B91" s="10">
        <v>79</v>
      </c>
      <c r="C91" s="42">
        <f t="shared" si="12"/>
        <v>99.975967804941888</v>
      </c>
      <c r="D91" s="42">
        <f t="shared" si="12"/>
        <v>100</v>
      </c>
      <c r="E91" s="42">
        <f t="shared" si="12"/>
        <v>100.02427494450319</v>
      </c>
      <c r="F91" s="59"/>
      <c r="G91" s="10">
        <v>79</v>
      </c>
      <c r="H91" s="42">
        <f t="shared" si="13"/>
        <v>2.4274944503154722E-2</v>
      </c>
      <c r="I91" s="42">
        <f t="shared" si="14"/>
        <v>100</v>
      </c>
      <c r="J91" s="42">
        <f t="shared" si="15"/>
        <v>199.97572505549689</v>
      </c>
      <c r="K91" s="59"/>
      <c r="L91" s="10">
        <v>79</v>
      </c>
      <c r="M91" s="42">
        <f t="shared" si="16"/>
        <v>50.000001104279427</v>
      </c>
      <c r="N91" s="42">
        <f t="shared" si="17"/>
        <v>100</v>
      </c>
      <c r="O91" s="42">
        <f t="shared" si="18"/>
        <v>312.29827153155344</v>
      </c>
      <c r="P91" s="42">
        <f t="shared" si="19"/>
        <v>890</v>
      </c>
      <c r="Q91" s="42">
        <f t="shared" si="20"/>
        <v>372336.40265190497</v>
      </c>
    </row>
    <row r="92" spans="1:17" ht="15.55" customHeight="1" x14ac:dyDescent="0.65">
      <c r="A92" s="59"/>
      <c r="B92" s="10">
        <v>80</v>
      </c>
      <c r="C92" s="42">
        <f t="shared" si="12"/>
        <v>99.978371024447696</v>
      </c>
      <c r="D92" s="42">
        <f t="shared" si="12"/>
        <v>100</v>
      </c>
      <c r="E92" s="42">
        <f t="shared" si="12"/>
        <v>100.02184745005287</v>
      </c>
      <c r="F92" s="59"/>
      <c r="G92" s="10">
        <v>80</v>
      </c>
      <c r="H92" s="42">
        <f t="shared" si="13"/>
        <v>2.1847450052839251E-2</v>
      </c>
      <c r="I92" s="42">
        <f t="shared" si="14"/>
        <v>100</v>
      </c>
      <c r="J92" s="42">
        <f t="shared" si="15"/>
        <v>199.9781525499472</v>
      </c>
      <c r="K92" s="59"/>
      <c r="L92" s="10">
        <v>80</v>
      </c>
      <c r="M92" s="42">
        <f t="shared" si="16"/>
        <v>50.000000883423546</v>
      </c>
      <c r="N92" s="42">
        <f t="shared" si="17"/>
        <v>100</v>
      </c>
      <c r="O92" s="42">
        <f t="shared" si="18"/>
        <v>312.92932338560684</v>
      </c>
      <c r="P92" s="42">
        <f t="shared" si="19"/>
        <v>900</v>
      </c>
      <c r="Q92" s="42">
        <f t="shared" si="20"/>
        <v>409580.04291709547</v>
      </c>
    </row>
    <row r="93" spans="1:17" ht="15.55" customHeight="1" x14ac:dyDescent="0.65">
      <c r="A93" s="59"/>
      <c r="B93" s="10">
        <v>81</v>
      </c>
      <c r="C93" s="42">
        <f t="shared" si="12"/>
        <v>99.980533922002934</v>
      </c>
      <c r="D93" s="42">
        <f t="shared" si="12"/>
        <v>100</v>
      </c>
      <c r="E93" s="42">
        <f t="shared" si="12"/>
        <v>100.01966270504759</v>
      </c>
      <c r="F93" s="59"/>
      <c r="G93" s="10">
        <v>81</v>
      </c>
      <c r="H93" s="42">
        <f t="shared" si="13"/>
        <v>1.9662705047555327E-2</v>
      </c>
      <c r="I93" s="42">
        <f t="shared" si="14"/>
        <v>100</v>
      </c>
      <c r="J93" s="42">
        <f t="shared" si="15"/>
        <v>199.98033729495248</v>
      </c>
      <c r="K93" s="59"/>
      <c r="L93" s="10">
        <v>81</v>
      </c>
      <c r="M93" s="42">
        <f t="shared" si="16"/>
        <v>50.000000706738838</v>
      </c>
      <c r="N93" s="42">
        <f t="shared" si="17"/>
        <v>100</v>
      </c>
      <c r="O93" s="42">
        <f t="shared" si="18"/>
        <v>313.5414436840386</v>
      </c>
      <c r="P93" s="42">
        <f t="shared" si="19"/>
        <v>910</v>
      </c>
      <c r="Q93" s="42">
        <f t="shared" si="20"/>
        <v>450548.04720880504</v>
      </c>
    </row>
    <row r="94" spans="1:17" ht="15.55" customHeight="1" x14ac:dyDescent="0.65">
      <c r="A94" s="59"/>
      <c r="B94" s="10">
        <v>82</v>
      </c>
      <c r="C94" s="42">
        <f t="shared" ref="C94:E109" si="21">$C$5*C93+$C$6</f>
        <v>99.982480529802643</v>
      </c>
      <c r="D94" s="42">
        <f t="shared" si="21"/>
        <v>100</v>
      </c>
      <c r="E94" s="42">
        <f t="shared" si="21"/>
        <v>100.01769643454284</v>
      </c>
      <c r="F94" s="59"/>
      <c r="G94" s="10">
        <v>82</v>
      </c>
      <c r="H94" s="42">
        <f t="shared" si="13"/>
        <v>1.7696434542799795E-2</v>
      </c>
      <c r="I94" s="42">
        <f t="shared" si="14"/>
        <v>100</v>
      </c>
      <c r="J94" s="42">
        <f t="shared" si="15"/>
        <v>199.98230356545724</v>
      </c>
      <c r="K94" s="59"/>
      <c r="L94" s="10">
        <v>82</v>
      </c>
      <c r="M94" s="42">
        <f t="shared" si="16"/>
        <v>50.000000565391076</v>
      </c>
      <c r="N94" s="42">
        <f t="shared" si="17"/>
        <v>100</v>
      </c>
      <c r="O94" s="42">
        <f t="shared" si="18"/>
        <v>314.13520037351742</v>
      </c>
      <c r="P94" s="42">
        <f t="shared" si="19"/>
        <v>920</v>
      </c>
      <c r="Q94" s="42">
        <f t="shared" si="20"/>
        <v>495612.85192968557</v>
      </c>
    </row>
    <row r="95" spans="1:17" ht="15.55" customHeight="1" x14ac:dyDescent="0.65">
      <c r="A95" s="59"/>
      <c r="B95" s="10">
        <v>83</v>
      </c>
      <c r="C95" s="42">
        <f t="shared" si="21"/>
        <v>99.984232476822385</v>
      </c>
      <c r="D95" s="42">
        <f t="shared" si="21"/>
        <v>100</v>
      </c>
      <c r="E95" s="42">
        <f t="shared" si="21"/>
        <v>100.01592679108856</v>
      </c>
      <c r="F95" s="59"/>
      <c r="G95" s="10">
        <v>83</v>
      </c>
      <c r="H95" s="42">
        <f t="shared" si="13"/>
        <v>1.5926791088519816E-2</v>
      </c>
      <c r="I95" s="42">
        <f t="shared" si="14"/>
        <v>100</v>
      </c>
      <c r="J95" s="42">
        <f t="shared" si="15"/>
        <v>199.98407320891152</v>
      </c>
      <c r="K95" s="59"/>
      <c r="L95" s="10">
        <v>83</v>
      </c>
      <c r="M95" s="42">
        <f t="shared" si="16"/>
        <v>50.000000452312861</v>
      </c>
      <c r="N95" s="42">
        <f t="shared" si="17"/>
        <v>100</v>
      </c>
      <c r="O95" s="42">
        <f t="shared" si="18"/>
        <v>314.71114436231187</v>
      </c>
      <c r="P95" s="42">
        <f t="shared" si="19"/>
        <v>930</v>
      </c>
      <c r="Q95" s="42">
        <f t="shared" si="20"/>
        <v>545184.13712265412</v>
      </c>
    </row>
    <row r="96" spans="1:17" ht="15.55" customHeight="1" x14ac:dyDescent="0.65">
      <c r="A96" s="59"/>
      <c r="B96" s="10">
        <v>84</v>
      </c>
      <c r="C96" s="42">
        <f t="shared" si="21"/>
        <v>99.985809229140145</v>
      </c>
      <c r="D96" s="42">
        <f t="shared" si="21"/>
        <v>100</v>
      </c>
      <c r="E96" s="42">
        <f t="shared" si="21"/>
        <v>100.01433411197971</v>
      </c>
      <c r="F96" s="59"/>
      <c r="G96" s="10">
        <v>84</v>
      </c>
      <c r="H96" s="42">
        <f t="shared" si="13"/>
        <v>1.4334111979667835E-2</v>
      </c>
      <c r="I96" s="42">
        <f t="shared" si="14"/>
        <v>100</v>
      </c>
      <c r="J96" s="42">
        <f t="shared" si="15"/>
        <v>199.98566588802038</v>
      </c>
      <c r="K96" s="59"/>
      <c r="L96" s="10">
        <v>84</v>
      </c>
      <c r="M96" s="42">
        <f t="shared" si="16"/>
        <v>50.00000036185029</v>
      </c>
      <c r="N96" s="42">
        <f t="shared" si="17"/>
        <v>100</v>
      </c>
      <c r="O96" s="42">
        <f t="shared" si="18"/>
        <v>315.26981003144249</v>
      </c>
      <c r="P96" s="42">
        <f t="shared" si="19"/>
        <v>940</v>
      </c>
      <c r="Q96" s="42">
        <f t="shared" si="20"/>
        <v>599712.55083491956</v>
      </c>
    </row>
    <row r="97" spans="1:17" ht="15.55" customHeight="1" x14ac:dyDescent="0.65">
      <c r="A97" s="59"/>
      <c r="B97" s="10">
        <v>85</v>
      </c>
      <c r="C97" s="42">
        <f t="shared" si="21"/>
        <v>99.987228306226129</v>
      </c>
      <c r="D97" s="42">
        <f t="shared" si="21"/>
        <v>100</v>
      </c>
      <c r="E97" s="42">
        <f t="shared" si="21"/>
        <v>100.01290070078174</v>
      </c>
      <c r="F97" s="59"/>
      <c r="G97" s="10">
        <v>85</v>
      </c>
      <c r="H97" s="42">
        <f t="shared" si="13"/>
        <v>1.2900700781701052E-2</v>
      </c>
      <c r="I97" s="42">
        <f t="shared" si="14"/>
        <v>100</v>
      </c>
      <c r="J97" s="42">
        <f t="shared" si="15"/>
        <v>199.98709929921836</v>
      </c>
      <c r="K97" s="59"/>
      <c r="L97" s="10">
        <v>85</v>
      </c>
      <c r="M97" s="42">
        <f t="shared" si="16"/>
        <v>50.000000289480234</v>
      </c>
      <c r="N97" s="42">
        <f t="shared" si="17"/>
        <v>100</v>
      </c>
      <c r="O97" s="42">
        <f t="shared" si="18"/>
        <v>315.8117157304992</v>
      </c>
      <c r="P97" s="42">
        <f t="shared" si="19"/>
        <v>950</v>
      </c>
      <c r="Q97" s="42">
        <f t="shared" si="20"/>
        <v>659693.80591841158</v>
      </c>
    </row>
    <row r="98" spans="1:17" ht="15.55" customHeight="1" x14ac:dyDescent="0.65">
      <c r="A98" s="59"/>
      <c r="B98" s="10">
        <v>86</v>
      </c>
      <c r="C98" s="42">
        <f t="shared" si="21"/>
        <v>99.988505475603517</v>
      </c>
      <c r="D98" s="42">
        <f t="shared" si="21"/>
        <v>100</v>
      </c>
      <c r="E98" s="42">
        <f t="shared" si="21"/>
        <v>100.01161063070357</v>
      </c>
      <c r="F98" s="59"/>
      <c r="G98" s="10">
        <v>86</v>
      </c>
      <c r="H98" s="42">
        <f t="shared" si="13"/>
        <v>1.1610630703530947E-2</v>
      </c>
      <c r="I98" s="42">
        <f t="shared" si="14"/>
        <v>100</v>
      </c>
      <c r="J98" s="42">
        <f t="shared" si="15"/>
        <v>199.98838936929653</v>
      </c>
      <c r="K98" s="59"/>
      <c r="L98" s="10">
        <v>86</v>
      </c>
      <c r="M98" s="42">
        <f t="shared" si="16"/>
        <v>50.000000231584188</v>
      </c>
      <c r="N98" s="42">
        <f t="shared" si="17"/>
        <v>100</v>
      </c>
      <c r="O98" s="42">
        <f t="shared" si="18"/>
        <v>316.33736425858422</v>
      </c>
      <c r="P98" s="42">
        <f t="shared" si="19"/>
        <v>960</v>
      </c>
      <c r="Q98" s="42">
        <f t="shared" si="20"/>
        <v>725673.18651025277</v>
      </c>
    </row>
    <row r="99" spans="1:17" ht="15.55" customHeight="1" x14ac:dyDescent="0.65">
      <c r="A99" s="59"/>
      <c r="B99" s="10">
        <v>87</v>
      </c>
      <c r="C99" s="42">
        <f t="shared" si="21"/>
        <v>99.989654928043166</v>
      </c>
      <c r="D99" s="42">
        <f t="shared" si="21"/>
        <v>100</v>
      </c>
      <c r="E99" s="42">
        <f t="shared" si="21"/>
        <v>100.01044956763322</v>
      </c>
      <c r="F99" s="59"/>
      <c r="G99" s="10">
        <v>87</v>
      </c>
      <c r="H99" s="42">
        <f t="shared" si="13"/>
        <v>1.0449567633177852E-2</v>
      </c>
      <c r="I99" s="42">
        <f t="shared" si="14"/>
        <v>100</v>
      </c>
      <c r="J99" s="42">
        <f t="shared" si="15"/>
        <v>199.98955043236688</v>
      </c>
      <c r="K99" s="59"/>
      <c r="L99" s="10">
        <v>87</v>
      </c>
      <c r="M99" s="42">
        <f t="shared" si="16"/>
        <v>50.000000185267353</v>
      </c>
      <c r="N99" s="42">
        <f t="shared" si="17"/>
        <v>100</v>
      </c>
      <c r="O99" s="42">
        <f t="shared" si="18"/>
        <v>316.8472433308267</v>
      </c>
      <c r="P99" s="42">
        <f t="shared" si="19"/>
        <v>970</v>
      </c>
      <c r="Q99" s="42">
        <f t="shared" si="20"/>
        <v>798250.50516127807</v>
      </c>
    </row>
    <row r="100" spans="1:17" ht="15.55" customHeight="1" x14ac:dyDescent="0.65">
      <c r="A100" s="59"/>
      <c r="B100" s="10">
        <v>88</v>
      </c>
      <c r="C100" s="42">
        <f t="shared" si="21"/>
        <v>99.990689435238849</v>
      </c>
      <c r="D100" s="42">
        <f t="shared" si="21"/>
        <v>100</v>
      </c>
      <c r="E100" s="42">
        <f t="shared" si="21"/>
        <v>100.00940461086989</v>
      </c>
      <c r="F100" s="59"/>
      <c r="G100" s="10">
        <v>88</v>
      </c>
      <c r="H100" s="42">
        <f t="shared" si="13"/>
        <v>9.4046108698600667E-3</v>
      </c>
      <c r="I100" s="42">
        <f t="shared" si="14"/>
        <v>100</v>
      </c>
      <c r="J100" s="42">
        <f t="shared" si="15"/>
        <v>199.99059538913019</v>
      </c>
      <c r="K100" s="59"/>
      <c r="L100" s="10">
        <v>88</v>
      </c>
      <c r="M100" s="42">
        <f t="shared" si="16"/>
        <v>50.000000148213886</v>
      </c>
      <c r="N100" s="42">
        <f t="shared" si="17"/>
        <v>100</v>
      </c>
      <c r="O100" s="42">
        <f t="shared" si="18"/>
        <v>317.34182603090187</v>
      </c>
      <c r="P100" s="42">
        <f t="shared" si="19"/>
        <v>980</v>
      </c>
      <c r="Q100" s="42">
        <f t="shared" si="20"/>
        <v>878085.55567740591</v>
      </c>
    </row>
    <row r="101" spans="1:17" ht="15.55" customHeight="1" x14ac:dyDescent="0.65">
      <c r="A101" s="59"/>
      <c r="B101" s="10">
        <v>89</v>
      </c>
      <c r="C101" s="42">
        <f t="shared" si="21"/>
        <v>99.991620491714968</v>
      </c>
      <c r="D101" s="42">
        <f t="shared" si="21"/>
        <v>100</v>
      </c>
      <c r="E101" s="42">
        <f t="shared" si="21"/>
        <v>100.00846414978291</v>
      </c>
      <c r="F101" s="59"/>
      <c r="G101" s="10">
        <v>89</v>
      </c>
      <c r="H101" s="42">
        <f t="shared" si="13"/>
        <v>8.4641497828740597E-3</v>
      </c>
      <c r="I101" s="42">
        <f t="shared" si="14"/>
        <v>100</v>
      </c>
      <c r="J101" s="42">
        <f t="shared" si="15"/>
        <v>199.99153585021719</v>
      </c>
      <c r="K101" s="59"/>
      <c r="L101" s="10">
        <v>89</v>
      </c>
      <c r="M101" s="42">
        <f t="shared" si="16"/>
        <v>50.000000118571108</v>
      </c>
      <c r="N101" s="42">
        <f t="shared" si="17"/>
        <v>100</v>
      </c>
      <c r="O101" s="42">
        <f t="shared" si="18"/>
        <v>317.8215712499748</v>
      </c>
      <c r="P101" s="42">
        <f t="shared" si="19"/>
        <v>990</v>
      </c>
      <c r="Q101" s="42">
        <f t="shared" si="20"/>
        <v>965904.1112451466</v>
      </c>
    </row>
    <row r="102" spans="1:17" ht="15.55" customHeight="1" x14ac:dyDescent="0.65">
      <c r="A102" s="59"/>
      <c r="B102" s="10">
        <v>90</v>
      </c>
      <c r="C102" s="42">
        <f t="shared" si="21"/>
        <v>99.99245844254348</v>
      </c>
      <c r="D102" s="42">
        <f t="shared" si="21"/>
        <v>100</v>
      </c>
      <c r="E102" s="42">
        <f t="shared" si="21"/>
        <v>100.00761773480463</v>
      </c>
      <c r="F102" s="59"/>
      <c r="G102" s="10">
        <v>90</v>
      </c>
      <c r="H102" s="42">
        <f t="shared" si="13"/>
        <v>7.6177348045866535E-3</v>
      </c>
      <c r="I102" s="42">
        <f t="shared" si="14"/>
        <v>100</v>
      </c>
      <c r="J102" s="42">
        <f t="shared" si="15"/>
        <v>199.99238226519549</v>
      </c>
      <c r="K102" s="59"/>
      <c r="L102" s="10">
        <v>90</v>
      </c>
      <c r="M102" s="42">
        <f t="shared" si="16"/>
        <v>50.000000094856887</v>
      </c>
      <c r="N102" s="42">
        <f t="shared" si="17"/>
        <v>100</v>
      </c>
      <c r="O102" s="42">
        <f t="shared" si="18"/>
        <v>318.28692411247556</v>
      </c>
      <c r="P102" s="42">
        <f t="shared" si="19"/>
        <v>1000</v>
      </c>
      <c r="Q102" s="42">
        <f t="shared" si="20"/>
        <v>1062504.5223696614</v>
      </c>
    </row>
    <row r="103" spans="1:17" ht="15.55" customHeight="1" x14ac:dyDescent="0.65">
      <c r="A103" s="59"/>
      <c r="B103" s="10">
        <v>91</v>
      </c>
      <c r="C103" s="42">
        <f t="shared" si="21"/>
        <v>99.993212598289134</v>
      </c>
      <c r="D103" s="42">
        <f t="shared" si="21"/>
        <v>100</v>
      </c>
      <c r="E103" s="42">
        <f t="shared" si="21"/>
        <v>100.00685596132416</v>
      </c>
      <c r="F103" s="59"/>
      <c r="G103" s="10">
        <v>91</v>
      </c>
      <c r="H103" s="42">
        <f t="shared" si="13"/>
        <v>6.8559613241279882E-3</v>
      </c>
      <c r="I103" s="42">
        <f t="shared" si="14"/>
        <v>100</v>
      </c>
      <c r="J103" s="42">
        <f t="shared" si="15"/>
        <v>199.99314403867595</v>
      </c>
      <c r="K103" s="59"/>
      <c r="L103" s="10">
        <v>91</v>
      </c>
      <c r="M103" s="42">
        <f t="shared" si="16"/>
        <v>50.000000075885509</v>
      </c>
      <c r="N103" s="42">
        <f t="shared" si="17"/>
        <v>100</v>
      </c>
      <c r="O103" s="42">
        <f t="shared" si="18"/>
        <v>318.73831638910127</v>
      </c>
      <c r="P103" s="42">
        <f t="shared" si="19"/>
        <v>1010</v>
      </c>
      <c r="Q103" s="42">
        <f t="shared" si="20"/>
        <v>1168764.9746066276</v>
      </c>
    </row>
    <row r="104" spans="1:17" ht="15.55" customHeight="1" x14ac:dyDescent="0.65">
      <c r="A104" s="59"/>
      <c r="B104" s="10">
        <v>92</v>
      </c>
      <c r="C104" s="42">
        <f t="shared" si="21"/>
        <v>99.993891338460216</v>
      </c>
      <c r="D104" s="42">
        <f t="shared" si="21"/>
        <v>100</v>
      </c>
      <c r="E104" s="42">
        <f t="shared" si="21"/>
        <v>100.00617036519175</v>
      </c>
      <c r="F104" s="59"/>
      <c r="G104" s="10">
        <v>92</v>
      </c>
      <c r="H104" s="42">
        <f t="shared" si="13"/>
        <v>6.1703651917151894E-3</v>
      </c>
      <c r="I104" s="42">
        <f t="shared" si="14"/>
        <v>100</v>
      </c>
      <c r="J104" s="42">
        <f t="shared" si="15"/>
        <v>199.99382963480835</v>
      </c>
      <c r="K104" s="59"/>
      <c r="L104" s="10">
        <v>92</v>
      </c>
      <c r="M104" s="42">
        <f t="shared" si="16"/>
        <v>50.000000060708409</v>
      </c>
      <c r="N104" s="42">
        <f t="shared" si="17"/>
        <v>100</v>
      </c>
      <c r="O104" s="42">
        <f t="shared" si="18"/>
        <v>319.17616689742823</v>
      </c>
      <c r="P104" s="42">
        <f t="shared" si="19"/>
        <v>1020</v>
      </c>
      <c r="Q104" s="42">
        <f t="shared" si="20"/>
        <v>1285651.4720672905</v>
      </c>
    </row>
    <row r="105" spans="1:17" ht="15.55" customHeight="1" x14ac:dyDescent="0.65">
      <c r="A105" s="59"/>
      <c r="B105" s="10">
        <v>93</v>
      </c>
      <c r="C105" s="42">
        <f t="shared" si="21"/>
        <v>99.994502204614193</v>
      </c>
      <c r="D105" s="42">
        <f t="shared" si="21"/>
        <v>100</v>
      </c>
      <c r="E105" s="42">
        <f t="shared" si="21"/>
        <v>100.00555332867258</v>
      </c>
      <c r="F105" s="59"/>
      <c r="G105" s="10">
        <v>93</v>
      </c>
      <c r="H105" s="42">
        <f t="shared" si="13"/>
        <v>5.5533286725436707E-3</v>
      </c>
      <c r="I105" s="42">
        <f t="shared" si="14"/>
        <v>100</v>
      </c>
      <c r="J105" s="42">
        <f t="shared" si="15"/>
        <v>199.99444667132752</v>
      </c>
      <c r="K105" s="59"/>
      <c r="L105" s="10">
        <v>93</v>
      </c>
      <c r="M105" s="42">
        <f t="shared" si="16"/>
        <v>50.000000048566733</v>
      </c>
      <c r="N105" s="42">
        <f t="shared" si="17"/>
        <v>100</v>
      </c>
      <c r="O105" s="42">
        <f t="shared" si="18"/>
        <v>319.60088189050538</v>
      </c>
      <c r="P105" s="42">
        <f t="shared" si="19"/>
        <v>1030</v>
      </c>
      <c r="Q105" s="42">
        <f t="shared" si="20"/>
        <v>1414226.6192740195</v>
      </c>
    </row>
    <row r="106" spans="1:17" ht="15.55" customHeight="1" x14ac:dyDescent="0.65">
      <c r="A106" s="59"/>
      <c r="B106" s="10">
        <v>94</v>
      </c>
      <c r="C106" s="42">
        <f t="shared" si="21"/>
        <v>99.995051984152781</v>
      </c>
      <c r="D106" s="42">
        <f t="shared" si="21"/>
        <v>100</v>
      </c>
      <c r="E106" s="42">
        <f t="shared" si="21"/>
        <v>100.00499799580533</v>
      </c>
      <c r="F106" s="59"/>
      <c r="G106" s="10">
        <v>94</v>
      </c>
      <c r="H106" s="42">
        <f t="shared" si="13"/>
        <v>4.9979958052893039E-3</v>
      </c>
      <c r="I106" s="42">
        <f t="shared" si="14"/>
        <v>100</v>
      </c>
      <c r="J106" s="42">
        <f t="shared" si="15"/>
        <v>199.99500200419479</v>
      </c>
      <c r="K106" s="59"/>
      <c r="L106" s="10">
        <v>94</v>
      </c>
      <c r="M106" s="42">
        <f t="shared" si="16"/>
        <v>50.000000038853386</v>
      </c>
      <c r="N106" s="42">
        <f t="shared" si="17"/>
        <v>100</v>
      </c>
      <c r="O106" s="42">
        <f t="shared" si="18"/>
        <v>320.01285543379021</v>
      </c>
      <c r="P106" s="42">
        <f t="shared" si="19"/>
        <v>1040</v>
      </c>
      <c r="Q106" s="42">
        <f t="shared" si="20"/>
        <v>1555659.2812014215</v>
      </c>
    </row>
    <row r="107" spans="1:17" ht="15.55" customHeight="1" x14ac:dyDescent="0.65">
      <c r="A107" s="59"/>
      <c r="B107" s="10">
        <v>95</v>
      </c>
      <c r="C107" s="42">
        <f t="shared" si="21"/>
        <v>99.995546785737503</v>
      </c>
      <c r="D107" s="42">
        <f t="shared" si="21"/>
        <v>100</v>
      </c>
      <c r="E107" s="42">
        <f t="shared" si="21"/>
        <v>100.0044981962248</v>
      </c>
      <c r="F107" s="59"/>
      <c r="G107" s="10">
        <v>95</v>
      </c>
      <c r="H107" s="42">
        <f t="shared" si="13"/>
        <v>4.4981962247603738E-3</v>
      </c>
      <c r="I107" s="42">
        <f t="shared" si="14"/>
        <v>100</v>
      </c>
      <c r="J107" s="42">
        <f t="shared" si="15"/>
        <v>199.99550180377531</v>
      </c>
      <c r="K107" s="59"/>
      <c r="L107" s="10">
        <v>95</v>
      </c>
      <c r="M107" s="42">
        <f t="shared" si="16"/>
        <v>50.000000031082713</v>
      </c>
      <c r="N107" s="42">
        <f t="shared" si="17"/>
        <v>100</v>
      </c>
      <c r="O107" s="42">
        <f t="shared" si="18"/>
        <v>320.41246977077651</v>
      </c>
      <c r="P107" s="42">
        <f t="shared" si="19"/>
        <v>1050</v>
      </c>
      <c r="Q107" s="42">
        <f t="shared" si="20"/>
        <v>1711235.2093215638</v>
      </c>
    </row>
    <row r="108" spans="1:17" ht="15.55" customHeight="1" x14ac:dyDescent="0.65">
      <c r="A108" s="59"/>
      <c r="B108" s="10">
        <v>96</v>
      </c>
      <c r="C108" s="42">
        <f t="shared" si="21"/>
        <v>99.995992107163758</v>
      </c>
      <c r="D108" s="42">
        <f t="shared" si="21"/>
        <v>100</v>
      </c>
      <c r="E108" s="42">
        <f t="shared" si="21"/>
        <v>100.00404837660233</v>
      </c>
      <c r="F108" s="59"/>
      <c r="G108" s="10">
        <v>96</v>
      </c>
      <c r="H108" s="42">
        <f t="shared" si="13"/>
        <v>4.0483766022843364E-3</v>
      </c>
      <c r="I108" s="42">
        <f t="shared" si="14"/>
        <v>100</v>
      </c>
      <c r="J108" s="42">
        <f t="shared" si="15"/>
        <v>199.99595162339779</v>
      </c>
      <c r="K108" s="59"/>
      <c r="L108" s="10">
        <v>96</v>
      </c>
      <c r="M108" s="42">
        <f t="shared" si="16"/>
        <v>50.000000024866175</v>
      </c>
      <c r="N108" s="42">
        <f t="shared" si="17"/>
        <v>100</v>
      </c>
      <c r="O108" s="42">
        <f t="shared" si="18"/>
        <v>320.80009567765319</v>
      </c>
      <c r="P108" s="42">
        <f t="shared" si="19"/>
        <v>1060</v>
      </c>
      <c r="Q108" s="42">
        <f t="shared" si="20"/>
        <v>1882368.7302537204</v>
      </c>
    </row>
    <row r="109" spans="1:17" ht="15.55" customHeight="1" x14ac:dyDescent="0.65">
      <c r="A109" s="59"/>
      <c r="B109" s="10">
        <v>97</v>
      </c>
      <c r="C109" s="42">
        <f t="shared" si="21"/>
        <v>99.996392896447389</v>
      </c>
      <c r="D109" s="42">
        <f t="shared" si="21"/>
        <v>100</v>
      </c>
      <c r="E109" s="42">
        <f t="shared" si="21"/>
        <v>100.0036435389421</v>
      </c>
      <c r="F109" s="59"/>
      <c r="G109" s="10">
        <v>97</v>
      </c>
      <c r="H109" s="42">
        <f t="shared" si="13"/>
        <v>3.6435389420559029E-3</v>
      </c>
      <c r="I109" s="42">
        <f t="shared" si="14"/>
        <v>100</v>
      </c>
      <c r="J109" s="42">
        <f t="shared" si="15"/>
        <v>199.99635646105801</v>
      </c>
      <c r="K109" s="59"/>
      <c r="L109" s="10">
        <v>97</v>
      </c>
      <c r="M109" s="42">
        <f t="shared" si="16"/>
        <v>50.000000019892944</v>
      </c>
      <c r="N109" s="42">
        <f t="shared" si="17"/>
        <v>100</v>
      </c>
      <c r="O109" s="42">
        <f t="shared" si="18"/>
        <v>321.17609280732358</v>
      </c>
      <c r="P109" s="42">
        <f t="shared" si="19"/>
        <v>1070</v>
      </c>
      <c r="Q109" s="42">
        <f t="shared" si="20"/>
        <v>2070615.6032790926</v>
      </c>
    </row>
    <row r="110" spans="1:17" ht="15.55" customHeight="1" x14ac:dyDescent="0.65">
      <c r="A110" s="59"/>
      <c r="B110" s="10">
        <v>98</v>
      </c>
      <c r="C110" s="42">
        <f t="shared" ref="C110:E112" si="22">$C$5*C109+$C$6</f>
        <v>99.996753606802656</v>
      </c>
      <c r="D110" s="42">
        <f t="shared" si="22"/>
        <v>100</v>
      </c>
      <c r="E110" s="42">
        <f t="shared" si="22"/>
        <v>100.00327918504789</v>
      </c>
      <c r="F110" s="59"/>
      <c r="G110" s="10">
        <v>98</v>
      </c>
      <c r="H110" s="42">
        <f t="shared" si="13"/>
        <v>3.2791850478503127E-3</v>
      </c>
      <c r="I110" s="42">
        <f t="shared" si="14"/>
        <v>100</v>
      </c>
      <c r="J110" s="42">
        <f t="shared" si="15"/>
        <v>199.99672081495223</v>
      </c>
      <c r="K110" s="59"/>
      <c r="L110" s="10">
        <v>98</v>
      </c>
      <c r="M110" s="42">
        <f t="shared" si="16"/>
        <v>50.00000001591436</v>
      </c>
      <c r="N110" s="42">
        <f t="shared" si="17"/>
        <v>100</v>
      </c>
      <c r="O110" s="42">
        <f t="shared" si="18"/>
        <v>321.54081002310386</v>
      </c>
      <c r="P110" s="42">
        <f t="shared" si="19"/>
        <v>1080</v>
      </c>
      <c r="Q110" s="42">
        <f t="shared" si="20"/>
        <v>2277687.1636070022</v>
      </c>
    </row>
    <row r="111" spans="1:17" ht="15.55" customHeight="1" x14ac:dyDescent="0.65">
      <c r="A111" s="59"/>
      <c r="B111" s="10">
        <v>99</v>
      </c>
      <c r="C111" s="42">
        <f t="shared" si="22"/>
        <v>99.997078246122399</v>
      </c>
      <c r="D111" s="42">
        <f t="shared" si="22"/>
        <v>100</v>
      </c>
      <c r="E111" s="42">
        <f t="shared" si="22"/>
        <v>100.00295126654311</v>
      </c>
      <c r="F111" s="59"/>
      <c r="G111" s="10">
        <v>99</v>
      </c>
      <c r="H111" s="42">
        <f t="shared" si="13"/>
        <v>2.9512665430652817E-3</v>
      </c>
      <c r="I111" s="42">
        <f t="shared" si="14"/>
        <v>100</v>
      </c>
      <c r="J111" s="42">
        <f t="shared" si="15"/>
        <v>199.99704873345701</v>
      </c>
      <c r="K111" s="59"/>
      <c r="L111" s="10">
        <v>99</v>
      </c>
      <c r="M111" s="42">
        <f t="shared" si="16"/>
        <v>50.000000012731491</v>
      </c>
      <c r="N111" s="42">
        <f t="shared" si="17"/>
        <v>100</v>
      </c>
      <c r="O111" s="42">
        <f t="shared" si="18"/>
        <v>321.89458572241074</v>
      </c>
      <c r="P111" s="42">
        <f t="shared" si="19"/>
        <v>1090</v>
      </c>
      <c r="Q111" s="42">
        <f t="shared" si="20"/>
        <v>2505465.8799677026</v>
      </c>
    </row>
    <row r="112" spans="1:17" ht="15.55" customHeight="1" x14ac:dyDescent="0.65">
      <c r="A112" s="59"/>
      <c r="B112" s="10">
        <v>100</v>
      </c>
      <c r="C112" s="42">
        <f t="shared" si="22"/>
        <v>99.997370421510155</v>
      </c>
      <c r="D112" s="42">
        <f t="shared" si="22"/>
        <v>100</v>
      </c>
      <c r="E112" s="42">
        <f t="shared" si="22"/>
        <v>100.0026561398888</v>
      </c>
      <c r="F112" s="59"/>
      <c r="G112" s="10">
        <v>100</v>
      </c>
      <c r="H112" s="42">
        <f t="shared" si="13"/>
        <v>2.6561398887587537E-3</v>
      </c>
      <c r="I112" s="42">
        <f t="shared" si="14"/>
        <v>100</v>
      </c>
      <c r="J112" s="42">
        <f t="shared" si="15"/>
        <v>199.9973438601113</v>
      </c>
      <c r="K112" s="59"/>
      <c r="L112" s="10">
        <v>100</v>
      </c>
      <c r="M112" s="42">
        <f t="shared" si="16"/>
        <v>50.000000010185197</v>
      </c>
      <c r="N112" s="42">
        <f t="shared" si="17"/>
        <v>100</v>
      </c>
      <c r="O112" s="42">
        <f t="shared" si="18"/>
        <v>322.23774815073841</v>
      </c>
      <c r="P112" s="42">
        <f t="shared" si="19"/>
        <v>1100</v>
      </c>
      <c r="Q112" s="42">
        <f t="shared" si="20"/>
        <v>2756022.4679644732</v>
      </c>
    </row>
  </sheetData>
  <phoneticPr fontId="2"/>
  <pageMargins left="0.7" right="0.7" top="0.75" bottom="0.75" header="0.3" footer="0.3"/>
  <pageSetup paperSize="9" scale="95" orientation="portrait" horizontalDpi="4294967293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620E-C8E5-4FF4-A40F-CECDC9A6CB48}">
  <dimension ref="A2:L116"/>
  <sheetViews>
    <sheetView workbookViewId="0">
      <selection activeCell="J8" sqref="J8:K8"/>
    </sheetView>
  </sheetViews>
  <sheetFormatPr defaultRowHeight="15.55" customHeight="1" x14ac:dyDescent="0.65"/>
  <cols>
    <col min="1" max="1" width="4.28515625" style="19" customWidth="1"/>
    <col min="2" max="3" width="10.0703125" style="13" customWidth="1"/>
    <col min="4" max="11" width="8.5" style="13" customWidth="1"/>
    <col min="12" max="12" width="6.85546875" style="1" customWidth="1"/>
    <col min="13" max="16384" width="9.140625" style="13"/>
  </cols>
  <sheetData>
    <row r="2" spans="2:11" ht="15.55" customHeight="1" x14ac:dyDescent="0.65">
      <c r="B2" s="1" t="s">
        <v>205</v>
      </c>
    </row>
    <row r="3" spans="2:11" ht="15.55" customHeight="1" x14ac:dyDescent="0.65">
      <c r="B3" s="91" t="s">
        <v>204</v>
      </c>
    </row>
    <row r="4" spans="2:11" ht="15.55" customHeight="1" x14ac:dyDescent="0.65">
      <c r="B4" s="90" t="s">
        <v>206</v>
      </c>
    </row>
    <row r="6" spans="2:11" ht="15.55" customHeight="1" x14ac:dyDescent="0.65">
      <c r="B6" s="52"/>
    </row>
    <row r="7" spans="2:11" ht="15.55" customHeight="1" x14ac:dyDescent="0.65">
      <c r="F7" s="92" t="s">
        <v>207</v>
      </c>
      <c r="J7" s="45" t="s">
        <v>4</v>
      </c>
      <c r="K7" s="45">
        <v>10</v>
      </c>
    </row>
    <row r="8" spans="2:11" ht="15.55" customHeight="1" x14ac:dyDescent="0.65">
      <c r="J8" s="45" t="s">
        <v>84</v>
      </c>
      <c r="K8" s="55">
        <v>1</v>
      </c>
    </row>
    <row r="10" spans="2:11" ht="26.15" customHeight="1" x14ac:dyDescent="0.65">
      <c r="D10" s="45" t="s">
        <v>146</v>
      </c>
      <c r="E10" s="45" t="s">
        <v>147</v>
      </c>
      <c r="F10" s="82" t="s">
        <v>201</v>
      </c>
      <c r="G10" s="86"/>
      <c r="H10" s="86"/>
      <c r="I10" s="86"/>
      <c r="J10" s="81"/>
      <c r="K10" s="45" t="s">
        <v>148</v>
      </c>
    </row>
    <row r="11" spans="2:11" ht="26.25" customHeight="1" x14ac:dyDescent="0.65">
      <c r="B11" s="88" t="s">
        <v>202</v>
      </c>
      <c r="C11" s="89"/>
      <c r="D11" s="7">
        <f>SUM(D16:D66)</f>
        <v>1281.2993816766518</v>
      </c>
      <c r="E11" s="7">
        <f>SUM(E16:E66)</f>
        <v>51</v>
      </c>
      <c r="F11" s="7">
        <f>SUM(F16:F116)</f>
        <v>9.9997609474100173</v>
      </c>
      <c r="G11" s="7">
        <f>SUM(G16:G66)</f>
        <v>4.9999429100922947</v>
      </c>
      <c r="H11" s="7">
        <f>SUM(H16:H66)</f>
        <v>3.3333332913691471</v>
      </c>
      <c r="I11" s="7">
        <f>SUM(I16:I66)</f>
        <v>2.4999999999878764</v>
      </c>
      <c r="J11" s="7">
        <f>SUM(J16:J66)</f>
        <v>1.9999999999999991</v>
      </c>
      <c r="K11" s="7">
        <f t="shared" ref="K11" si="0">SUM(K16:K66)</f>
        <v>0.52875705141399398</v>
      </c>
    </row>
    <row r="12" spans="2:11" ht="23.25" hidden="1" customHeight="1" x14ac:dyDescent="0.65">
      <c r="B12" s="88" t="s">
        <v>149</v>
      </c>
      <c r="C12" s="89"/>
      <c r="D12" s="4">
        <f t="shared" ref="D12:K12" si="1">D11*$C$12</f>
        <v>0</v>
      </c>
      <c r="E12" s="46">
        <f t="shared" si="1"/>
        <v>0</v>
      </c>
      <c r="F12" s="46">
        <f t="shared" si="1"/>
        <v>0</v>
      </c>
      <c r="G12" s="46">
        <f t="shared" si="1"/>
        <v>0</v>
      </c>
      <c r="H12" s="46">
        <f t="shared" si="1"/>
        <v>0</v>
      </c>
      <c r="I12" s="46">
        <f t="shared" si="1"/>
        <v>0</v>
      </c>
      <c r="J12" s="46">
        <f t="shared" si="1"/>
        <v>0</v>
      </c>
      <c r="K12" s="46">
        <f t="shared" si="1"/>
        <v>0</v>
      </c>
    </row>
    <row r="13" spans="2:11" ht="23.25" hidden="1" customHeight="1" x14ac:dyDescent="0.65">
      <c r="B13" s="88" t="s">
        <v>150</v>
      </c>
      <c r="C13" s="89"/>
      <c r="D13" s="57" t="s">
        <v>123</v>
      </c>
      <c r="E13" s="57" t="s">
        <v>124</v>
      </c>
      <c r="F13" s="83" t="s">
        <v>125</v>
      </c>
      <c r="G13" s="84"/>
      <c r="H13" s="84"/>
      <c r="I13" s="84"/>
      <c r="J13" s="85"/>
      <c r="K13" s="57" t="s">
        <v>126</v>
      </c>
    </row>
    <row r="14" spans="2:11" ht="26.25" customHeight="1" x14ac:dyDescent="0.65">
      <c r="B14" s="88" t="s">
        <v>203</v>
      </c>
      <c r="C14" s="89"/>
      <c r="D14" s="4">
        <f>$K$7*D11</f>
        <v>12812.993816766519</v>
      </c>
      <c r="E14" s="4">
        <f>$K$7*E11</f>
        <v>510</v>
      </c>
      <c r="F14" s="4">
        <f>$K$7*F11</f>
        <v>99.997609474100173</v>
      </c>
      <c r="G14" s="4">
        <f>$K$7*G11</f>
        <v>49.999429100922946</v>
      </c>
      <c r="H14" s="4">
        <f>$K$7*H11</f>
        <v>33.333332913691471</v>
      </c>
      <c r="I14" s="4">
        <f>$K$7*I11</f>
        <v>24.999999999878764</v>
      </c>
      <c r="J14" s="4">
        <f>$K$7*J11</f>
        <v>19.999999999999993</v>
      </c>
      <c r="K14" s="4">
        <f>$K$7*K11</f>
        <v>5.2875705141399401</v>
      </c>
    </row>
    <row r="15" spans="2:11" ht="26.25" customHeight="1" x14ac:dyDescent="0.65">
      <c r="B15" s="65" t="s">
        <v>145</v>
      </c>
      <c r="C15" s="65" t="s">
        <v>70</v>
      </c>
      <c r="D15" s="3">
        <v>1.1000000000000001</v>
      </c>
      <c r="E15" s="7">
        <v>1</v>
      </c>
      <c r="F15" s="3">
        <v>0.9</v>
      </c>
      <c r="G15" s="3">
        <v>0.8</v>
      </c>
      <c r="H15" s="3">
        <v>0.7</v>
      </c>
      <c r="I15" s="3">
        <v>0.6</v>
      </c>
      <c r="J15" s="3">
        <v>0.5</v>
      </c>
      <c r="K15" s="7">
        <v>-0.9</v>
      </c>
    </row>
    <row r="16" spans="2:11" ht="15.55" customHeight="1" x14ac:dyDescent="0.65">
      <c r="B16" s="87">
        <v>0</v>
      </c>
      <c r="C16" s="19" t="s">
        <v>75</v>
      </c>
      <c r="D16" s="56">
        <f>$D$15^B16</f>
        <v>1</v>
      </c>
      <c r="E16" s="56">
        <f>$E$15^B16</f>
        <v>1</v>
      </c>
      <c r="F16" s="56">
        <f t="shared" ref="F16:F47" si="2">$F$15^B16</f>
        <v>1</v>
      </c>
      <c r="G16" s="56">
        <f t="shared" ref="G16:G47" si="3">$G$15^B16</f>
        <v>1</v>
      </c>
      <c r="H16" s="56">
        <f t="shared" ref="H16:H47" si="4">$H$15^B16</f>
        <v>1</v>
      </c>
      <c r="I16" s="56">
        <f t="shared" ref="I16:I47" si="5">$I$15^B16</f>
        <v>1</v>
      </c>
      <c r="J16" s="56">
        <f t="shared" ref="J16:J47" si="6">$J$15^B16</f>
        <v>1</v>
      </c>
      <c r="K16" s="56">
        <f>$E$15^H16</f>
        <v>1</v>
      </c>
    </row>
    <row r="17" spans="2:11" ht="15.55" customHeight="1" x14ac:dyDescent="0.65">
      <c r="B17" s="87">
        <v>1</v>
      </c>
      <c r="C17" s="19" t="s">
        <v>74</v>
      </c>
      <c r="D17" s="56">
        <f t="shared" ref="D17:D66" si="7">$D$15^B17</f>
        <v>1.1000000000000001</v>
      </c>
      <c r="E17" s="56">
        <f t="shared" ref="E17:E66" si="8">$E$15^B17</f>
        <v>1</v>
      </c>
      <c r="F17" s="56">
        <f t="shared" si="2"/>
        <v>0.9</v>
      </c>
      <c r="G17" s="56">
        <f t="shared" si="3"/>
        <v>0.8</v>
      </c>
      <c r="H17" s="56">
        <f t="shared" si="4"/>
        <v>0.7</v>
      </c>
      <c r="I17" s="56">
        <f t="shared" si="5"/>
        <v>0.6</v>
      </c>
      <c r="J17" s="56">
        <f t="shared" si="6"/>
        <v>0.5</v>
      </c>
      <c r="K17" s="56">
        <f>$K$15^B17</f>
        <v>-0.9</v>
      </c>
    </row>
    <row r="18" spans="2:11" ht="15.55" customHeight="1" x14ac:dyDescent="0.65">
      <c r="B18" s="87">
        <v>2</v>
      </c>
      <c r="C18" s="19" t="s">
        <v>73</v>
      </c>
      <c r="D18" s="56">
        <f t="shared" si="7"/>
        <v>1.2100000000000002</v>
      </c>
      <c r="E18" s="56">
        <f t="shared" si="8"/>
        <v>1</v>
      </c>
      <c r="F18" s="56">
        <f t="shared" si="2"/>
        <v>0.81</v>
      </c>
      <c r="G18" s="56">
        <f t="shared" si="3"/>
        <v>0.64000000000000012</v>
      </c>
      <c r="H18" s="56">
        <f t="shared" si="4"/>
        <v>0.48999999999999994</v>
      </c>
      <c r="I18" s="56">
        <f t="shared" si="5"/>
        <v>0.36</v>
      </c>
      <c r="J18" s="56">
        <f t="shared" si="6"/>
        <v>0.25</v>
      </c>
      <c r="K18" s="56">
        <f>$K$15^B18</f>
        <v>0.81</v>
      </c>
    </row>
    <row r="19" spans="2:11" ht="15.55" customHeight="1" x14ac:dyDescent="0.65">
      <c r="B19" s="87">
        <v>3</v>
      </c>
      <c r="C19" s="19" t="s">
        <v>72</v>
      </c>
      <c r="D19" s="56">
        <f t="shared" si="7"/>
        <v>1.3310000000000004</v>
      </c>
      <c r="E19" s="56">
        <f t="shared" si="8"/>
        <v>1</v>
      </c>
      <c r="F19" s="56">
        <f t="shared" si="2"/>
        <v>0.72900000000000009</v>
      </c>
      <c r="G19" s="56">
        <f t="shared" si="3"/>
        <v>0.51200000000000012</v>
      </c>
      <c r="H19" s="56">
        <f t="shared" si="4"/>
        <v>0.34299999999999992</v>
      </c>
      <c r="I19" s="56">
        <f t="shared" si="5"/>
        <v>0.216</v>
      </c>
      <c r="J19" s="56">
        <f t="shared" si="6"/>
        <v>0.125</v>
      </c>
      <c r="K19" s="56">
        <f t="shared" ref="K19:K66" si="9">$K$15^B19</f>
        <v>-0.72900000000000009</v>
      </c>
    </row>
    <row r="20" spans="2:11" ht="15.55" customHeight="1" x14ac:dyDescent="0.65">
      <c r="B20" s="87">
        <v>4</v>
      </c>
      <c r="C20" s="19" t="s">
        <v>71</v>
      </c>
      <c r="D20" s="56">
        <f t="shared" si="7"/>
        <v>1.4641000000000004</v>
      </c>
      <c r="E20" s="56">
        <f t="shared" si="8"/>
        <v>1</v>
      </c>
      <c r="F20" s="56">
        <f t="shared" si="2"/>
        <v>0.65610000000000013</v>
      </c>
      <c r="G20" s="56">
        <f t="shared" si="3"/>
        <v>0.40960000000000019</v>
      </c>
      <c r="H20" s="56">
        <f t="shared" si="4"/>
        <v>0.24009999999999992</v>
      </c>
      <c r="I20" s="56">
        <f t="shared" si="5"/>
        <v>0.12959999999999999</v>
      </c>
      <c r="J20" s="56">
        <f t="shared" si="6"/>
        <v>6.25E-2</v>
      </c>
      <c r="K20" s="56">
        <f t="shared" si="9"/>
        <v>0.65610000000000013</v>
      </c>
    </row>
    <row r="21" spans="2:11" ht="15.55" customHeight="1" x14ac:dyDescent="0.65">
      <c r="B21" s="87">
        <v>5</v>
      </c>
      <c r="C21" s="19" t="s">
        <v>83</v>
      </c>
      <c r="D21" s="56">
        <f t="shared" si="7"/>
        <v>1.6105100000000006</v>
      </c>
      <c r="E21" s="56">
        <f t="shared" si="8"/>
        <v>1</v>
      </c>
      <c r="F21" s="56">
        <f t="shared" si="2"/>
        <v>0.59049000000000018</v>
      </c>
      <c r="G21" s="56">
        <f t="shared" si="3"/>
        <v>0.32768000000000019</v>
      </c>
      <c r="H21" s="56">
        <f t="shared" si="4"/>
        <v>0.16806999999999994</v>
      </c>
      <c r="I21" s="56">
        <f t="shared" si="5"/>
        <v>7.7759999999999996E-2</v>
      </c>
      <c r="J21" s="56">
        <f t="shared" si="6"/>
        <v>3.125E-2</v>
      </c>
      <c r="K21" s="56">
        <f t="shared" si="9"/>
        <v>-0.59049000000000018</v>
      </c>
    </row>
    <row r="22" spans="2:11" ht="15.55" customHeight="1" x14ac:dyDescent="0.65">
      <c r="B22" s="87">
        <v>6</v>
      </c>
      <c r="C22" s="19" t="s">
        <v>82</v>
      </c>
      <c r="D22" s="56">
        <f t="shared" si="7"/>
        <v>1.7715610000000008</v>
      </c>
      <c r="E22" s="56">
        <f t="shared" si="8"/>
        <v>1</v>
      </c>
      <c r="F22" s="56">
        <f t="shared" si="2"/>
        <v>0.53144100000000016</v>
      </c>
      <c r="G22" s="56">
        <f t="shared" si="3"/>
        <v>0.26214400000000015</v>
      </c>
      <c r="H22" s="56">
        <f t="shared" si="4"/>
        <v>0.11764899999999995</v>
      </c>
      <c r="I22" s="56">
        <f t="shared" si="5"/>
        <v>4.6655999999999996E-2</v>
      </c>
      <c r="J22" s="56">
        <f t="shared" si="6"/>
        <v>1.5625E-2</v>
      </c>
      <c r="K22" s="56">
        <f t="shared" si="9"/>
        <v>0.53144100000000016</v>
      </c>
    </row>
    <row r="23" spans="2:11" ht="15.55" customHeight="1" x14ac:dyDescent="0.65">
      <c r="B23" s="87">
        <v>7</v>
      </c>
      <c r="C23" s="19" t="s">
        <v>81</v>
      </c>
      <c r="D23" s="56">
        <f t="shared" si="7"/>
        <v>1.9487171000000012</v>
      </c>
      <c r="E23" s="56">
        <f t="shared" si="8"/>
        <v>1</v>
      </c>
      <c r="F23" s="56">
        <f t="shared" si="2"/>
        <v>0.47829690000000014</v>
      </c>
      <c r="G23" s="56">
        <f t="shared" si="3"/>
        <v>0.20971520000000016</v>
      </c>
      <c r="H23" s="56">
        <f t="shared" si="4"/>
        <v>8.235429999999995E-2</v>
      </c>
      <c r="I23" s="56">
        <f t="shared" si="5"/>
        <v>2.7993599999999997E-2</v>
      </c>
      <c r="J23" s="56">
        <f t="shared" si="6"/>
        <v>7.8125E-3</v>
      </c>
      <c r="K23" s="56">
        <f t="shared" si="9"/>
        <v>-0.47829690000000014</v>
      </c>
    </row>
    <row r="24" spans="2:11" ht="15.55" customHeight="1" x14ac:dyDescent="0.65">
      <c r="B24" s="87">
        <v>8</v>
      </c>
      <c r="C24" s="19" t="s">
        <v>80</v>
      </c>
      <c r="D24" s="56">
        <f t="shared" si="7"/>
        <v>2.1435888100000011</v>
      </c>
      <c r="E24" s="56">
        <f t="shared" si="8"/>
        <v>1</v>
      </c>
      <c r="F24" s="56">
        <f t="shared" si="2"/>
        <v>0.43046721000000016</v>
      </c>
      <c r="G24" s="56">
        <f t="shared" si="3"/>
        <v>0.16777216000000014</v>
      </c>
      <c r="H24" s="56">
        <f t="shared" si="4"/>
        <v>5.7648009999999965E-2</v>
      </c>
      <c r="I24" s="56">
        <f t="shared" si="5"/>
        <v>1.6796159999999997E-2</v>
      </c>
      <c r="J24" s="56">
        <f t="shared" si="6"/>
        <v>3.90625E-3</v>
      </c>
      <c r="K24" s="56">
        <f t="shared" si="9"/>
        <v>0.43046721000000016</v>
      </c>
    </row>
    <row r="25" spans="2:11" ht="15.55" customHeight="1" x14ac:dyDescent="0.65">
      <c r="B25" s="87">
        <v>9</v>
      </c>
      <c r="C25" s="19" t="s">
        <v>79</v>
      </c>
      <c r="D25" s="56">
        <f t="shared" si="7"/>
        <v>2.3579476910000015</v>
      </c>
      <c r="E25" s="56">
        <f t="shared" si="8"/>
        <v>1</v>
      </c>
      <c r="F25" s="56">
        <f t="shared" si="2"/>
        <v>0.38742048900000015</v>
      </c>
      <c r="G25" s="56">
        <f t="shared" si="3"/>
        <v>0.13421772800000012</v>
      </c>
      <c r="H25" s="56">
        <f t="shared" si="4"/>
        <v>4.0353606999999972E-2</v>
      </c>
      <c r="I25" s="56">
        <f t="shared" si="5"/>
        <v>1.0077695999999999E-2</v>
      </c>
      <c r="J25" s="56">
        <f t="shared" si="6"/>
        <v>1.953125E-3</v>
      </c>
      <c r="K25" s="56">
        <f t="shared" si="9"/>
        <v>-0.38742048900000015</v>
      </c>
    </row>
    <row r="26" spans="2:11" ht="15.55" customHeight="1" x14ac:dyDescent="0.65">
      <c r="B26" s="87">
        <v>10</v>
      </c>
      <c r="C26" s="19" t="s">
        <v>78</v>
      </c>
      <c r="D26" s="56">
        <f t="shared" si="7"/>
        <v>2.5937424601000019</v>
      </c>
      <c r="E26" s="56">
        <f t="shared" si="8"/>
        <v>1</v>
      </c>
      <c r="F26" s="56">
        <f t="shared" si="2"/>
        <v>0.34867844010000015</v>
      </c>
      <c r="G26" s="56">
        <f t="shared" si="3"/>
        <v>0.10737418240000011</v>
      </c>
      <c r="H26" s="56">
        <f t="shared" si="4"/>
        <v>2.824752489999998E-2</v>
      </c>
      <c r="I26" s="56">
        <f t="shared" si="5"/>
        <v>6.0466175999999991E-3</v>
      </c>
      <c r="J26" s="56">
        <f t="shared" si="6"/>
        <v>9.765625E-4</v>
      </c>
      <c r="K26" s="56">
        <f t="shared" si="9"/>
        <v>0.34867844010000015</v>
      </c>
    </row>
    <row r="27" spans="2:11" ht="15.55" customHeight="1" x14ac:dyDescent="0.65">
      <c r="B27" s="87">
        <v>11</v>
      </c>
      <c r="C27" s="19" t="s">
        <v>77</v>
      </c>
      <c r="D27" s="56">
        <f t="shared" si="7"/>
        <v>2.8531167061100025</v>
      </c>
      <c r="E27" s="56">
        <f t="shared" si="8"/>
        <v>1</v>
      </c>
      <c r="F27" s="56">
        <f t="shared" si="2"/>
        <v>0.31381059609000017</v>
      </c>
      <c r="G27" s="56">
        <f t="shared" si="3"/>
        <v>8.5899345920000092E-2</v>
      </c>
      <c r="H27" s="56">
        <f t="shared" si="4"/>
        <v>1.9773267429999984E-2</v>
      </c>
      <c r="I27" s="56">
        <f t="shared" si="5"/>
        <v>3.6279705599999994E-3</v>
      </c>
      <c r="J27" s="56">
        <f t="shared" si="6"/>
        <v>4.8828125E-4</v>
      </c>
      <c r="K27" s="56">
        <f t="shared" si="9"/>
        <v>-0.31381059609000017</v>
      </c>
    </row>
    <row r="28" spans="2:11" ht="15.55" customHeight="1" x14ac:dyDescent="0.65">
      <c r="B28" s="87">
        <v>12</v>
      </c>
      <c r="C28" s="19" t="s">
        <v>76</v>
      </c>
      <c r="D28" s="56">
        <f t="shared" si="7"/>
        <v>3.1384283767210026</v>
      </c>
      <c r="E28" s="56">
        <f t="shared" si="8"/>
        <v>1</v>
      </c>
      <c r="F28" s="56">
        <f t="shared" si="2"/>
        <v>0.28242953648100017</v>
      </c>
      <c r="G28" s="56">
        <f t="shared" si="3"/>
        <v>6.8719476736000096E-2</v>
      </c>
      <c r="H28" s="56">
        <f t="shared" si="4"/>
        <v>1.3841287200999986E-2</v>
      </c>
      <c r="I28" s="56">
        <f t="shared" si="5"/>
        <v>2.1767823359999995E-3</v>
      </c>
      <c r="J28" s="56">
        <f t="shared" si="6"/>
        <v>2.44140625E-4</v>
      </c>
      <c r="K28" s="56">
        <f t="shared" si="9"/>
        <v>0.28242953648100017</v>
      </c>
    </row>
    <row r="29" spans="2:11" ht="15.55" customHeight="1" x14ac:dyDescent="0.65">
      <c r="B29" s="87">
        <v>13</v>
      </c>
      <c r="C29" s="19" t="s">
        <v>85</v>
      </c>
      <c r="D29" s="56">
        <f t="shared" si="7"/>
        <v>3.4522712143931029</v>
      </c>
      <c r="E29" s="56">
        <f t="shared" si="8"/>
        <v>1</v>
      </c>
      <c r="F29" s="56">
        <f t="shared" si="2"/>
        <v>0.25418658283290019</v>
      </c>
      <c r="G29" s="56">
        <f t="shared" si="3"/>
        <v>5.4975581388800078E-2</v>
      </c>
      <c r="H29" s="56">
        <f t="shared" si="4"/>
        <v>9.68890104069999E-3</v>
      </c>
      <c r="I29" s="56">
        <f t="shared" si="5"/>
        <v>1.3060694015999998E-3</v>
      </c>
      <c r="J29" s="56">
        <f t="shared" si="6"/>
        <v>1.220703125E-4</v>
      </c>
      <c r="K29" s="56">
        <f t="shared" si="9"/>
        <v>-0.25418658283290019</v>
      </c>
    </row>
    <row r="30" spans="2:11" ht="15.55" customHeight="1" x14ac:dyDescent="0.65">
      <c r="B30" s="87">
        <v>14</v>
      </c>
      <c r="C30" s="19" t="s">
        <v>86</v>
      </c>
      <c r="D30" s="56">
        <f t="shared" si="7"/>
        <v>3.7974983358324139</v>
      </c>
      <c r="E30" s="56">
        <f t="shared" si="8"/>
        <v>1</v>
      </c>
      <c r="F30" s="56">
        <f t="shared" si="2"/>
        <v>0.22876792454961015</v>
      </c>
      <c r="G30" s="56">
        <f t="shared" si="3"/>
        <v>4.3980465111040062E-2</v>
      </c>
      <c r="H30" s="56">
        <f t="shared" si="4"/>
        <v>6.7822307284899925E-3</v>
      </c>
      <c r="I30" s="56">
        <f t="shared" si="5"/>
        <v>7.8364164095999977E-4</v>
      </c>
      <c r="J30" s="56">
        <f t="shared" si="6"/>
        <v>6.103515625E-5</v>
      </c>
      <c r="K30" s="56">
        <f t="shared" si="9"/>
        <v>0.22876792454961015</v>
      </c>
    </row>
    <row r="31" spans="2:11" ht="15.55" customHeight="1" x14ac:dyDescent="0.65">
      <c r="B31" s="87">
        <v>15</v>
      </c>
      <c r="C31" s="19" t="s">
        <v>87</v>
      </c>
      <c r="D31" s="56">
        <f t="shared" si="7"/>
        <v>4.1772481694156554</v>
      </c>
      <c r="E31" s="56">
        <f t="shared" si="8"/>
        <v>1</v>
      </c>
      <c r="F31" s="56">
        <f t="shared" si="2"/>
        <v>0.20589113209464913</v>
      </c>
      <c r="G31" s="56">
        <f t="shared" si="3"/>
        <v>3.5184372088832058E-2</v>
      </c>
      <c r="H31" s="56">
        <f t="shared" si="4"/>
        <v>4.747561509942994E-3</v>
      </c>
      <c r="I31" s="56">
        <f t="shared" si="5"/>
        <v>4.701849845759999E-4</v>
      </c>
      <c r="J31" s="56">
        <f t="shared" si="6"/>
        <v>3.0517578125E-5</v>
      </c>
      <c r="K31" s="56">
        <f t="shared" si="9"/>
        <v>-0.20589113209464913</v>
      </c>
    </row>
    <row r="32" spans="2:11" ht="15.55" customHeight="1" x14ac:dyDescent="0.65">
      <c r="B32" s="87">
        <v>16</v>
      </c>
      <c r="C32" s="19" t="s">
        <v>88</v>
      </c>
      <c r="D32" s="56">
        <f t="shared" si="7"/>
        <v>4.5949729863572211</v>
      </c>
      <c r="E32" s="56">
        <f t="shared" si="8"/>
        <v>1</v>
      </c>
      <c r="F32" s="56">
        <f t="shared" si="2"/>
        <v>0.18530201888518424</v>
      </c>
      <c r="G32" s="56">
        <f t="shared" si="3"/>
        <v>2.8147497671065648E-2</v>
      </c>
      <c r="H32" s="56">
        <f t="shared" si="4"/>
        <v>3.3232930569600961E-3</v>
      </c>
      <c r="I32" s="56">
        <f t="shared" si="5"/>
        <v>2.8211099074559989E-4</v>
      </c>
      <c r="J32" s="56">
        <f t="shared" si="6"/>
        <v>1.52587890625E-5</v>
      </c>
      <c r="K32" s="56">
        <f t="shared" si="9"/>
        <v>0.18530201888518424</v>
      </c>
    </row>
    <row r="33" spans="2:11" ht="15.55" customHeight="1" x14ac:dyDescent="0.65">
      <c r="B33" s="87">
        <v>17</v>
      </c>
      <c r="C33" s="19" t="s">
        <v>89</v>
      </c>
      <c r="D33" s="56">
        <f t="shared" si="7"/>
        <v>5.0544702849929433</v>
      </c>
      <c r="E33" s="56">
        <f t="shared" si="8"/>
        <v>1</v>
      </c>
      <c r="F33" s="56">
        <f t="shared" si="2"/>
        <v>0.16677181699666582</v>
      </c>
      <c r="G33" s="56">
        <f t="shared" si="3"/>
        <v>2.251799813685252E-2</v>
      </c>
      <c r="H33" s="56">
        <f t="shared" si="4"/>
        <v>2.3263051398720669E-3</v>
      </c>
      <c r="I33" s="56">
        <f t="shared" si="5"/>
        <v>1.6926659444735994E-4</v>
      </c>
      <c r="J33" s="56">
        <f t="shared" si="6"/>
        <v>7.62939453125E-6</v>
      </c>
      <c r="K33" s="56">
        <f t="shared" si="9"/>
        <v>-0.16677181699666582</v>
      </c>
    </row>
    <row r="34" spans="2:11" ht="15.55" customHeight="1" x14ac:dyDescent="0.65">
      <c r="B34" s="87">
        <v>18</v>
      </c>
      <c r="C34" s="19" t="s">
        <v>90</v>
      </c>
      <c r="D34" s="56">
        <f t="shared" si="7"/>
        <v>5.5599173134922379</v>
      </c>
      <c r="E34" s="56">
        <f t="shared" si="8"/>
        <v>1</v>
      </c>
      <c r="F34" s="56">
        <f t="shared" si="2"/>
        <v>0.15009463529699923</v>
      </c>
      <c r="G34" s="56">
        <f t="shared" si="3"/>
        <v>1.8014398509482017E-2</v>
      </c>
      <c r="H34" s="56">
        <f t="shared" si="4"/>
        <v>1.6284135979104468E-3</v>
      </c>
      <c r="I34" s="56">
        <f t="shared" si="5"/>
        <v>1.0155995666841596E-4</v>
      </c>
      <c r="J34" s="56">
        <f t="shared" si="6"/>
        <v>3.814697265625E-6</v>
      </c>
      <c r="K34" s="56">
        <f t="shared" si="9"/>
        <v>0.15009463529699923</v>
      </c>
    </row>
    <row r="35" spans="2:11" ht="15.55" customHeight="1" x14ac:dyDescent="0.65">
      <c r="B35" s="87">
        <v>19</v>
      </c>
      <c r="C35" s="19" t="s">
        <v>91</v>
      </c>
      <c r="D35" s="56">
        <f t="shared" si="7"/>
        <v>6.1159090448414632</v>
      </c>
      <c r="E35" s="56">
        <f t="shared" si="8"/>
        <v>1</v>
      </c>
      <c r="F35" s="56">
        <f t="shared" si="2"/>
        <v>0.13508517176729934</v>
      </c>
      <c r="G35" s="56">
        <f t="shared" si="3"/>
        <v>1.4411518807585615E-2</v>
      </c>
      <c r="H35" s="56">
        <f t="shared" si="4"/>
        <v>1.1398895185373127E-3</v>
      </c>
      <c r="I35" s="56">
        <f t="shared" si="5"/>
        <v>6.0935974001049578E-5</v>
      </c>
      <c r="J35" s="56">
        <f t="shared" si="6"/>
        <v>1.9073486328125E-6</v>
      </c>
      <c r="K35" s="56">
        <f t="shared" si="9"/>
        <v>-0.13508517176729934</v>
      </c>
    </row>
    <row r="36" spans="2:11" ht="15.55" customHeight="1" x14ac:dyDescent="0.65">
      <c r="B36" s="87">
        <v>20</v>
      </c>
      <c r="C36" s="19" t="s">
        <v>92</v>
      </c>
      <c r="D36" s="56">
        <f t="shared" si="7"/>
        <v>6.7274999493256091</v>
      </c>
      <c r="E36" s="56">
        <f t="shared" si="8"/>
        <v>1</v>
      </c>
      <c r="F36" s="56">
        <f t="shared" si="2"/>
        <v>0.12157665459056941</v>
      </c>
      <c r="G36" s="56">
        <f t="shared" si="3"/>
        <v>1.1529215046068495E-2</v>
      </c>
      <c r="H36" s="56">
        <f t="shared" si="4"/>
        <v>7.9792266297611884E-4</v>
      </c>
      <c r="I36" s="56">
        <f t="shared" si="5"/>
        <v>3.6561584400629747E-5</v>
      </c>
      <c r="J36" s="56">
        <f t="shared" si="6"/>
        <v>9.5367431640625E-7</v>
      </c>
      <c r="K36" s="56">
        <f t="shared" si="9"/>
        <v>0.12157665459056941</v>
      </c>
    </row>
    <row r="37" spans="2:11" ht="15.55" customHeight="1" x14ac:dyDescent="0.65">
      <c r="B37" s="87">
        <v>21</v>
      </c>
      <c r="C37" s="19" t="s">
        <v>93</v>
      </c>
      <c r="D37" s="56">
        <f t="shared" si="7"/>
        <v>7.4002499442581708</v>
      </c>
      <c r="E37" s="56">
        <f t="shared" si="8"/>
        <v>1</v>
      </c>
      <c r="F37" s="56">
        <f t="shared" si="2"/>
        <v>0.10941898913151248</v>
      </c>
      <c r="G37" s="56">
        <f t="shared" si="3"/>
        <v>9.2233720368547975E-3</v>
      </c>
      <c r="H37" s="56">
        <f t="shared" si="4"/>
        <v>5.5854586408328314E-4</v>
      </c>
      <c r="I37" s="56">
        <f t="shared" si="5"/>
        <v>2.1936950640377847E-5</v>
      </c>
      <c r="J37" s="56">
        <f t="shared" si="6"/>
        <v>4.76837158203125E-7</v>
      </c>
      <c r="K37" s="56">
        <f t="shared" si="9"/>
        <v>-0.10941898913151248</v>
      </c>
    </row>
    <row r="38" spans="2:11" ht="15.55" customHeight="1" x14ac:dyDescent="0.65">
      <c r="B38" s="87">
        <v>22</v>
      </c>
      <c r="C38" s="19" t="s">
        <v>94</v>
      </c>
      <c r="D38" s="56">
        <f t="shared" si="7"/>
        <v>8.140274938683989</v>
      </c>
      <c r="E38" s="56">
        <f t="shared" si="8"/>
        <v>1</v>
      </c>
      <c r="F38" s="56">
        <f t="shared" si="2"/>
        <v>9.8477090218361235E-2</v>
      </c>
      <c r="G38" s="56">
        <f t="shared" si="3"/>
        <v>7.3786976294838375E-3</v>
      </c>
      <c r="H38" s="56">
        <f t="shared" si="4"/>
        <v>3.9098210485829816E-4</v>
      </c>
      <c r="I38" s="56">
        <f t="shared" si="5"/>
        <v>1.3162170384226707E-5</v>
      </c>
      <c r="J38" s="56">
        <f t="shared" si="6"/>
        <v>2.384185791015625E-7</v>
      </c>
      <c r="K38" s="56">
        <f t="shared" si="9"/>
        <v>9.8477090218361235E-2</v>
      </c>
    </row>
    <row r="39" spans="2:11" ht="15.55" customHeight="1" x14ac:dyDescent="0.65">
      <c r="B39" s="87">
        <v>23</v>
      </c>
      <c r="C39" s="19" t="s">
        <v>95</v>
      </c>
      <c r="D39" s="56">
        <f t="shared" si="7"/>
        <v>8.9543024325523888</v>
      </c>
      <c r="E39" s="56">
        <f t="shared" si="8"/>
        <v>1</v>
      </c>
      <c r="F39" s="56">
        <f t="shared" si="2"/>
        <v>8.8629381196525109E-2</v>
      </c>
      <c r="G39" s="56">
        <f t="shared" si="3"/>
        <v>5.902958103587071E-3</v>
      </c>
      <c r="H39" s="56">
        <f t="shared" si="4"/>
        <v>2.7368747340080868E-4</v>
      </c>
      <c r="I39" s="56">
        <f t="shared" si="5"/>
        <v>7.8973022305360241E-6</v>
      </c>
      <c r="J39" s="56">
        <f t="shared" si="6"/>
        <v>1.1920928955078125E-7</v>
      </c>
      <c r="K39" s="56">
        <f t="shared" si="9"/>
        <v>-8.8629381196525109E-2</v>
      </c>
    </row>
    <row r="40" spans="2:11" ht="15.55" customHeight="1" x14ac:dyDescent="0.65">
      <c r="B40" s="87">
        <v>24</v>
      </c>
      <c r="C40" s="19" t="s">
        <v>96</v>
      </c>
      <c r="D40" s="56">
        <f t="shared" si="7"/>
        <v>9.8497326758076262</v>
      </c>
      <c r="E40" s="56">
        <f t="shared" si="8"/>
        <v>1</v>
      </c>
      <c r="F40" s="56">
        <f t="shared" si="2"/>
        <v>7.9766443076872598E-2</v>
      </c>
      <c r="G40" s="56">
        <f t="shared" si="3"/>
        <v>4.722366482869657E-3</v>
      </c>
      <c r="H40" s="56">
        <f t="shared" si="4"/>
        <v>1.9158123138056607E-4</v>
      </c>
      <c r="I40" s="56">
        <f t="shared" si="5"/>
        <v>4.7383813383216143E-6</v>
      </c>
      <c r="J40" s="56">
        <f t="shared" si="6"/>
        <v>5.9604644775390625E-8</v>
      </c>
      <c r="K40" s="56">
        <f t="shared" si="9"/>
        <v>7.9766443076872598E-2</v>
      </c>
    </row>
    <row r="41" spans="2:11" ht="15.55" customHeight="1" x14ac:dyDescent="0.65">
      <c r="B41" s="87">
        <v>25</v>
      </c>
      <c r="C41" s="19" t="s">
        <v>97</v>
      </c>
      <c r="D41" s="56">
        <f t="shared" si="7"/>
        <v>10.834705943388391</v>
      </c>
      <c r="E41" s="56">
        <f t="shared" si="8"/>
        <v>1</v>
      </c>
      <c r="F41" s="56">
        <f t="shared" si="2"/>
        <v>7.1789798769185342E-2</v>
      </c>
      <c r="G41" s="56">
        <f t="shared" si="3"/>
        <v>3.7778931862957259E-3</v>
      </c>
      <c r="H41" s="56">
        <f t="shared" si="4"/>
        <v>1.3410686196639623E-4</v>
      </c>
      <c r="I41" s="56">
        <f t="shared" si="5"/>
        <v>2.8430288029929689E-6</v>
      </c>
      <c r="J41" s="56">
        <f t="shared" si="6"/>
        <v>2.9802322387695313E-8</v>
      </c>
      <c r="K41" s="56">
        <f t="shared" si="9"/>
        <v>-7.1789798769185342E-2</v>
      </c>
    </row>
    <row r="42" spans="2:11" ht="15.55" customHeight="1" x14ac:dyDescent="0.65">
      <c r="B42" s="87">
        <v>26</v>
      </c>
      <c r="C42" s="19" t="s">
        <v>98</v>
      </c>
      <c r="D42" s="56">
        <f t="shared" si="7"/>
        <v>11.918176537727231</v>
      </c>
      <c r="E42" s="56">
        <f t="shared" si="8"/>
        <v>1</v>
      </c>
      <c r="F42" s="56">
        <f t="shared" si="2"/>
        <v>6.4610818892266816E-2</v>
      </c>
      <c r="G42" s="56">
        <f t="shared" si="3"/>
        <v>3.0223145490365813E-3</v>
      </c>
      <c r="H42" s="56">
        <f t="shared" si="4"/>
        <v>9.3874803376477366E-5</v>
      </c>
      <c r="I42" s="56">
        <f t="shared" si="5"/>
        <v>1.7058172817957813E-6</v>
      </c>
      <c r="J42" s="56">
        <f t="shared" si="6"/>
        <v>1.4901161193847656E-8</v>
      </c>
      <c r="K42" s="56">
        <f t="shared" si="9"/>
        <v>6.4610818892266816E-2</v>
      </c>
    </row>
    <row r="43" spans="2:11" ht="15.55" customHeight="1" x14ac:dyDescent="0.65">
      <c r="B43" s="87">
        <v>27</v>
      </c>
      <c r="C43" s="19" t="s">
        <v>99</v>
      </c>
      <c r="D43" s="56">
        <f t="shared" si="7"/>
        <v>13.109994191499956</v>
      </c>
      <c r="E43" s="56">
        <f t="shared" si="8"/>
        <v>1</v>
      </c>
      <c r="F43" s="56">
        <f t="shared" si="2"/>
        <v>5.8149737003040138E-2</v>
      </c>
      <c r="G43" s="56">
        <f t="shared" si="3"/>
        <v>2.4178516392292649E-3</v>
      </c>
      <c r="H43" s="56">
        <f t="shared" si="4"/>
        <v>6.5712362363534155E-5</v>
      </c>
      <c r="I43" s="56">
        <f t="shared" si="5"/>
        <v>1.0234903690774687E-6</v>
      </c>
      <c r="J43" s="56">
        <f t="shared" si="6"/>
        <v>7.4505805969238281E-9</v>
      </c>
      <c r="K43" s="56">
        <f t="shared" si="9"/>
        <v>-5.8149737003040138E-2</v>
      </c>
    </row>
    <row r="44" spans="2:11" ht="15.55" customHeight="1" x14ac:dyDescent="0.65">
      <c r="B44" s="87">
        <v>28</v>
      </c>
      <c r="C44" s="19" t="s">
        <v>100</v>
      </c>
      <c r="D44" s="56">
        <f t="shared" si="7"/>
        <v>14.420993610649951</v>
      </c>
      <c r="E44" s="56">
        <f t="shared" si="8"/>
        <v>1</v>
      </c>
      <c r="F44" s="56">
        <f t="shared" si="2"/>
        <v>5.2334763302736127E-2</v>
      </c>
      <c r="G44" s="56">
        <f t="shared" si="3"/>
        <v>1.9342813113834127E-3</v>
      </c>
      <c r="H44" s="56">
        <f t="shared" si="4"/>
        <v>4.59986536544739E-5</v>
      </c>
      <c r="I44" s="56">
        <f t="shared" si="5"/>
        <v>6.1409422144648121E-7</v>
      </c>
      <c r="J44" s="56">
        <f t="shared" si="6"/>
        <v>3.7252902984619141E-9</v>
      </c>
      <c r="K44" s="56">
        <f t="shared" si="9"/>
        <v>5.2334763302736127E-2</v>
      </c>
    </row>
    <row r="45" spans="2:11" ht="15.55" customHeight="1" x14ac:dyDescent="0.65">
      <c r="B45" s="87">
        <v>29</v>
      </c>
      <c r="C45" s="19" t="s">
        <v>101</v>
      </c>
      <c r="D45" s="56">
        <f t="shared" si="7"/>
        <v>15.863092971714947</v>
      </c>
      <c r="E45" s="56">
        <f t="shared" si="8"/>
        <v>1</v>
      </c>
      <c r="F45" s="56">
        <f t="shared" si="2"/>
        <v>4.7101286972462519E-2</v>
      </c>
      <c r="G45" s="56">
        <f t="shared" si="3"/>
        <v>1.5474250491067302E-3</v>
      </c>
      <c r="H45" s="56">
        <f t="shared" si="4"/>
        <v>3.2199057558131724E-5</v>
      </c>
      <c r="I45" s="56">
        <f t="shared" si="5"/>
        <v>3.6845653286788872E-7</v>
      </c>
      <c r="J45" s="56">
        <f t="shared" si="6"/>
        <v>1.862645149230957E-9</v>
      </c>
      <c r="K45" s="56">
        <f t="shared" si="9"/>
        <v>-4.7101286972462519E-2</v>
      </c>
    </row>
    <row r="46" spans="2:11" ht="15.55" customHeight="1" x14ac:dyDescent="0.65">
      <c r="B46" s="87">
        <v>30</v>
      </c>
      <c r="C46" s="19" t="s">
        <v>102</v>
      </c>
      <c r="D46" s="56">
        <f t="shared" si="7"/>
        <v>17.449402268886445</v>
      </c>
      <c r="E46" s="56">
        <f t="shared" si="8"/>
        <v>1</v>
      </c>
      <c r="F46" s="56">
        <f t="shared" si="2"/>
        <v>4.2391158275216265E-2</v>
      </c>
      <c r="G46" s="56">
        <f t="shared" si="3"/>
        <v>1.2379400392853841E-3</v>
      </c>
      <c r="H46" s="56">
        <f t="shared" si="4"/>
        <v>2.2539340290692206E-5</v>
      </c>
      <c r="I46" s="56">
        <f t="shared" si="5"/>
        <v>2.2107391972073322E-7</v>
      </c>
      <c r="J46" s="56">
        <f t="shared" si="6"/>
        <v>9.3132257461547852E-10</v>
      </c>
      <c r="K46" s="56">
        <f t="shared" si="9"/>
        <v>4.2391158275216265E-2</v>
      </c>
    </row>
    <row r="47" spans="2:11" ht="15.55" customHeight="1" x14ac:dyDescent="0.65">
      <c r="B47" s="87">
        <v>31</v>
      </c>
      <c r="C47" s="19" t="s">
        <v>103</v>
      </c>
      <c r="D47" s="56">
        <f t="shared" si="7"/>
        <v>19.194342495775089</v>
      </c>
      <c r="E47" s="56">
        <f t="shared" si="8"/>
        <v>1</v>
      </c>
      <c r="F47" s="56">
        <f t="shared" si="2"/>
        <v>3.8152042447694635E-2</v>
      </c>
      <c r="G47" s="56">
        <f t="shared" si="3"/>
        <v>9.9035203142830756E-4</v>
      </c>
      <c r="H47" s="56">
        <f t="shared" si="4"/>
        <v>1.5777538203484541E-5</v>
      </c>
      <c r="I47" s="56">
        <f t="shared" si="5"/>
        <v>1.3264435183243993E-7</v>
      </c>
      <c r="J47" s="56">
        <f t="shared" si="6"/>
        <v>4.6566128730773926E-10</v>
      </c>
      <c r="K47" s="56">
        <f t="shared" si="9"/>
        <v>-3.8152042447694635E-2</v>
      </c>
    </row>
    <row r="48" spans="2:11" ht="15.55" customHeight="1" x14ac:dyDescent="0.65">
      <c r="B48" s="87">
        <v>32</v>
      </c>
      <c r="C48" s="19" t="s">
        <v>104</v>
      </c>
      <c r="D48" s="56">
        <f t="shared" si="7"/>
        <v>21.113776745352599</v>
      </c>
      <c r="E48" s="56">
        <f t="shared" si="8"/>
        <v>1</v>
      </c>
      <c r="F48" s="56">
        <f t="shared" ref="F48:F66" si="10">$F$15^B48</f>
        <v>3.4336838202925178E-2</v>
      </c>
      <c r="G48" s="56">
        <f t="shared" ref="G48:G66" si="11">$G$15^B48</f>
        <v>7.9228162514264613E-4</v>
      </c>
      <c r="H48" s="56">
        <f t="shared" ref="H48:H66" si="12">$H$15^B48</f>
        <v>1.1044276742439181E-5</v>
      </c>
      <c r="I48" s="56">
        <f t="shared" ref="I48:I66" si="13">$I$15^B48</f>
        <v>7.9586611099463944E-8</v>
      </c>
      <c r="J48" s="56">
        <f t="shared" ref="J48:J66" si="14">$J$15^B48</f>
        <v>2.3283064365386963E-10</v>
      </c>
      <c r="K48" s="56">
        <f t="shared" si="9"/>
        <v>3.4336838202925178E-2</v>
      </c>
    </row>
    <row r="49" spans="2:11" ht="15.55" customHeight="1" x14ac:dyDescent="0.65">
      <c r="B49" s="87">
        <v>33</v>
      </c>
      <c r="C49" s="19" t="s">
        <v>105</v>
      </c>
      <c r="D49" s="56">
        <f t="shared" si="7"/>
        <v>23.225154419887861</v>
      </c>
      <c r="E49" s="56">
        <f t="shared" si="8"/>
        <v>1</v>
      </c>
      <c r="F49" s="56">
        <f t="shared" si="10"/>
        <v>3.090315438263266E-2</v>
      </c>
      <c r="G49" s="56">
        <f t="shared" si="11"/>
        <v>6.338253001141169E-4</v>
      </c>
      <c r="H49" s="56">
        <f t="shared" si="12"/>
        <v>7.7309937197074258E-6</v>
      </c>
      <c r="I49" s="56">
        <f t="shared" si="13"/>
        <v>4.7751966659678364E-8</v>
      </c>
      <c r="J49" s="56">
        <f t="shared" si="14"/>
        <v>1.1641532182693481E-10</v>
      </c>
      <c r="K49" s="56">
        <f t="shared" si="9"/>
        <v>-3.090315438263266E-2</v>
      </c>
    </row>
    <row r="50" spans="2:11" ht="15.55" customHeight="1" x14ac:dyDescent="0.65">
      <c r="B50" s="87">
        <v>34</v>
      </c>
      <c r="C50" s="19" t="s">
        <v>106</v>
      </c>
      <c r="D50" s="56">
        <f t="shared" si="7"/>
        <v>25.547669861876649</v>
      </c>
      <c r="E50" s="56">
        <f t="shared" si="8"/>
        <v>1</v>
      </c>
      <c r="F50" s="56">
        <f t="shared" si="10"/>
        <v>2.7812838944369395E-2</v>
      </c>
      <c r="G50" s="56">
        <f t="shared" si="11"/>
        <v>5.0706024009129368E-4</v>
      </c>
      <c r="H50" s="56">
        <f t="shared" si="12"/>
        <v>5.4116956037951975E-6</v>
      </c>
      <c r="I50" s="56">
        <f t="shared" si="13"/>
        <v>2.8651179995807019E-8</v>
      </c>
      <c r="J50" s="56">
        <f t="shared" si="14"/>
        <v>5.8207660913467407E-11</v>
      </c>
      <c r="K50" s="56">
        <f t="shared" si="9"/>
        <v>2.7812838944369395E-2</v>
      </c>
    </row>
    <row r="51" spans="2:11" ht="15.55" customHeight="1" x14ac:dyDescent="0.65">
      <c r="B51" s="87">
        <v>35</v>
      </c>
      <c r="C51" s="19" t="s">
        <v>107</v>
      </c>
      <c r="D51" s="56">
        <f t="shared" si="7"/>
        <v>28.102436848064318</v>
      </c>
      <c r="E51" s="56">
        <f t="shared" si="8"/>
        <v>1</v>
      </c>
      <c r="F51" s="56">
        <f t="shared" si="10"/>
        <v>2.5031555049932458E-2</v>
      </c>
      <c r="G51" s="56">
        <f t="shared" si="11"/>
        <v>4.0564819207303493E-4</v>
      </c>
      <c r="H51" s="56">
        <f t="shared" si="12"/>
        <v>3.7881869226566379E-6</v>
      </c>
      <c r="I51" s="56">
        <f t="shared" si="13"/>
        <v>1.7190707997484211E-8</v>
      </c>
      <c r="J51" s="56">
        <f t="shared" si="14"/>
        <v>2.9103830456733704E-11</v>
      </c>
      <c r="K51" s="56">
        <f t="shared" si="9"/>
        <v>-2.5031555049932458E-2</v>
      </c>
    </row>
    <row r="52" spans="2:11" ht="15.55" customHeight="1" x14ac:dyDescent="0.65">
      <c r="B52" s="87">
        <v>36</v>
      </c>
      <c r="C52" s="19" t="s">
        <v>108</v>
      </c>
      <c r="D52" s="56">
        <f t="shared" si="7"/>
        <v>30.912680532870748</v>
      </c>
      <c r="E52" s="56">
        <f t="shared" si="8"/>
        <v>1</v>
      </c>
      <c r="F52" s="56">
        <f t="shared" si="10"/>
        <v>2.2528399544939213E-2</v>
      </c>
      <c r="G52" s="56">
        <f t="shared" si="11"/>
        <v>3.2451855365842801E-4</v>
      </c>
      <c r="H52" s="56">
        <f t="shared" si="12"/>
        <v>2.6517308458596465E-6</v>
      </c>
      <c r="I52" s="56">
        <f t="shared" si="13"/>
        <v>1.0314424798490526E-8</v>
      </c>
      <c r="J52" s="56">
        <f t="shared" si="14"/>
        <v>1.4551915228366852E-11</v>
      </c>
      <c r="K52" s="56">
        <f t="shared" si="9"/>
        <v>2.2528399544939213E-2</v>
      </c>
    </row>
    <row r="53" spans="2:11" ht="15.55" customHeight="1" x14ac:dyDescent="0.65">
      <c r="B53" s="87">
        <v>37</v>
      </c>
      <c r="C53" s="19" t="s">
        <v>109</v>
      </c>
      <c r="D53" s="56">
        <f t="shared" si="7"/>
        <v>34.003948586157826</v>
      </c>
      <c r="E53" s="56">
        <f t="shared" si="8"/>
        <v>1</v>
      </c>
      <c r="F53" s="56">
        <f t="shared" si="10"/>
        <v>2.0275559590445295E-2</v>
      </c>
      <c r="G53" s="56">
        <f t="shared" si="11"/>
        <v>2.5961484292674243E-4</v>
      </c>
      <c r="H53" s="56">
        <f t="shared" si="12"/>
        <v>1.8562115921017524E-6</v>
      </c>
      <c r="I53" s="56">
        <f t="shared" si="13"/>
        <v>6.1886548790943162E-9</v>
      </c>
      <c r="J53" s="56">
        <f t="shared" si="14"/>
        <v>7.2759576141834259E-12</v>
      </c>
      <c r="K53" s="56">
        <f t="shared" si="9"/>
        <v>-2.0275559590445295E-2</v>
      </c>
    </row>
    <row r="54" spans="2:11" ht="15.55" customHeight="1" x14ac:dyDescent="0.65">
      <c r="B54" s="87">
        <v>38</v>
      </c>
      <c r="C54" s="19" t="s">
        <v>110</v>
      </c>
      <c r="D54" s="56">
        <f t="shared" si="7"/>
        <v>37.404343444773616</v>
      </c>
      <c r="E54" s="56">
        <f t="shared" si="8"/>
        <v>1</v>
      </c>
      <c r="F54" s="56">
        <f t="shared" si="10"/>
        <v>1.8248003631400764E-2</v>
      </c>
      <c r="G54" s="56">
        <f t="shared" si="11"/>
        <v>2.0769187434139394E-4</v>
      </c>
      <c r="H54" s="56">
        <f t="shared" si="12"/>
        <v>1.2993481144712265E-6</v>
      </c>
      <c r="I54" s="56">
        <f t="shared" si="13"/>
        <v>3.7131929274565893E-9</v>
      </c>
      <c r="J54" s="56">
        <f t="shared" si="14"/>
        <v>3.637978807091713E-12</v>
      </c>
      <c r="K54" s="56">
        <f t="shared" si="9"/>
        <v>1.8248003631400764E-2</v>
      </c>
    </row>
    <row r="55" spans="2:11" ht="15.55" customHeight="1" x14ac:dyDescent="0.65">
      <c r="B55" s="87">
        <v>39</v>
      </c>
      <c r="C55" s="19" t="s">
        <v>111</v>
      </c>
      <c r="D55" s="56">
        <f t="shared" si="7"/>
        <v>41.144777789250981</v>
      </c>
      <c r="E55" s="56">
        <f t="shared" si="8"/>
        <v>1</v>
      </c>
      <c r="F55" s="56">
        <f t="shared" si="10"/>
        <v>1.6423203268260689E-2</v>
      </c>
      <c r="G55" s="56">
        <f t="shared" si="11"/>
        <v>1.6615349947311518E-4</v>
      </c>
      <c r="H55" s="56">
        <f t="shared" si="12"/>
        <v>9.095436801298585E-7</v>
      </c>
      <c r="I55" s="56">
        <f t="shared" si="13"/>
        <v>2.2279157564739537E-9</v>
      </c>
      <c r="J55" s="56">
        <f t="shared" si="14"/>
        <v>1.8189894035458565E-12</v>
      </c>
      <c r="K55" s="56">
        <f t="shared" si="9"/>
        <v>-1.6423203268260689E-2</v>
      </c>
    </row>
    <row r="56" spans="2:11" ht="15.55" customHeight="1" x14ac:dyDescent="0.65">
      <c r="B56" s="87">
        <v>40</v>
      </c>
      <c r="C56" s="19" t="s">
        <v>112</v>
      </c>
      <c r="D56" s="56">
        <f t="shared" si="7"/>
        <v>45.259255568176073</v>
      </c>
      <c r="E56" s="56">
        <f t="shared" si="8"/>
        <v>1</v>
      </c>
      <c r="F56" s="56">
        <f t="shared" si="10"/>
        <v>1.478088294143462E-2</v>
      </c>
      <c r="G56" s="56">
        <f t="shared" si="11"/>
        <v>1.3292279957849217E-4</v>
      </c>
      <c r="H56" s="56">
        <f t="shared" si="12"/>
        <v>6.3668057609090096E-7</v>
      </c>
      <c r="I56" s="56">
        <f t="shared" si="13"/>
        <v>1.3367494538843721E-9</v>
      </c>
      <c r="J56" s="56">
        <f t="shared" si="14"/>
        <v>9.0949470177292824E-13</v>
      </c>
      <c r="K56" s="56">
        <f t="shared" si="9"/>
        <v>1.478088294143462E-2</v>
      </c>
    </row>
    <row r="57" spans="2:11" ht="15.55" customHeight="1" x14ac:dyDescent="0.65">
      <c r="B57" s="87">
        <v>41</v>
      </c>
      <c r="C57" s="19" t="s">
        <v>113</v>
      </c>
      <c r="D57" s="56">
        <f t="shared" si="7"/>
        <v>49.785181124993684</v>
      </c>
      <c r="E57" s="56">
        <f t="shared" si="8"/>
        <v>1</v>
      </c>
      <c r="F57" s="56">
        <f t="shared" si="10"/>
        <v>1.3302794647291158E-2</v>
      </c>
      <c r="G57" s="56">
        <f t="shared" si="11"/>
        <v>1.0633823966279373E-4</v>
      </c>
      <c r="H57" s="56">
        <f t="shared" si="12"/>
        <v>4.4567640326363062E-7</v>
      </c>
      <c r="I57" s="56">
        <f t="shared" si="13"/>
        <v>8.0204967233062327E-10</v>
      </c>
      <c r="J57" s="56">
        <f t="shared" si="14"/>
        <v>4.5474735088646412E-13</v>
      </c>
      <c r="K57" s="56">
        <f t="shared" si="9"/>
        <v>-1.3302794647291158E-2</v>
      </c>
    </row>
    <row r="58" spans="2:11" ht="15.55" customHeight="1" x14ac:dyDescent="0.65">
      <c r="B58" s="87">
        <v>42</v>
      </c>
      <c r="C58" s="19" t="s">
        <v>114</v>
      </c>
      <c r="D58" s="56">
        <f t="shared" si="7"/>
        <v>54.763699237493057</v>
      </c>
      <c r="E58" s="56">
        <f t="shared" si="8"/>
        <v>1</v>
      </c>
      <c r="F58" s="56">
        <f t="shared" si="10"/>
        <v>1.1972515182562043E-2</v>
      </c>
      <c r="G58" s="56">
        <f t="shared" si="11"/>
        <v>8.5070591730234999E-5</v>
      </c>
      <c r="H58" s="56">
        <f t="shared" si="12"/>
        <v>3.1197348228454143E-7</v>
      </c>
      <c r="I58" s="56">
        <f t="shared" si="13"/>
        <v>4.8122980339837398E-10</v>
      </c>
      <c r="J58" s="56">
        <f t="shared" si="14"/>
        <v>2.2737367544323206E-13</v>
      </c>
      <c r="K58" s="56">
        <f t="shared" si="9"/>
        <v>1.1972515182562043E-2</v>
      </c>
    </row>
    <row r="59" spans="2:11" ht="15.55" customHeight="1" x14ac:dyDescent="0.65">
      <c r="B59" s="87">
        <v>43</v>
      </c>
      <c r="C59" s="19" t="s">
        <v>115</v>
      </c>
      <c r="D59" s="56">
        <f t="shared" si="7"/>
        <v>60.240069161242374</v>
      </c>
      <c r="E59" s="56">
        <f t="shared" si="8"/>
        <v>1</v>
      </c>
      <c r="F59" s="56">
        <f t="shared" si="10"/>
        <v>1.077526366430584E-2</v>
      </c>
      <c r="G59" s="56">
        <f t="shared" si="11"/>
        <v>6.8056473384187996E-5</v>
      </c>
      <c r="H59" s="56">
        <f t="shared" si="12"/>
        <v>2.1838143759917898E-7</v>
      </c>
      <c r="I59" s="56">
        <f t="shared" si="13"/>
        <v>2.8873788203902435E-10</v>
      </c>
      <c r="J59" s="56">
        <f t="shared" si="14"/>
        <v>1.1368683772161603E-13</v>
      </c>
      <c r="K59" s="56">
        <f t="shared" si="9"/>
        <v>-1.077526366430584E-2</v>
      </c>
    </row>
    <row r="60" spans="2:11" ht="15.55" customHeight="1" x14ac:dyDescent="0.65">
      <c r="B60" s="87">
        <v>44</v>
      </c>
      <c r="C60" s="19" t="s">
        <v>116</v>
      </c>
      <c r="D60" s="56">
        <f t="shared" si="7"/>
        <v>66.26407607736661</v>
      </c>
      <c r="E60" s="56">
        <f t="shared" si="8"/>
        <v>1</v>
      </c>
      <c r="F60" s="56">
        <f t="shared" si="10"/>
        <v>9.6977372978752571E-3</v>
      </c>
      <c r="G60" s="56">
        <f t="shared" si="11"/>
        <v>5.4445178707350423E-5</v>
      </c>
      <c r="H60" s="56">
        <f t="shared" si="12"/>
        <v>1.5286700631942527E-7</v>
      </c>
      <c r="I60" s="56">
        <f t="shared" si="13"/>
        <v>1.7324272922341461E-10</v>
      </c>
      <c r="J60" s="56">
        <f t="shared" si="14"/>
        <v>5.6843418860808015E-14</v>
      </c>
      <c r="K60" s="56">
        <f t="shared" si="9"/>
        <v>9.6977372978752571E-3</v>
      </c>
    </row>
    <row r="61" spans="2:11" ht="15.55" customHeight="1" x14ac:dyDescent="0.65">
      <c r="B61" s="87">
        <v>45</v>
      </c>
      <c r="C61" s="19" t="s">
        <v>117</v>
      </c>
      <c r="D61" s="56">
        <f t="shared" si="7"/>
        <v>72.890483685103277</v>
      </c>
      <c r="E61" s="56">
        <f t="shared" si="8"/>
        <v>1</v>
      </c>
      <c r="F61" s="56">
        <f t="shared" si="10"/>
        <v>8.7279635680877331E-3</v>
      </c>
      <c r="G61" s="56">
        <f t="shared" si="11"/>
        <v>4.3556142965880339E-5</v>
      </c>
      <c r="H61" s="56">
        <f t="shared" si="12"/>
        <v>1.0700690442359768E-7</v>
      </c>
      <c r="I61" s="56">
        <f t="shared" si="13"/>
        <v>1.0394563753404878E-10</v>
      </c>
      <c r="J61" s="56">
        <f t="shared" si="14"/>
        <v>2.8421709430404007E-14</v>
      </c>
      <c r="K61" s="56">
        <f t="shared" si="9"/>
        <v>-8.7279635680877331E-3</v>
      </c>
    </row>
    <row r="62" spans="2:11" ht="15.55" customHeight="1" x14ac:dyDescent="0.65">
      <c r="B62" s="87">
        <v>46</v>
      </c>
      <c r="C62" s="19" t="s">
        <v>118</v>
      </c>
      <c r="D62" s="56">
        <f t="shared" si="7"/>
        <v>80.179532053613613</v>
      </c>
      <c r="E62" s="56">
        <f t="shared" si="8"/>
        <v>1</v>
      </c>
      <c r="F62" s="56">
        <f t="shared" si="10"/>
        <v>7.8551672112789576E-3</v>
      </c>
      <c r="G62" s="56">
        <f t="shared" si="11"/>
        <v>3.4844914372704269E-5</v>
      </c>
      <c r="H62" s="56">
        <f t="shared" si="12"/>
        <v>7.490483309651837E-8</v>
      </c>
      <c r="I62" s="56">
        <f t="shared" si="13"/>
        <v>6.2367382520429253E-11</v>
      </c>
      <c r="J62" s="56">
        <f t="shared" si="14"/>
        <v>1.4210854715202004E-14</v>
      </c>
      <c r="K62" s="56">
        <f t="shared" si="9"/>
        <v>7.8551672112789576E-3</v>
      </c>
    </row>
    <row r="63" spans="2:11" ht="15.55" customHeight="1" x14ac:dyDescent="0.65">
      <c r="B63" s="87">
        <v>47</v>
      </c>
      <c r="C63" s="19" t="s">
        <v>119</v>
      </c>
      <c r="D63" s="56">
        <f t="shared" si="7"/>
        <v>88.197485258974979</v>
      </c>
      <c r="E63" s="56">
        <f t="shared" si="8"/>
        <v>1</v>
      </c>
      <c r="F63" s="56">
        <f t="shared" si="10"/>
        <v>7.0696504901510623E-3</v>
      </c>
      <c r="G63" s="56">
        <f t="shared" si="11"/>
        <v>2.7875931498163421E-5</v>
      </c>
      <c r="H63" s="56">
        <f t="shared" si="12"/>
        <v>5.2433383167562847E-8</v>
      </c>
      <c r="I63" s="56">
        <f t="shared" si="13"/>
        <v>3.7420429512257554E-11</v>
      </c>
      <c r="J63" s="56">
        <f t="shared" si="14"/>
        <v>7.1054273576010019E-15</v>
      </c>
      <c r="K63" s="56">
        <f t="shared" si="9"/>
        <v>-7.0696504901510623E-3</v>
      </c>
    </row>
    <row r="64" spans="2:11" ht="15.55" customHeight="1" x14ac:dyDescent="0.65">
      <c r="B64" s="87">
        <v>48</v>
      </c>
      <c r="C64" s="19" t="s">
        <v>120</v>
      </c>
      <c r="D64" s="56">
        <f t="shared" si="7"/>
        <v>97.017233784872474</v>
      </c>
      <c r="E64" s="56">
        <f t="shared" si="8"/>
        <v>1</v>
      </c>
      <c r="F64" s="56">
        <f t="shared" si="10"/>
        <v>6.3626854411359575E-3</v>
      </c>
      <c r="G64" s="56">
        <f t="shared" si="11"/>
        <v>2.2300745198530738E-5</v>
      </c>
      <c r="H64" s="56">
        <f t="shared" si="12"/>
        <v>3.6703368217293994E-8</v>
      </c>
      <c r="I64" s="56">
        <f t="shared" si="13"/>
        <v>2.2452257707354529E-11</v>
      </c>
      <c r="J64" s="56">
        <f t="shared" si="14"/>
        <v>3.5527136788005009E-15</v>
      </c>
      <c r="K64" s="56">
        <f t="shared" si="9"/>
        <v>6.3626854411359575E-3</v>
      </c>
    </row>
    <row r="65" spans="2:11" ht="15.55" customHeight="1" x14ac:dyDescent="0.65">
      <c r="B65" s="87">
        <v>49</v>
      </c>
      <c r="C65" s="19" t="s">
        <v>121</v>
      </c>
      <c r="D65" s="56">
        <f t="shared" si="7"/>
        <v>106.71895716335973</v>
      </c>
      <c r="E65" s="56">
        <f t="shared" si="8"/>
        <v>1</v>
      </c>
      <c r="F65" s="56">
        <f t="shared" si="10"/>
        <v>5.7264168970223616E-3</v>
      </c>
      <c r="G65" s="56">
        <f t="shared" si="11"/>
        <v>1.7840596158824592E-5</v>
      </c>
      <c r="H65" s="56">
        <f t="shared" si="12"/>
        <v>2.5692357752105793E-8</v>
      </c>
      <c r="I65" s="56">
        <f t="shared" si="13"/>
        <v>1.3471354624412719E-11</v>
      </c>
      <c r="J65" s="56">
        <f t="shared" si="14"/>
        <v>1.7763568394002505E-15</v>
      </c>
      <c r="K65" s="56">
        <f t="shared" si="9"/>
        <v>-5.7264168970223616E-3</v>
      </c>
    </row>
    <row r="66" spans="2:11" ht="15.55" customHeight="1" x14ac:dyDescent="0.65">
      <c r="B66" s="87">
        <v>50</v>
      </c>
      <c r="C66" s="19" t="s">
        <v>122</v>
      </c>
      <c r="D66" s="56">
        <f t="shared" si="7"/>
        <v>117.39085287969571</v>
      </c>
      <c r="E66" s="56">
        <f t="shared" si="8"/>
        <v>1</v>
      </c>
      <c r="F66" s="56">
        <f t="shared" si="10"/>
        <v>5.1537752073201248E-3</v>
      </c>
      <c r="G66" s="56">
        <f t="shared" si="11"/>
        <v>1.4272476927059673E-5</v>
      </c>
      <c r="H66" s="56">
        <f t="shared" si="12"/>
        <v>1.7984650426474054E-8</v>
      </c>
      <c r="I66" s="56">
        <f t="shared" si="13"/>
        <v>8.0828127746476311E-12</v>
      </c>
      <c r="J66" s="56">
        <f t="shared" si="14"/>
        <v>8.8817841970012523E-16</v>
      </c>
      <c r="K66" s="56">
        <f t="shared" si="9"/>
        <v>5.1537752073201248E-3</v>
      </c>
    </row>
    <row r="67" spans="2:11" ht="15.55" customHeight="1" x14ac:dyDescent="0.65">
      <c r="B67" s="87">
        <v>51</v>
      </c>
      <c r="C67" s="19" t="s">
        <v>151</v>
      </c>
      <c r="D67" s="56">
        <f t="shared" ref="D67:D116" si="15">$D$15^B67</f>
        <v>129.1299381676653</v>
      </c>
      <c r="E67" s="56">
        <f t="shared" ref="E67:E116" si="16">$E$15^B67</f>
        <v>1</v>
      </c>
      <c r="F67" s="56">
        <f t="shared" ref="F67:F116" si="17">$F$15^B67</f>
        <v>4.6383976865881135E-3</v>
      </c>
      <c r="G67" s="56">
        <f t="shared" ref="G67:G116" si="18">$G$15^B67</f>
        <v>1.141798154164774E-5</v>
      </c>
      <c r="H67" s="56">
        <f t="shared" ref="H67:H116" si="19">$H$15^B67</f>
        <v>1.2589255298531839E-8</v>
      </c>
      <c r="I67" s="56">
        <f t="shared" ref="I67:I116" si="20">$I$15^B67</f>
        <v>4.8496876647885785E-12</v>
      </c>
      <c r="J67" s="56">
        <f t="shared" ref="J67:J116" si="21">$J$15^B67</f>
        <v>4.4408920985006262E-16</v>
      </c>
      <c r="K67" s="56">
        <f t="shared" ref="K67:K116" si="22">$K$15^B67</f>
        <v>-4.6383976865881135E-3</v>
      </c>
    </row>
    <row r="68" spans="2:11" ht="15.55" customHeight="1" x14ac:dyDescent="0.65">
      <c r="B68" s="87">
        <v>52</v>
      </c>
      <c r="C68" s="19" t="s">
        <v>152</v>
      </c>
      <c r="D68" s="56">
        <f t="shared" si="15"/>
        <v>142.04293198443185</v>
      </c>
      <c r="E68" s="56">
        <f t="shared" si="16"/>
        <v>1</v>
      </c>
      <c r="F68" s="56">
        <f t="shared" si="17"/>
        <v>4.1745579179293026E-3</v>
      </c>
      <c r="G68" s="56">
        <f t="shared" si="18"/>
        <v>9.1343852333181958E-6</v>
      </c>
      <c r="H68" s="56">
        <f t="shared" si="19"/>
        <v>8.812478708972286E-9</v>
      </c>
      <c r="I68" s="56">
        <f t="shared" si="20"/>
        <v>2.9098125988731473E-12</v>
      </c>
      <c r="J68" s="56">
        <f t="shared" si="21"/>
        <v>2.2204460492503131E-16</v>
      </c>
      <c r="K68" s="56">
        <f t="shared" si="22"/>
        <v>4.1745579179293026E-3</v>
      </c>
    </row>
    <row r="69" spans="2:11" ht="15.55" customHeight="1" x14ac:dyDescent="0.65">
      <c r="B69" s="87">
        <v>53</v>
      </c>
      <c r="C69" s="19" t="s">
        <v>153</v>
      </c>
      <c r="D69" s="56">
        <f t="shared" si="15"/>
        <v>156.24722518287504</v>
      </c>
      <c r="E69" s="56">
        <f t="shared" si="16"/>
        <v>1</v>
      </c>
      <c r="F69" s="56">
        <f t="shared" si="17"/>
        <v>3.7571021261363726E-3</v>
      </c>
      <c r="G69" s="56">
        <f t="shared" si="18"/>
        <v>7.3075081866545572E-6</v>
      </c>
      <c r="H69" s="56">
        <f t="shared" si="19"/>
        <v>6.1687350962805994E-9</v>
      </c>
      <c r="I69" s="56">
        <f t="shared" si="20"/>
        <v>1.7458875593238881E-12</v>
      </c>
      <c r="J69" s="56">
        <f t="shared" si="21"/>
        <v>1.1102230246251565E-16</v>
      </c>
      <c r="K69" s="56">
        <f t="shared" si="22"/>
        <v>-3.7571021261363726E-3</v>
      </c>
    </row>
    <row r="70" spans="2:11" ht="15.55" customHeight="1" x14ac:dyDescent="0.65">
      <c r="B70" s="87">
        <v>54</v>
      </c>
      <c r="C70" s="19" t="s">
        <v>154</v>
      </c>
      <c r="D70" s="56">
        <f t="shared" si="15"/>
        <v>171.87194770116255</v>
      </c>
      <c r="E70" s="56">
        <f t="shared" si="16"/>
        <v>1</v>
      </c>
      <c r="F70" s="56">
        <f t="shared" si="17"/>
        <v>3.3813919135227354E-3</v>
      </c>
      <c r="G70" s="56">
        <f t="shared" si="18"/>
        <v>5.8460065493236457E-6</v>
      </c>
      <c r="H70" s="56">
        <f t="shared" si="19"/>
        <v>4.3181145673964192E-9</v>
      </c>
      <c r="I70" s="56">
        <f t="shared" si="20"/>
        <v>1.0475325355943329E-12</v>
      </c>
      <c r="J70" s="56">
        <f t="shared" si="21"/>
        <v>5.5511151231257827E-17</v>
      </c>
      <c r="K70" s="56">
        <f t="shared" si="22"/>
        <v>3.3813919135227354E-3</v>
      </c>
    </row>
    <row r="71" spans="2:11" ht="15.55" customHeight="1" x14ac:dyDescent="0.65">
      <c r="B71" s="87">
        <v>55</v>
      </c>
      <c r="C71" s="19" t="s">
        <v>155</v>
      </c>
      <c r="D71" s="56">
        <f t="shared" si="15"/>
        <v>189.05914247127885</v>
      </c>
      <c r="E71" s="56">
        <f t="shared" si="16"/>
        <v>1</v>
      </c>
      <c r="F71" s="56">
        <f t="shared" si="17"/>
        <v>3.0432527221704616E-3</v>
      </c>
      <c r="G71" s="56">
        <f t="shared" si="18"/>
        <v>4.6768052394589173E-6</v>
      </c>
      <c r="H71" s="56">
        <f t="shared" si="19"/>
        <v>3.0226801971774933E-9</v>
      </c>
      <c r="I71" s="56">
        <f t="shared" si="20"/>
        <v>6.2851952135659965E-13</v>
      </c>
      <c r="J71" s="56">
        <f t="shared" si="21"/>
        <v>2.7755575615628914E-17</v>
      </c>
      <c r="K71" s="56">
        <f t="shared" si="22"/>
        <v>-3.0432527221704616E-3</v>
      </c>
    </row>
    <row r="72" spans="2:11" ht="15.55" customHeight="1" x14ac:dyDescent="0.65">
      <c r="B72" s="87">
        <v>56</v>
      </c>
      <c r="C72" s="19" t="s">
        <v>156</v>
      </c>
      <c r="D72" s="56">
        <f t="shared" si="15"/>
        <v>207.96505671840669</v>
      </c>
      <c r="E72" s="56">
        <f t="shared" si="16"/>
        <v>1</v>
      </c>
      <c r="F72" s="56">
        <f t="shared" si="17"/>
        <v>2.7389274499534156E-3</v>
      </c>
      <c r="G72" s="56">
        <f t="shared" si="18"/>
        <v>3.7414441915671336E-6</v>
      </c>
      <c r="H72" s="56">
        <f t="shared" si="19"/>
        <v>2.1158761380242453E-9</v>
      </c>
      <c r="I72" s="56">
        <f t="shared" si="20"/>
        <v>3.771117128139598E-13</v>
      </c>
      <c r="J72" s="56">
        <f t="shared" si="21"/>
        <v>1.3877787807814457E-17</v>
      </c>
      <c r="K72" s="56">
        <f t="shared" si="22"/>
        <v>2.7389274499534156E-3</v>
      </c>
    </row>
    <row r="73" spans="2:11" ht="15.55" customHeight="1" x14ac:dyDescent="0.65">
      <c r="B73" s="87">
        <v>57</v>
      </c>
      <c r="C73" s="19" t="s">
        <v>157</v>
      </c>
      <c r="D73" s="56">
        <f t="shared" si="15"/>
        <v>228.76156239024741</v>
      </c>
      <c r="E73" s="56">
        <f t="shared" si="16"/>
        <v>1</v>
      </c>
      <c r="F73" s="56">
        <f t="shared" si="17"/>
        <v>2.4650347049580742E-3</v>
      </c>
      <c r="G73" s="56">
        <f t="shared" si="18"/>
        <v>2.9931553532537073E-6</v>
      </c>
      <c r="H73" s="56">
        <f t="shared" si="19"/>
        <v>1.4811132966169714E-9</v>
      </c>
      <c r="I73" s="56">
        <f t="shared" si="20"/>
        <v>2.2626702768837592E-13</v>
      </c>
      <c r="J73" s="56">
        <f t="shared" si="21"/>
        <v>6.9388939039072284E-18</v>
      </c>
      <c r="K73" s="56">
        <f t="shared" si="22"/>
        <v>-2.4650347049580742E-3</v>
      </c>
    </row>
    <row r="74" spans="2:11" ht="15.55" customHeight="1" x14ac:dyDescent="0.65">
      <c r="B74" s="87">
        <v>58</v>
      </c>
      <c r="C74" s="19" t="s">
        <v>158</v>
      </c>
      <c r="D74" s="56">
        <f t="shared" si="15"/>
        <v>251.63771862927214</v>
      </c>
      <c r="E74" s="56">
        <f t="shared" si="16"/>
        <v>1</v>
      </c>
      <c r="F74" s="56">
        <f t="shared" si="17"/>
        <v>2.218531234462267E-3</v>
      </c>
      <c r="G74" s="56">
        <f t="shared" si="18"/>
        <v>2.3945242826029662E-6</v>
      </c>
      <c r="H74" s="56">
        <f t="shared" si="19"/>
        <v>1.03677930763188E-9</v>
      </c>
      <c r="I74" s="56">
        <f t="shared" si="20"/>
        <v>1.3576021661302553E-13</v>
      </c>
      <c r="J74" s="56">
        <f t="shared" si="21"/>
        <v>3.4694469519536142E-18</v>
      </c>
      <c r="K74" s="56">
        <f t="shared" si="22"/>
        <v>2.218531234462267E-3</v>
      </c>
    </row>
    <row r="75" spans="2:11" ht="15.55" customHeight="1" x14ac:dyDescent="0.65">
      <c r="B75" s="87">
        <v>59</v>
      </c>
      <c r="C75" s="19" t="s">
        <v>159</v>
      </c>
      <c r="D75" s="56">
        <f t="shared" si="15"/>
        <v>276.80149049219943</v>
      </c>
      <c r="E75" s="56">
        <f t="shared" si="16"/>
        <v>1</v>
      </c>
      <c r="F75" s="56">
        <f t="shared" si="17"/>
        <v>1.9966781110160405E-3</v>
      </c>
      <c r="G75" s="56">
        <f t="shared" si="18"/>
        <v>1.915619426082373E-6</v>
      </c>
      <c r="H75" s="56">
        <f t="shared" si="19"/>
        <v>7.2574551534231606E-10</v>
      </c>
      <c r="I75" s="56">
        <f t="shared" si="20"/>
        <v>8.1456129967815324E-14</v>
      </c>
      <c r="J75" s="56">
        <f t="shared" si="21"/>
        <v>1.7347234759768071E-18</v>
      </c>
      <c r="K75" s="56">
        <f t="shared" si="22"/>
        <v>-1.9966781110160405E-3</v>
      </c>
    </row>
    <row r="76" spans="2:11" ht="15.55" customHeight="1" x14ac:dyDescent="0.65">
      <c r="B76" s="87">
        <v>60</v>
      </c>
      <c r="C76" s="19" t="s">
        <v>160</v>
      </c>
      <c r="D76" s="56">
        <f t="shared" si="15"/>
        <v>304.48163954141933</v>
      </c>
      <c r="E76" s="56">
        <f t="shared" si="16"/>
        <v>1</v>
      </c>
      <c r="F76" s="56">
        <f t="shared" si="17"/>
        <v>1.7970102999144365E-3</v>
      </c>
      <c r="G76" s="56">
        <f t="shared" si="18"/>
        <v>1.532495540865899E-6</v>
      </c>
      <c r="H76" s="56">
        <f t="shared" si="19"/>
        <v>5.0802186073962115E-10</v>
      </c>
      <c r="I76" s="56">
        <f t="shared" si="20"/>
        <v>4.8873677980689188E-14</v>
      </c>
      <c r="J76" s="56">
        <f t="shared" si="21"/>
        <v>8.6736173798840355E-19</v>
      </c>
      <c r="K76" s="56">
        <f t="shared" si="22"/>
        <v>1.7970102999144365E-3</v>
      </c>
    </row>
    <row r="77" spans="2:11" ht="15.55" customHeight="1" x14ac:dyDescent="0.65">
      <c r="B77" s="87">
        <v>61</v>
      </c>
      <c r="C77" s="19" t="s">
        <v>161</v>
      </c>
      <c r="D77" s="56">
        <f t="shared" si="15"/>
        <v>334.92980349556132</v>
      </c>
      <c r="E77" s="56">
        <f t="shared" si="16"/>
        <v>1</v>
      </c>
      <c r="F77" s="56">
        <f t="shared" si="17"/>
        <v>1.617309269922993E-3</v>
      </c>
      <c r="G77" s="56">
        <f t="shared" si="18"/>
        <v>1.2259964326927192E-6</v>
      </c>
      <c r="H77" s="56">
        <f t="shared" si="19"/>
        <v>3.5561530251773472E-10</v>
      </c>
      <c r="I77" s="56">
        <f t="shared" si="20"/>
        <v>2.9324206788413515E-14</v>
      </c>
      <c r="J77" s="56">
        <f t="shared" si="21"/>
        <v>4.3368086899420177E-19</v>
      </c>
      <c r="K77" s="56">
        <f t="shared" si="22"/>
        <v>-1.617309269922993E-3</v>
      </c>
    </row>
    <row r="78" spans="2:11" ht="15.55" customHeight="1" x14ac:dyDescent="0.65">
      <c r="B78" s="87">
        <v>62</v>
      </c>
      <c r="C78" s="19" t="s">
        <v>162</v>
      </c>
      <c r="D78" s="56">
        <f t="shared" si="15"/>
        <v>368.42278384511752</v>
      </c>
      <c r="E78" s="56">
        <f t="shared" si="16"/>
        <v>1</v>
      </c>
      <c r="F78" s="56">
        <f t="shared" si="17"/>
        <v>1.4555783429306937E-3</v>
      </c>
      <c r="G78" s="56">
        <f t="shared" si="18"/>
        <v>9.8079714615417526E-7</v>
      </c>
      <c r="H78" s="56">
        <f t="shared" si="19"/>
        <v>2.4893071176241427E-10</v>
      </c>
      <c r="I78" s="56">
        <f t="shared" si="20"/>
        <v>1.7594524073048107E-14</v>
      </c>
      <c r="J78" s="56">
        <f t="shared" si="21"/>
        <v>2.1684043449710089E-19</v>
      </c>
      <c r="K78" s="56">
        <f t="shared" si="22"/>
        <v>1.4555783429306937E-3</v>
      </c>
    </row>
    <row r="79" spans="2:11" ht="15.55" customHeight="1" x14ac:dyDescent="0.65">
      <c r="B79" s="87">
        <v>63</v>
      </c>
      <c r="C79" s="19" t="s">
        <v>163</v>
      </c>
      <c r="D79" s="56">
        <f t="shared" si="15"/>
        <v>405.26506222962922</v>
      </c>
      <c r="E79" s="56">
        <f t="shared" si="16"/>
        <v>1</v>
      </c>
      <c r="F79" s="56">
        <f t="shared" si="17"/>
        <v>1.3100205086376243E-3</v>
      </c>
      <c r="G79" s="56">
        <f t="shared" si="18"/>
        <v>7.8463771692334044E-7</v>
      </c>
      <c r="H79" s="56">
        <f t="shared" si="19"/>
        <v>1.7425149823368997E-10</v>
      </c>
      <c r="I79" s="56">
        <f t="shared" si="20"/>
        <v>1.0556714443828864E-14</v>
      </c>
      <c r="J79" s="56">
        <f t="shared" si="21"/>
        <v>1.0842021724855044E-19</v>
      </c>
      <c r="K79" s="56">
        <f t="shared" si="22"/>
        <v>-1.3100205086376243E-3</v>
      </c>
    </row>
    <row r="80" spans="2:11" ht="15.55" customHeight="1" x14ac:dyDescent="0.65">
      <c r="B80" s="87">
        <v>64</v>
      </c>
      <c r="C80" s="19" t="s">
        <v>164</v>
      </c>
      <c r="D80" s="56">
        <f t="shared" si="15"/>
        <v>445.79156845259217</v>
      </c>
      <c r="E80" s="56">
        <f t="shared" si="16"/>
        <v>1</v>
      </c>
      <c r="F80" s="56">
        <f t="shared" si="17"/>
        <v>1.179018457773862E-3</v>
      </c>
      <c r="G80" s="56">
        <f t="shared" si="18"/>
        <v>6.277101735386724E-7</v>
      </c>
      <c r="H80" s="56">
        <f t="shared" si="19"/>
        <v>1.2197604876358301E-10</v>
      </c>
      <c r="I80" s="56">
        <f t="shared" si="20"/>
        <v>6.3340286662973176E-15</v>
      </c>
      <c r="J80" s="56">
        <f t="shared" si="21"/>
        <v>5.4210108624275222E-20</v>
      </c>
      <c r="K80" s="56">
        <f t="shared" si="22"/>
        <v>1.179018457773862E-3</v>
      </c>
    </row>
    <row r="81" spans="2:11" ht="15.55" customHeight="1" x14ac:dyDescent="0.65">
      <c r="B81" s="87">
        <v>65</v>
      </c>
      <c r="C81" s="19" t="s">
        <v>165</v>
      </c>
      <c r="D81" s="56">
        <f t="shared" si="15"/>
        <v>490.37072529785144</v>
      </c>
      <c r="E81" s="56">
        <f t="shared" si="16"/>
        <v>1</v>
      </c>
      <c r="F81" s="56">
        <f t="shared" si="17"/>
        <v>1.0611166119964758E-3</v>
      </c>
      <c r="G81" s="56">
        <f t="shared" si="18"/>
        <v>5.0216813883093792E-7</v>
      </c>
      <c r="H81" s="56">
        <f t="shared" si="19"/>
        <v>8.5383234134508097E-11</v>
      </c>
      <c r="I81" s="56">
        <f t="shared" si="20"/>
        <v>3.8004171997783901E-15</v>
      </c>
      <c r="J81" s="56">
        <f t="shared" si="21"/>
        <v>2.7105054312137611E-20</v>
      </c>
      <c r="K81" s="56">
        <f t="shared" si="22"/>
        <v>-1.0611166119964758E-3</v>
      </c>
    </row>
    <row r="82" spans="2:11" ht="15.55" customHeight="1" x14ac:dyDescent="0.65">
      <c r="B82" s="87">
        <v>66</v>
      </c>
      <c r="C82" s="19" t="s">
        <v>166</v>
      </c>
      <c r="D82" s="56">
        <f t="shared" si="15"/>
        <v>539.40779782763661</v>
      </c>
      <c r="E82" s="56">
        <f t="shared" si="16"/>
        <v>1</v>
      </c>
      <c r="F82" s="56">
        <f t="shared" si="17"/>
        <v>9.5500495079682828E-4</v>
      </c>
      <c r="G82" s="56">
        <f t="shared" si="18"/>
        <v>4.0173451106475042E-7</v>
      </c>
      <c r="H82" s="56">
        <f t="shared" si="19"/>
        <v>5.9768263894155672E-11</v>
      </c>
      <c r="I82" s="56">
        <f t="shared" si="20"/>
        <v>2.2802503198670342E-15</v>
      </c>
      <c r="J82" s="56">
        <f t="shared" si="21"/>
        <v>1.3552527156068805E-20</v>
      </c>
      <c r="K82" s="56">
        <f t="shared" si="22"/>
        <v>9.5500495079682828E-4</v>
      </c>
    </row>
    <row r="83" spans="2:11" ht="15.55" customHeight="1" x14ac:dyDescent="0.65">
      <c r="B83" s="87">
        <v>67</v>
      </c>
      <c r="C83" s="19" t="s">
        <v>167</v>
      </c>
      <c r="D83" s="56">
        <f t="shared" si="15"/>
        <v>593.34857761040041</v>
      </c>
      <c r="E83" s="56">
        <f t="shared" si="16"/>
        <v>1</v>
      </c>
      <c r="F83" s="56">
        <f t="shared" si="17"/>
        <v>8.5950445571714553E-4</v>
      </c>
      <c r="G83" s="56">
        <f t="shared" si="18"/>
        <v>3.2138760885180037E-7</v>
      </c>
      <c r="H83" s="56">
        <f t="shared" si="19"/>
        <v>4.1837784725908963E-11</v>
      </c>
      <c r="I83" s="56">
        <f t="shared" si="20"/>
        <v>1.3681501919202207E-15</v>
      </c>
      <c r="J83" s="56">
        <f t="shared" si="21"/>
        <v>6.7762635780344027E-21</v>
      </c>
      <c r="K83" s="56">
        <f t="shared" si="22"/>
        <v>-8.5950445571714553E-4</v>
      </c>
    </row>
    <row r="84" spans="2:11" ht="15.55" customHeight="1" x14ac:dyDescent="0.65">
      <c r="B84" s="87">
        <v>68</v>
      </c>
      <c r="C84" s="19" t="s">
        <v>168</v>
      </c>
      <c r="D84" s="56">
        <f t="shared" si="15"/>
        <v>652.6834353714404</v>
      </c>
      <c r="E84" s="56">
        <f t="shared" si="16"/>
        <v>1</v>
      </c>
      <c r="F84" s="56">
        <f t="shared" si="17"/>
        <v>7.7355401014543102E-4</v>
      </c>
      <c r="G84" s="56">
        <f t="shared" si="18"/>
        <v>2.5711008708144031E-7</v>
      </c>
      <c r="H84" s="56">
        <f t="shared" si="19"/>
        <v>2.928644930813627E-11</v>
      </c>
      <c r="I84" s="56">
        <f t="shared" si="20"/>
        <v>8.2089011515213231E-16</v>
      </c>
      <c r="J84" s="56">
        <f t="shared" si="21"/>
        <v>3.3881317890172014E-21</v>
      </c>
      <c r="K84" s="56">
        <f t="shared" si="22"/>
        <v>7.7355401014543102E-4</v>
      </c>
    </row>
    <row r="85" spans="2:11" ht="15.55" customHeight="1" x14ac:dyDescent="0.65">
      <c r="B85" s="87">
        <v>69</v>
      </c>
      <c r="C85" s="19" t="s">
        <v>169</v>
      </c>
      <c r="D85" s="56">
        <f t="shared" si="15"/>
        <v>717.95177890858452</v>
      </c>
      <c r="E85" s="56">
        <f t="shared" si="16"/>
        <v>1</v>
      </c>
      <c r="F85" s="56">
        <f t="shared" si="17"/>
        <v>6.9619860913088796E-4</v>
      </c>
      <c r="G85" s="56">
        <f t="shared" si="18"/>
        <v>2.0568806966515228E-7</v>
      </c>
      <c r="H85" s="56">
        <f t="shared" si="19"/>
        <v>2.050051451569539E-11</v>
      </c>
      <c r="I85" s="56">
        <f t="shared" si="20"/>
        <v>4.9253406909127937E-16</v>
      </c>
      <c r="J85" s="56">
        <f t="shared" si="21"/>
        <v>1.6940658945086007E-21</v>
      </c>
      <c r="K85" s="56">
        <f t="shared" si="22"/>
        <v>-6.9619860913088796E-4</v>
      </c>
    </row>
    <row r="86" spans="2:11" ht="15.55" customHeight="1" x14ac:dyDescent="0.65">
      <c r="B86" s="87">
        <v>70</v>
      </c>
      <c r="C86" s="19" t="s">
        <v>170</v>
      </c>
      <c r="D86" s="56">
        <f t="shared" si="15"/>
        <v>789.74695679944307</v>
      </c>
      <c r="E86" s="56">
        <f t="shared" si="16"/>
        <v>1</v>
      </c>
      <c r="F86" s="56">
        <f t="shared" si="17"/>
        <v>6.2657874821779916E-4</v>
      </c>
      <c r="G86" s="56">
        <f t="shared" si="18"/>
        <v>1.6455045573212182E-7</v>
      </c>
      <c r="H86" s="56">
        <f t="shared" si="19"/>
        <v>1.4350360160986772E-11</v>
      </c>
      <c r="I86" s="56">
        <f t="shared" si="20"/>
        <v>2.9552044145476762E-16</v>
      </c>
      <c r="J86" s="56">
        <f t="shared" si="21"/>
        <v>8.4703294725430034E-22</v>
      </c>
      <c r="K86" s="56">
        <f t="shared" si="22"/>
        <v>6.2657874821779916E-4</v>
      </c>
    </row>
    <row r="87" spans="2:11" ht="15.55" customHeight="1" x14ac:dyDescent="0.65">
      <c r="B87" s="87">
        <v>71</v>
      </c>
      <c r="C87" s="19" t="s">
        <v>171</v>
      </c>
      <c r="D87" s="56">
        <f t="shared" si="15"/>
        <v>868.72165247938744</v>
      </c>
      <c r="E87" s="56">
        <f t="shared" si="16"/>
        <v>1</v>
      </c>
      <c r="F87" s="56">
        <f t="shared" si="17"/>
        <v>5.6392087339601923E-4</v>
      </c>
      <c r="G87" s="56">
        <f t="shared" si="18"/>
        <v>1.3164036458569748E-7</v>
      </c>
      <c r="H87" s="56">
        <f t="shared" si="19"/>
        <v>1.0045252112690738E-11</v>
      </c>
      <c r="I87" s="56">
        <f t="shared" si="20"/>
        <v>1.7731226487286057E-16</v>
      </c>
      <c r="J87" s="56">
        <f t="shared" si="21"/>
        <v>4.2351647362715017E-22</v>
      </c>
      <c r="K87" s="56">
        <f t="shared" si="22"/>
        <v>-5.6392087339601923E-4</v>
      </c>
    </row>
    <row r="88" spans="2:11" ht="15.55" customHeight="1" x14ac:dyDescent="0.65">
      <c r="B88" s="87">
        <v>72</v>
      </c>
      <c r="C88" s="19" t="s">
        <v>172</v>
      </c>
      <c r="D88" s="56">
        <f t="shared" si="15"/>
        <v>955.59381772732615</v>
      </c>
      <c r="E88" s="56">
        <f t="shared" si="16"/>
        <v>1</v>
      </c>
      <c r="F88" s="56">
        <f t="shared" si="17"/>
        <v>5.0752878605641737E-4</v>
      </c>
      <c r="G88" s="56">
        <f t="shared" si="18"/>
        <v>1.05312291668558E-7</v>
      </c>
      <c r="H88" s="56">
        <f t="shared" si="19"/>
        <v>7.0316764788835166E-12</v>
      </c>
      <c r="I88" s="56">
        <f t="shared" si="20"/>
        <v>1.0638735892371634E-16</v>
      </c>
      <c r="J88" s="56">
        <f t="shared" si="21"/>
        <v>2.1175823681357508E-22</v>
      </c>
      <c r="K88" s="56">
        <f t="shared" si="22"/>
        <v>5.0752878605641737E-4</v>
      </c>
    </row>
    <row r="89" spans="2:11" ht="15.55" customHeight="1" x14ac:dyDescent="0.65">
      <c r="B89" s="87">
        <v>73</v>
      </c>
      <c r="C89" s="19" t="s">
        <v>173</v>
      </c>
      <c r="D89" s="56">
        <f t="shared" si="15"/>
        <v>1051.1531995000589</v>
      </c>
      <c r="E89" s="56">
        <f t="shared" si="16"/>
        <v>1</v>
      </c>
      <c r="F89" s="56">
        <f t="shared" si="17"/>
        <v>4.5677590745077563E-4</v>
      </c>
      <c r="G89" s="56">
        <f t="shared" si="18"/>
        <v>8.4249833334846398E-8</v>
      </c>
      <c r="H89" s="56">
        <f t="shared" si="19"/>
        <v>4.9221735352184612E-12</v>
      </c>
      <c r="I89" s="56">
        <f t="shared" si="20"/>
        <v>6.3832415354229808E-17</v>
      </c>
      <c r="J89" s="56">
        <f t="shared" si="21"/>
        <v>1.0587911840678754E-22</v>
      </c>
      <c r="K89" s="56">
        <f t="shared" si="22"/>
        <v>-4.5677590745077563E-4</v>
      </c>
    </row>
    <row r="90" spans="2:11" ht="15.55" customHeight="1" x14ac:dyDescent="0.65">
      <c r="B90" s="87">
        <v>74</v>
      </c>
      <c r="C90" s="19" t="s">
        <v>174</v>
      </c>
      <c r="D90" s="56">
        <f t="shared" si="15"/>
        <v>1156.2685194500648</v>
      </c>
      <c r="E90" s="56">
        <f t="shared" si="16"/>
        <v>1</v>
      </c>
      <c r="F90" s="56">
        <f t="shared" si="17"/>
        <v>4.1109831670569811E-4</v>
      </c>
      <c r="G90" s="56">
        <f t="shared" si="18"/>
        <v>6.7399866667877139E-8</v>
      </c>
      <c r="H90" s="56">
        <f t="shared" si="19"/>
        <v>3.4455214746529227E-12</v>
      </c>
      <c r="I90" s="56">
        <f t="shared" si="20"/>
        <v>3.8299449212537882E-17</v>
      </c>
      <c r="J90" s="56">
        <f t="shared" si="21"/>
        <v>5.2939559203393771E-23</v>
      </c>
      <c r="K90" s="56">
        <f t="shared" si="22"/>
        <v>4.1109831670569811E-4</v>
      </c>
    </row>
    <row r="91" spans="2:11" ht="15.55" customHeight="1" x14ac:dyDescent="0.65">
      <c r="B91" s="87">
        <v>75</v>
      </c>
      <c r="C91" s="19" t="s">
        <v>175</v>
      </c>
      <c r="D91" s="56">
        <f t="shared" si="15"/>
        <v>1271.8953713950714</v>
      </c>
      <c r="E91" s="56">
        <f t="shared" si="16"/>
        <v>1</v>
      </c>
      <c r="F91" s="56">
        <f t="shared" si="17"/>
        <v>3.6998848503512835E-4</v>
      </c>
      <c r="G91" s="56">
        <f t="shared" si="18"/>
        <v>5.3919893334301707E-8</v>
      </c>
      <c r="H91" s="56">
        <f t="shared" si="19"/>
        <v>2.4118650322570456E-12</v>
      </c>
      <c r="I91" s="56">
        <f t="shared" si="20"/>
        <v>2.2979669527522728E-17</v>
      </c>
      <c r="J91" s="56">
        <f t="shared" si="21"/>
        <v>2.6469779601696886E-23</v>
      </c>
      <c r="K91" s="56">
        <f t="shared" si="22"/>
        <v>-3.6998848503512835E-4</v>
      </c>
    </row>
    <row r="92" spans="2:11" ht="15.55" customHeight="1" x14ac:dyDescent="0.65">
      <c r="B92" s="87">
        <v>76</v>
      </c>
      <c r="C92" s="19" t="s">
        <v>176</v>
      </c>
      <c r="D92" s="56">
        <f t="shared" si="15"/>
        <v>1399.0849085345785</v>
      </c>
      <c r="E92" s="56">
        <f t="shared" si="16"/>
        <v>1</v>
      </c>
      <c r="F92" s="56">
        <f t="shared" si="17"/>
        <v>3.3298963653161551E-4</v>
      </c>
      <c r="G92" s="56">
        <f t="shared" si="18"/>
        <v>4.3135914667441378E-8</v>
      </c>
      <c r="H92" s="56">
        <f t="shared" si="19"/>
        <v>1.6883055225799318E-12</v>
      </c>
      <c r="I92" s="56">
        <f t="shared" si="20"/>
        <v>1.3787801716513636E-17</v>
      </c>
      <c r="J92" s="56">
        <f t="shared" si="21"/>
        <v>1.3234889800848443E-23</v>
      </c>
      <c r="K92" s="56">
        <f t="shared" si="22"/>
        <v>3.3298963653161551E-4</v>
      </c>
    </row>
    <row r="93" spans="2:11" ht="15.55" customHeight="1" x14ac:dyDescent="0.65">
      <c r="B93" s="87">
        <v>77</v>
      </c>
      <c r="C93" s="19" t="s">
        <v>177</v>
      </c>
      <c r="D93" s="56">
        <f t="shared" si="15"/>
        <v>1538.9933993880366</v>
      </c>
      <c r="E93" s="56">
        <f t="shared" si="16"/>
        <v>1</v>
      </c>
      <c r="F93" s="56">
        <f t="shared" si="17"/>
        <v>2.9969067287845399E-4</v>
      </c>
      <c r="G93" s="56">
        <f t="shared" si="18"/>
        <v>3.4508731733953108E-8</v>
      </c>
      <c r="H93" s="56">
        <f t="shared" si="19"/>
        <v>1.1818138658059521E-12</v>
      </c>
      <c r="I93" s="56">
        <f t="shared" si="20"/>
        <v>8.2726810299081828E-18</v>
      </c>
      <c r="J93" s="56">
        <f t="shared" si="21"/>
        <v>6.6174449004242214E-24</v>
      </c>
      <c r="K93" s="56">
        <f t="shared" si="22"/>
        <v>-2.9969067287845399E-4</v>
      </c>
    </row>
    <row r="94" spans="2:11" ht="15.55" customHeight="1" x14ac:dyDescent="0.65">
      <c r="B94" s="87">
        <v>78</v>
      </c>
      <c r="C94" s="19" t="s">
        <v>178</v>
      </c>
      <c r="D94" s="56">
        <f t="shared" si="15"/>
        <v>1692.8927393268405</v>
      </c>
      <c r="E94" s="56">
        <f t="shared" si="16"/>
        <v>1</v>
      </c>
      <c r="F94" s="56">
        <f t="shared" si="17"/>
        <v>2.6972160559060859E-4</v>
      </c>
      <c r="G94" s="56">
        <f t="shared" si="18"/>
        <v>2.7606985387162483E-8</v>
      </c>
      <c r="H94" s="56">
        <f t="shared" si="19"/>
        <v>8.2726970606416638E-13</v>
      </c>
      <c r="I94" s="56">
        <f t="shared" si="20"/>
        <v>4.9636086179449089E-18</v>
      </c>
      <c r="J94" s="56">
        <f t="shared" si="21"/>
        <v>3.3087224502121107E-24</v>
      </c>
      <c r="K94" s="56">
        <f t="shared" si="22"/>
        <v>2.6972160559060859E-4</v>
      </c>
    </row>
    <row r="95" spans="2:11" ht="15.55" customHeight="1" x14ac:dyDescent="0.65">
      <c r="B95" s="87">
        <v>79</v>
      </c>
      <c r="C95" s="19" t="s">
        <v>179</v>
      </c>
      <c r="D95" s="56">
        <f t="shared" si="15"/>
        <v>1862.1820132595244</v>
      </c>
      <c r="E95" s="56">
        <f t="shared" si="16"/>
        <v>1</v>
      </c>
      <c r="F95" s="56">
        <f t="shared" si="17"/>
        <v>2.4274944503154772E-4</v>
      </c>
      <c r="G95" s="56">
        <f t="shared" si="18"/>
        <v>2.2085588309729993E-8</v>
      </c>
      <c r="H95" s="56">
        <f t="shared" si="19"/>
        <v>5.7908879424491646E-13</v>
      </c>
      <c r="I95" s="56">
        <f t="shared" si="20"/>
        <v>2.9781651707669456E-18</v>
      </c>
      <c r="J95" s="56">
        <f t="shared" si="21"/>
        <v>1.6543612251060553E-24</v>
      </c>
      <c r="K95" s="56">
        <f t="shared" si="22"/>
        <v>-2.4274944503154772E-4</v>
      </c>
    </row>
    <row r="96" spans="2:11" ht="15.55" customHeight="1" x14ac:dyDescent="0.65">
      <c r="B96" s="87">
        <v>80</v>
      </c>
      <c r="C96" s="19" t="s">
        <v>180</v>
      </c>
      <c r="D96" s="56">
        <f t="shared" si="15"/>
        <v>2048.400214585477</v>
      </c>
      <c r="E96" s="56">
        <f t="shared" si="16"/>
        <v>1</v>
      </c>
      <c r="F96" s="56">
        <f t="shared" si="17"/>
        <v>2.1847450052839298E-4</v>
      </c>
      <c r="G96" s="56">
        <f t="shared" si="18"/>
        <v>1.7668470647783995E-8</v>
      </c>
      <c r="H96" s="56">
        <f t="shared" si="19"/>
        <v>4.0536215597144151E-13</v>
      </c>
      <c r="I96" s="56">
        <f t="shared" si="20"/>
        <v>1.786899102460167E-18</v>
      </c>
      <c r="J96" s="56">
        <f t="shared" si="21"/>
        <v>8.2718061255302767E-25</v>
      </c>
      <c r="K96" s="56">
        <f t="shared" si="22"/>
        <v>2.1847450052839298E-4</v>
      </c>
    </row>
    <row r="97" spans="2:11" ht="15.55" customHeight="1" x14ac:dyDescent="0.65">
      <c r="B97" s="87">
        <v>81</v>
      </c>
      <c r="C97" s="19" t="s">
        <v>181</v>
      </c>
      <c r="D97" s="56">
        <f t="shared" si="15"/>
        <v>2253.2402360440246</v>
      </c>
      <c r="E97" s="56">
        <f t="shared" si="16"/>
        <v>1</v>
      </c>
      <c r="F97" s="56">
        <f t="shared" si="17"/>
        <v>1.966270504755537E-4</v>
      </c>
      <c r="G97" s="56">
        <f t="shared" si="18"/>
        <v>1.4134776518227197E-8</v>
      </c>
      <c r="H97" s="56">
        <f t="shared" si="19"/>
        <v>2.8375350918000902E-13</v>
      </c>
      <c r="I97" s="56">
        <f t="shared" si="20"/>
        <v>1.0721394614761002E-18</v>
      </c>
      <c r="J97" s="56">
        <f t="shared" si="21"/>
        <v>4.1359030627651384E-25</v>
      </c>
      <c r="K97" s="56">
        <f t="shared" si="22"/>
        <v>-1.966270504755537E-4</v>
      </c>
    </row>
    <row r="98" spans="2:11" ht="15.55" customHeight="1" x14ac:dyDescent="0.65">
      <c r="B98" s="87">
        <v>82</v>
      </c>
      <c r="C98" s="19" t="s">
        <v>182</v>
      </c>
      <c r="D98" s="56">
        <f t="shared" si="15"/>
        <v>2478.5642596484272</v>
      </c>
      <c r="E98" s="56">
        <f t="shared" si="16"/>
        <v>1</v>
      </c>
      <c r="F98" s="56">
        <f t="shared" si="17"/>
        <v>1.7696434542799832E-4</v>
      </c>
      <c r="G98" s="56">
        <f t="shared" si="18"/>
        <v>1.1307821214581759E-8</v>
      </c>
      <c r="H98" s="56">
        <f t="shared" si="19"/>
        <v>1.9862745642600631E-13</v>
      </c>
      <c r="I98" s="56">
        <f t="shared" si="20"/>
        <v>6.4328367688566009E-19</v>
      </c>
      <c r="J98" s="56">
        <f t="shared" si="21"/>
        <v>2.0679515313825692E-25</v>
      </c>
      <c r="K98" s="56">
        <f t="shared" si="22"/>
        <v>1.7696434542799832E-4</v>
      </c>
    </row>
    <row r="99" spans="2:11" ht="15.55" customHeight="1" x14ac:dyDescent="0.65">
      <c r="B99" s="87">
        <v>83</v>
      </c>
      <c r="C99" s="19" t="s">
        <v>183</v>
      </c>
      <c r="D99" s="56">
        <f t="shared" si="15"/>
        <v>2726.420685613271</v>
      </c>
      <c r="E99" s="56">
        <f t="shared" si="16"/>
        <v>1</v>
      </c>
      <c r="F99" s="56">
        <f t="shared" si="17"/>
        <v>1.592679108851985E-4</v>
      </c>
      <c r="G99" s="56">
        <f t="shared" si="18"/>
        <v>9.0462569716654075E-9</v>
      </c>
      <c r="H99" s="56">
        <f t="shared" si="19"/>
        <v>1.3903921949820441E-13</v>
      </c>
      <c r="I99" s="56">
        <f t="shared" si="20"/>
        <v>3.8597020613139608E-19</v>
      </c>
      <c r="J99" s="56">
        <f t="shared" si="21"/>
        <v>1.0339757656912846E-25</v>
      </c>
      <c r="K99" s="56">
        <f t="shared" si="22"/>
        <v>-1.592679108851985E-4</v>
      </c>
    </row>
    <row r="100" spans="2:11" ht="15.55" customHeight="1" x14ac:dyDescent="0.65">
      <c r="B100" s="87">
        <v>84</v>
      </c>
      <c r="C100" s="19" t="s">
        <v>184</v>
      </c>
      <c r="D100" s="56">
        <f t="shared" si="15"/>
        <v>2999.0627541745976</v>
      </c>
      <c r="E100" s="56">
        <f t="shared" si="16"/>
        <v>1</v>
      </c>
      <c r="F100" s="56">
        <f t="shared" si="17"/>
        <v>1.4334111979667866E-4</v>
      </c>
      <c r="G100" s="56">
        <f t="shared" si="18"/>
        <v>7.2370055773323278E-9</v>
      </c>
      <c r="H100" s="56">
        <f t="shared" si="19"/>
        <v>9.7327453648743076E-14</v>
      </c>
      <c r="I100" s="56">
        <f t="shared" si="20"/>
        <v>2.3158212367883767E-19</v>
      </c>
      <c r="J100" s="56">
        <f t="shared" si="21"/>
        <v>5.169878828456423E-26</v>
      </c>
      <c r="K100" s="56">
        <f t="shared" si="22"/>
        <v>1.4334111979667866E-4</v>
      </c>
    </row>
    <row r="101" spans="2:11" ht="15.55" customHeight="1" x14ac:dyDescent="0.65">
      <c r="B101" s="87">
        <v>85</v>
      </c>
      <c r="C101" s="19" t="s">
        <v>185</v>
      </c>
      <c r="D101" s="56">
        <f t="shared" si="15"/>
        <v>3298.9690295920577</v>
      </c>
      <c r="E101" s="56">
        <f t="shared" si="16"/>
        <v>1</v>
      </c>
      <c r="F101" s="56">
        <f t="shared" si="17"/>
        <v>1.2900700781701081E-4</v>
      </c>
      <c r="G101" s="56">
        <f t="shared" si="18"/>
        <v>5.7896044618658634E-9</v>
      </c>
      <c r="H101" s="56">
        <f t="shared" si="19"/>
        <v>6.8129217554120151E-14</v>
      </c>
      <c r="I101" s="56">
        <f t="shared" si="20"/>
        <v>1.3894927420730257E-19</v>
      </c>
      <c r="J101" s="56">
        <f t="shared" si="21"/>
        <v>2.5849394142282115E-26</v>
      </c>
      <c r="K101" s="56">
        <f t="shared" si="22"/>
        <v>-1.2900700781701081E-4</v>
      </c>
    </row>
    <row r="102" spans="2:11" ht="15.55" customHeight="1" x14ac:dyDescent="0.65">
      <c r="B102" s="87">
        <v>86</v>
      </c>
      <c r="C102" s="19" t="s">
        <v>186</v>
      </c>
      <c r="D102" s="56">
        <f t="shared" si="15"/>
        <v>3628.865932551264</v>
      </c>
      <c r="E102" s="56">
        <f t="shared" si="16"/>
        <v>1</v>
      </c>
      <c r="F102" s="56">
        <f t="shared" si="17"/>
        <v>1.1610630703530974E-4</v>
      </c>
      <c r="G102" s="56">
        <f t="shared" si="18"/>
        <v>4.6316835694926904E-9</v>
      </c>
      <c r="H102" s="56">
        <f t="shared" si="19"/>
        <v>4.76904522878841E-14</v>
      </c>
      <c r="I102" s="56">
        <f t="shared" si="20"/>
        <v>8.3369564524381539E-20</v>
      </c>
      <c r="J102" s="56">
        <f t="shared" si="21"/>
        <v>1.2924697071141057E-26</v>
      </c>
      <c r="K102" s="56">
        <f t="shared" si="22"/>
        <v>1.1610630703530974E-4</v>
      </c>
    </row>
    <row r="103" spans="2:11" ht="15.55" customHeight="1" x14ac:dyDescent="0.65">
      <c r="B103" s="87">
        <v>87</v>
      </c>
      <c r="C103" s="19" t="s">
        <v>187</v>
      </c>
      <c r="D103" s="56">
        <f t="shared" si="15"/>
        <v>3991.7525258063906</v>
      </c>
      <c r="E103" s="56">
        <f t="shared" si="16"/>
        <v>1</v>
      </c>
      <c r="F103" s="56">
        <f t="shared" si="17"/>
        <v>1.0449567633177876E-4</v>
      </c>
      <c r="G103" s="56">
        <f t="shared" si="18"/>
        <v>3.7053468555941531E-9</v>
      </c>
      <c r="H103" s="56">
        <f t="shared" si="19"/>
        <v>3.3383316601518868E-14</v>
      </c>
      <c r="I103" s="56">
        <f t="shared" si="20"/>
        <v>5.0021738714628922E-20</v>
      </c>
      <c r="J103" s="56">
        <f t="shared" si="21"/>
        <v>6.4623485355705287E-27</v>
      </c>
      <c r="K103" s="56">
        <f t="shared" si="22"/>
        <v>-1.0449567633177876E-4</v>
      </c>
    </row>
    <row r="104" spans="2:11" ht="15.55" customHeight="1" x14ac:dyDescent="0.65">
      <c r="B104" s="87">
        <v>88</v>
      </c>
      <c r="C104" s="19" t="s">
        <v>188</v>
      </c>
      <c r="D104" s="56">
        <f t="shared" si="15"/>
        <v>4390.9277783870293</v>
      </c>
      <c r="E104" s="56">
        <f t="shared" si="16"/>
        <v>1</v>
      </c>
      <c r="F104" s="56">
        <f t="shared" si="17"/>
        <v>9.4046108698600888E-5</v>
      </c>
      <c r="G104" s="56">
        <f t="shared" si="18"/>
        <v>2.9642774844753225E-9</v>
      </c>
      <c r="H104" s="56">
        <f t="shared" si="19"/>
        <v>2.3368321621063206E-14</v>
      </c>
      <c r="I104" s="56">
        <f t="shared" si="20"/>
        <v>3.0013043228777352E-20</v>
      </c>
      <c r="J104" s="56">
        <f t="shared" si="21"/>
        <v>3.2311742677852644E-27</v>
      </c>
      <c r="K104" s="56">
        <f t="shared" si="22"/>
        <v>9.4046108698600888E-5</v>
      </c>
    </row>
    <row r="105" spans="2:11" ht="15.55" customHeight="1" x14ac:dyDescent="0.65">
      <c r="B105" s="87">
        <v>89</v>
      </c>
      <c r="C105" s="19" t="s">
        <v>189</v>
      </c>
      <c r="D105" s="56">
        <f t="shared" si="15"/>
        <v>4830.0205562257333</v>
      </c>
      <c r="E105" s="56">
        <f t="shared" si="16"/>
        <v>1</v>
      </c>
      <c r="F105" s="56">
        <f t="shared" si="17"/>
        <v>8.4641497828740801E-5</v>
      </c>
      <c r="G105" s="56">
        <f t="shared" si="18"/>
        <v>2.3714219875802581E-9</v>
      </c>
      <c r="H105" s="56">
        <f t="shared" si="19"/>
        <v>1.6357825134744242E-14</v>
      </c>
      <c r="I105" s="56">
        <f t="shared" si="20"/>
        <v>1.8007825937266414E-20</v>
      </c>
      <c r="J105" s="56">
        <f t="shared" si="21"/>
        <v>1.6155871338926322E-27</v>
      </c>
      <c r="K105" s="56">
        <f t="shared" si="22"/>
        <v>-8.4641497828740801E-5</v>
      </c>
    </row>
    <row r="106" spans="2:11" ht="15.55" customHeight="1" x14ac:dyDescent="0.65">
      <c r="B106" s="87">
        <v>90</v>
      </c>
      <c r="C106" s="19" t="s">
        <v>190</v>
      </c>
      <c r="D106" s="56">
        <f t="shared" si="15"/>
        <v>5313.022611848307</v>
      </c>
      <c r="E106" s="56">
        <f t="shared" si="16"/>
        <v>1</v>
      </c>
      <c r="F106" s="56">
        <f t="shared" si="17"/>
        <v>7.617734804586673E-5</v>
      </c>
      <c r="G106" s="56">
        <f t="shared" si="18"/>
        <v>1.8971375900642067E-9</v>
      </c>
      <c r="H106" s="56">
        <f t="shared" si="19"/>
        <v>1.145047759432097E-14</v>
      </c>
      <c r="I106" s="56">
        <f t="shared" si="20"/>
        <v>1.0804695562359849E-20</v>
      </c>
      <c r="J106" s="56">
        <f t="shared" si="21"/>
        <v>8.0779356694631609E-28</v>
      </c>
      <c r="K106" s="56">
        <f t="shared" si="22"/>
        <v>7.617734804586673E-5</v>
      </c>
    </row>
    <row r="107" spans="2:11" ht="15.55" customHeight="1" x14ac:dyDescent="0.65">
      <c r="B107" s="87">
        <v>91</v>
      </c>
      <c r="C107" s="19" t="s">
        <v>191</v>
      </c>
      <c r="D107" s="56">
        <f t="shared" si="15"/>
        <v>5844.3248730331379</v>
      </c>
      <c r="E107" s="56">
        <f t="shared" si="16"/>
        <v>1</v>
      </c>
      <c r="F107" s="56">
        <f t="shared" si="17"/>
        <v>6.8559613241280055E-5</v>
      </c>
      <c r="G107" s="56">
        <f t="shared" si="18"/>
        <v>1.5177100720513653E-9</v>
      </c>
      <c r="H107" s="56">
        <f t="shared" si="19"/>
        <v>8.0153343160246783E-15</v>
      </c>
      <c r="I107" s="56">
        <f t="shared" si="20"/>
        <v>6.4828173374159087E-21</v>
      </c>
      <c r="J107" s="56">
        <f t="shared" si="21"/>
        <v>4.0389678347315804E-28</v>
      </c>
      <c r="K107" s="56">
        <f t="shared" si="22"/>
        <v>-6.8559613241280055E-5</v>
      </c>
    </row>
    <row r="108" spans="2:11" ht="15.55" customHeight="1" x14ac:dyDescent="0.65">
      <c r="B108" s="87">
        <v>92</v>
      </c>
      <c r="C108" s="19" t="s">
        <v>192</v>
      </c>
      <c r="D108" s="56">
        <f t="shared" si="15"/>
        <v>6428.7573603364517</v>
      </c>
      <c r="E108" s="56">
        <f t="shared" si="16"/>
        <v>1</v>
      </c>
      <c r="F108" s="56">
        <f t="shared" si="17"/>
        <v>6.1703651917152059E-5</v>
      </c>
      <c r="G108" s="56">
        <f t="shared" si="18"/>
        <v>1.2141680576410929E-9</v>
      </c>
      <c r="H108" s="56">
        <f t="shared" si="19"/>
        <v>5.6107340212172743E-15</v>
      </c>
      <c r="I108" s="56">
        <f t="shared" si="20"/>
        <v>3.8896904024495446E-21</v>
      </c>
      <c r="J108" s="56">
        <f t="shared" si="21"/>
        <v>2.0194839173657902E-28</v>
      </c>
      <c r="K108" s="56">
        <f t="shared" si="22"/>
        <v>6.1703651917152059E-5</v>
      </c>
    </row>
    <row r="109" spans="2:11" ht="15.55" customHeight="1" x14ac:dyDescent="0.65">
      <c r="B109" s="87">
        <v>93</v>
      </c>
      <c r="C109" s="19" t="s">
        <v>193</v>
      </c>
      <c r="D109" s="56">
        <f t="shared" si="15"/>
        <v>7071.6330963700975</v>
      </c>
      <c r="E109" s="56">
        <f t="shared" si="16"/>
        <v>1</v>
      </c>
      <c r="F109" s="56">
        <f t="shared" si="17"/>
        <v>5.5533286725436855E-5</v>
      </c>
      <c r="G109" s="56">
        <f t="shared" si="18"/>
        <v>9.7133444611287437E-10</v>
      </c>
      <c r="H109" s="56">
        <f t="shared" si="19"/>
        <v>3.9275138148520908E-15</v>
      </c>
      <c r="I109" s="56">
        <f t="shared" si="20"/>
        <v>2.3338142414697271E-21</v>
      </c>
      <c r="J109" s="56">
        <f t="shared" si="21"/>
        <v>1.0097419586828951E-28</v>
      </c>
      <c r="K109" s="56">
        <f t="shared" si="22"/>
        <v>-5.5533286725436855E-5</v>
      </c>
    </row>
    <row r="110" spans="2:11" ht="15.55" customHeight="1" x14ac:dyDescent="0.65">
      <c r="B110" s="87">
        <v>94</v>
      </c>
      <c r="C110" s="19" t="s">
        <v>194</v>
      </c>
      <c r="D110" s="56">
        <f t="shared" si="15"/>
        <v>7778.796406007109</v>
      </c>
      <c r="E110" s="56">
        <f t="shared" si="16"/>
        <v>1</v>
      </c>
      <c r="F110" s="56">
        <f t="shared" si="17"/>
        <v>4.9979958052893167E-5</v>
      </c>
      <c r="G110" s="56">
        <f t="shared" si="18"/>
        <v>7.7706755689029935E-10</v>
      </c>
      <c r="H110" s="56">
        <f t="shared" si="19"/>
        <v>2.7492596703964638E-15</v>
      </c>
      <c r="I110" s="56">
        <f t="shared" si="20"/>
        <v>1.4002885448818361E-21</v>
      </c>
      <c r="J110" s="56">
        <f t="shared" si="21"/>
        <v>5.0487097934144756E-29</v>
      </c>
      <c r="K110" s="56">
        <f t="shared" si="22"/>
        <v>4.9979958052893167E-5</v>
      </c>
    </row>
    <row r="111" spans="2:11" ht="15.55" customHeight="1" x14ac:dyDescent="0.65">
      <c r="B111" s="87">
        <v>95</v>
      </c>
      <c r="C111" s="19" t="s">
        <v>195</v>
      </c>
      <c r="D111" s="56">
        <f t="shared" si="15"/>
        <v>8556.6760466078194</v>
      </c>
      <c r="E111" s="56">
        <f t="shared" si="16"/>
        <v>1</v>
      </c>
      <c r="F111" s="56">
        <f t="shared" si="17"/>
        <v>4.4981962247603851E-5</v>
      </c>
      <c r="G111" s="56">
        <f t="shared" si="18"/>
        <v>6.2165404551223971E-10</v>
      </c>
      <c r="H111" s="56">
        <f t="shared" si="19"/>
        <v>1.9244817692775242E-15</v>
      </c>
      <c r="I111" s="56">
        <f t="shared" si="20"/>
        <v>8.4017312692910164E-22</v>
      </c>
      <c r="J111" s="56">
        <f t="shared" si="21"/>
        <v>2.5243548967072378E-29</v>
      </c>
      <c r="K111" s="56">
        <f t="shared" si="22"/>
        <v>-4.4981962247603851E-5</v>
      </c>
    </row>
    <row r="112" spans="2:11" ht="15.55" customHeight="1" x14ac:dyDescent="0.65">
      <c r="B112" s="87">
        <v>96</v>
      </c>
      <c r="C112" s="19" t="s">
        <v>196</v>
      </c>
      <c r="D112" s="56">
        <f t="shared" si="15"/>
        <v>9412.3436512686021</v>
      </c>
      <c r="E112" s="56">
        <f t="shared" si="16"/>
        <v>1</v>
      </c>
      <c r="F112" s="56">
        <f t="shared" si="17"/>
        <v>4.0483766022843469E-5</v>
      </c>
      <c r="G112" s="56">
        <f t="shared" si="18"/>
        <v>4.9732323640979177E-10</v>
      </c>
      <c r="H112" s="56">
        <f t="shared" si="19"/>
        <v>1.3471372384942672E-15</v>
      </c>
      <c r="I112" s="56">
        <f t="shared" si="20"/>
        <v>5.0410387615746094E-22</v>
      </c>
      <c r="J112" s="56">
        <f t="shared" si="21"/>
        <v>1.2621774483536189E-29</v>
      </c>
      <c r="K112" s="56">
        <f t="shared" si="22"/>
        <v>4.0483766022843469E-5</v>
      </c>
    </row>
    <row r="113" spans="2:11" ht="15.55" customHeight="1" x14ac:dyDescent="0.65">
      <c r="B113" s="87">
        <v>97</v>
      </c>
      <c r="C113" s="19" t="s">
        <v>197</v>
      </c>
      <c r="D113" s="56">
        <f t="shared" si="15"/>
        <v>10353.578016395462</v>
      </c>
      <c r="E113" s="56">
        <f t="shared" si="16"/>
        <v>1</v>
      </c>
      <c r="F113" s="56">
        <f t="shared" si="17"/>
        <v>3.6435389420559126E-5</v>
      </c>
      <c r="G113" s="56">
        <f t="shared" si="18"/>
        <v>3.9785858912783341E-10</v>
      </c>
      <c r="H113" s="56">
        <f t="shared" si="19"/>
        <v>9.4299606694598699E-16</v>
      </c>
      <c r="I113" s="56">
        <f t="shared" si="20"/>
        <v>3.0246232569447653E-22</v>
      </c>
      <c r="J113" s="56">
        <f t="shared" si="21"/>
        <v>6.3108872417680944E-30</v>
      </c>
      <c r="K113" s="56">
        <f t="shared" si="22"/>
        <v>-3.6435389420559126E-5</v>
      </c>
    </row>
    <row r="114" spans="2:11" ht="15.55" customHeight="1" x14ac:dyDescent="0.65">
      <c r="B114" s="87">
        <v>98</v>
      </c>
      <c r="C114" s="19" t="s">
        <v>198</v>
      </c>
      <c r="D114" s="56">
        <f t="shared" si="15"/>
        <v>11388.93581803501</v>
      </c>
      <c r="E114" s="56">
        <f t="shared" si="16"/>
        <v>1</v>
      </c>
      <c r="F114" s="56">
        <f t="shared" si="17"/>
        <v>3.2791850478503213E-5</v>
      </c>
      <c r="G114" s="56">
        <f t="shared" si="18"/>
        <v>3.1828687130226684E-10</v>
      </c>
      <c r="H114" s="56">
        <f t="shared" si="19"/>
        <v>6.6009724686219079E-16</v>
      </c>
      <c r="I114" s="56">
        <f t="shared" si="20"/>
        <v>1.8147739541668591E-22</v>
      </c>
      <c r="J114" s="56">
        <f t="shared" si="21"/>
        <v>3.1554436208840472E-30</v>
      </c>
      <c r="K114" s="56">
        <f t="shared" si="22"/>
        <v>3.2791850478503213E-5</v>
      </c>
    </row>
    <row r="115" spans="2:11" ht="15.55" customHeight="1" x14ac:dyDescent="0.65">
      <c r="B115" s="87">
        <v>99</v>
      </c>
      <c r="C115" s="19" t="s">
        <v>199</v>
      </c>
      <c r="D115" s="56">
        <f t="shared" si="15"/>
        <v>12527.829399838512</v>
      </c>
      <c r="E115" s="56">
        <f t="shared" si="16"/>
        <v>1</v>
      </c>
      <c r="F115" s="56">
        <f t="shared" si="17"/>
        <v>2.9512665430652893E-5</v>
      </c>
      <c r="G115" s="56">
        <f t="shared" si="18"/>
        <v>2.5462949704181345E-10</v>
      </c>
      <c r="H115" s="56">
        <f t="shared" si="19"/>
        <v>4.6206807280353354E-16</v>
      </c>
      <c r="I115" s="56">
        <f t="shared" si="20"/>
        <v>1.0888643725001154E-22</v>
      </c>
      <c r="J115" s="56">
        <f t="shared" si="21"/>
        <v>1.5777218104420236E-30</v>
      </c>
      <c r="K115" s="56">
        <f t="shared" si="22"/>
        <v>-2.9512665430652893E-5</v>
      </c>
    </row>
    <row r="116" spans="2:11" ht="15.55" customHeight="1" x14ac:dyDescent="0.65">
      <c r="B116" s="87">
        <v>100</v>
      </c>
      <c r="C116" s="19" t="s">
        <v>200</v>
      </c>
      <c r="D116" s="56">
        <f t="shared" si="15"/>
        <v>13780.612339822364</v>
      </c>
      <c r="E116" s="56">
        <f t="shared" si="16"/>
        <v>1</v>
      </c>
      <c r="F116" s="56">
        <f t="shared" si="17"/>
        <v>2.6561398887587605E-5</v>
      </c>
      <c r="G116" s="56">
        <f t="shared" si="18"/>
        <v>2.0370359763345081E-10</v>
      </c>
      <c r="H116" s="56">
        <f t="shared" si="19"/>
        <v>3.2344765096247345E-16</v>
      </c>
      <c r="I116" s="56">
        <f t="shared" si="20"/>
        <v>6.5331862350006932E-23</v>
      </c>
      <c r="J116" s="56">
        <f t="shared" si="21"/>
        <v>7.8886090522101181E-31</v>
      </c>
      <c r="K116" s="56">
        <f t="shared" si="22"/>
        <v>2.6561398887587605E-5</v>
      </c>
    </row>
  </sheetData>
  <mergeCells count="6">
    <mergeCell ref="F10:J10"/>
    <mergeCell ref="F13:J13"/>
    <mergeCell ref="B11:C11"/>
    <mergeCell ref="B12:C12"/>
    <mergeCell ref="B13:C13"/>
    <mergeCell ref="B14:C14"/>
  </mergeCells>
  <phoneticPr fontId="2"/>
  <pageMargins left="0.7" right="0.7" top="0.75" bottom="0.75" header="0.3" footer="0.3"/>
  <pageSetup paperSize="9" orientation="portrait" horizontalDpi="4294967293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74A1-7229-4AFE-9600-55EB659468BC}">
  <dimension ref="A2:I622"/>
  <sheetViews>
    <sheetView workbookViewId="0"/>
  </sheetViews>
  <sheetFormatPr defaultRowHeight="15.55" customHeight="1" x14ac:dyDescent="0.65"/>
  <cols>
    <col min="1" max="1" width="4.28515625" style="19" customWidth="1"/>
    <col min="2" max="6" width="9.140625" style="13"/>
    <col min="7" max="7" width="1.5" style="27" customWidth="1"/>
    <col min="8" max="16384" width="9.140625" style="13"/>
  </cols>
  <sheetData>
    <row r="2" spans="1:9" ht="15.55" customHeight="1" x14ac:dyDescent="0.65">
      <c r="B2" s="24" t="s">
        <v>40</v>
      </c>
    </row>
    <row r="4" spans="1:9" ht="15.55" customHeight="1" x14ac:dyDescent="0.65">
      <c r="B4" s="13" t="s">
        <v>0</v>
      </c>
      <c r="E4" s="38" t="s">
        <v>26</v>
      </c>
    </row>
    <row r="5" spans="1:9" ht="15.55" customHeight="1" x14ac:dyDescent="0.65">
      <c r="B5" s="13" t="s">
        <v>11</v>
      </c>
      <c r="E5" s="13" t="s">
        <v>12</v>
      </c>
    </row>
    <row r="7" spans="1:9" ht="15.55" customHeight="1" x14ac:dyDescent="0.65">
      <c r="B7" s="13" t="s">
        <v>13</v>
      </c>
    </row>
    <row r="8" spans="1:9" ht="15.55" customHeight="1" x14ac:dyDescent="0.65">
      <c r="B8" s="13" t="s">
        <v>43</v>
      </c>
    </row>
    <row r="10" spans="1:9" ht="15.55" customHeight="1" x14ac:dyDescent="0.65">
      <c r="B10" s="13" t="s">
        <v>51</v>
      </c>
      <c r="E10" s="13" t="s">
        <v>14</v>
      </c>
    </row>
    <row r="11" spans="1:9" ht="15.55" customHeight="1" x14ac:dyDescent="0.65">
      <c r="A11" s="19" t="s">
        <v>8</v>
      </c>
      <c r="B11" s="13" t="s">
        <v>53</v>
      </c>
      <c r="E11" s="13" t="s">
        <v>21</v>
      </c>
    </row>
    <row r="12" spans="1:9" ht="15.55" customHeight="1" x14ac:dyDescent="0.65">
      <c r="A12" s="19" t="s">
        <v>9</v>
      </c>
      <c r="B12" s="13" t="s">
        <v>16</v>
      </c>
    </row>
    <row r="13" spans="1:9" ht="15.55" customHeight="1" x14ac:dyDescent="0.65">
      <c r="A13" s="19" t="s">
        <v>10</v>
      </c>
      <c r="B13" s="13" t="s">
        <v>27</v>
      </c>
    </row>
    <row r="15" spans="1:9" ht="15.55" customHeight="1" x14ac:dyDescent="0.65">
      <c r="C15" s="15" t="s">
        <v>5</v>
      </c>
      <c r="D15" s="15" t="s">
        <v>6</v>
      </c>
      <c r="E15" s="15" t="s">
        <v>7</v>
      </c>
      <c r="F15" s="15" t="s">
        <v>20</v>
      </c>
      <c r="G15" s="26"/>
    </row>
    <row r="16" spans="1:9" ht="15.55" customHeight="1" x14ac:dyDescent="0.65">
      <c r="B16" s="14" t="s">
        <v>17</v>
      </c>
      <c r="C16" s="8">
        <v>0.8</v>
      </c>
      <c r="D16" s="8">
        <v>1</v>
      </c>
      <c r="E16" s="8">
        <v>1.2</v>
      </c>
      <c r="F16" s="8">
        <v>1.9</v>
      </c>
      <c r="G16" s="16"/>
      <c r="H16" s="79" t="s">
        <v>24</v>
      </c>
      <c r="I16" s="80"/>
    </row>
    <row r="17" spans="2:9" ht="15.55" customHeight="1" x14ac:dyDescent="0.65">
      <c r="B17" s="14" t="s">
        <v>19</v>
      </c>
      <c r="C17" s="8"/>
      <c r="D17" s="8"/>
      <c r="E17" s="8"/>
      <c r="F17" s="8">
        <v>-0.91</v>
      </c>
      <c r="G17" s="16"/>
      <c r="H17" s="4" t="s">
        <v>1</v>
      </c>
      <c r="I17" s="7">
        <v>0</v>
      </c>
    </row>
    <row r="18" spans="2:9" ht="15.55" customHeight="1" x14ac:dyDescent="0.65">
      <c r="B18" s="14" t="s">
        <v>4</v>
      </c>
      <c r="C18" s="9">
        <v>1</v>
      </c>
      <c r="D18" s="9">
        <v>1</v>
      </c>
      <c r="E18" s="9">
        <v>1</v>
      </c>
      <c r="F18" s="9">
        <v>1</v>
      </c>
      <c r="G18" s="17"/>
      <c r="H18" s="4" t="s">
        <v>2</v>
      </c>
      <c r="I18" s="7">
        <v>1</v>
      </c>
    </row>
    <row r="19" spans="2:9" ht="15.55" customHeight="1" x14ac:dyDescent="0.65">
      <c r="B19" s="5"/>
      <c r="C19" s="1"/>
      <c r="D19" s="1"/>
      <c r="E19" s="1"/>
      <c r="F19" s="1"/>
      <c r="G19" s="2"/>
      <c r="H19" s="1"/>
    </row>
    <row r="20" spans="2:9" ht="15.55" customHeight="1" x14ac:dyDescent="0.65">
      <c r="B20" s="5"/>
      <c r="C20" s="20" t="s">
        <v>22</v>
      </c>
      <c r="D20" s="18" t="s">
        <v>23</v>
      </c>
      <c r="E20" s="18" t="s">
        <v>23</v>
      </c>
      <c r="F20" s="20" t="s">
        <v>22</v>
      </c>
      <c r="G20" s="36"/>
      <c r="H20" s="21" t="s">
        <v>25</v>
      </c>
    </row>
    <row r="21" spans="2:9" ht="15.55" customHeight="1" x14ac:dyDescent="0.65">
      <c r="B21" s="6" t="s">
        <v>3</v>
      </c>
      <c r="C21" s="15" t="s">
        <v>5</v>
      </c>
      <c r="D21" s="15" t="s">
        <v>6</v>
      </c>
      <c r="E21" s="15" t="s">
        <v>7</v>
      </c>
      <c r="F21" s="15" t="s">
        <v>20</v>
      </c>
      <c r="G21" s="29"/>
      <c r="H21" s="3" t="s">
        <v>18</v>
      </c>
      <c r="I21" s="23"/>
    </row>
    <row r="22" spans="2:9" ht="15.55" customHeight="1" x14ac:dyDescent="0.65">
      <c r="B22" s="10">
        <v>0</v>
      </c>
      <c r="C22" s="11">
        <v>0</v>
      </c>
      <c r="D22" s="11">
        <v>0</v>
      </c>
      <c r="E22" s="11">
        <v>0</v>
      </c>
      <c r="F22" s="11">
        <v>0</v>
      </c>
      <c r="G22" s="30"/>
      <c r="I22" s="22"/>
    </row>
    <row r="23" spans="2:9" ht="15.55" customHeight="1" x14ac:dyDescent="0.65">
      <c r="B23" s="10">
        <v>1</v>
      </c>
      <c r="C23" s="11">
        <f t="shared" ref="C23:C54" ca="1" si="0">$C$16*C22+$C$18+H23</f>
        <v>1.9311047975946718</v>
      </c>
      <c r="D23" s="11">
        <f ca="1">$D$16*D22+$D$18+H23</f>
        <v>1.9311047975946718</v>
      </c>
      <c r="E23" s="11">
        <f t="shared" ref="E23:E54" ca="1" si="1">$E$16*E22+$E$18+H23</f>
        <v>1.9311047975946718</v>
      </c>
      <c r="F23" s="11">
        <f ca="1">$F$16*F22+$F$18+H23</f>
        <v>1.9311047975946718</v>
      </c>
      <c r="G23" s="30"/>
      <c r="H23" s="12">
        <f t="shared" ref="H23:H86" ca="1" si="2">NORMINV(RAND(),$I$17,$I$18)</f>
        <v>0.9311047975946718</v>
      </c>
    </row>
    <row r="24" spans="2:9" ht="15.55" customHeight="1" x14ac:dyDescent="0.65">
      <c r="B24" s="10">
        <v>2</v>
      </c>
      <c r="C24" s="11">
        <f t="shared" ca="1" si="0"/>
        <v>1.9903047651551127</v>
      </c>
      <c r="D24" s="11">
        <f t="shared" ref="D24:D87" ca="1" si="3">$D$16*D23+$D$18+H24</f>
        <v>2.376525724674047</v>
      </c>
      <c r="E24" s="11">
        <f t="shared" ca="1" si="1"/>
        <v>2.7627466841929813</v>
      </c>
      <c r="F24" s="11">
        <f ca="1">$F$16*F23+$F$17*F22+$F$18+H24</f>
        <v>4.1145200425092519</v>
      </c>
      <c r="G24" s="30"/>
      <c r="H24" s="12">
        <f t="shared" ca="1" si="2"/>
        <v>-0.55457907292062447</v>
      </c>
    </row>
    <row r="25" spans="2:9" ht="15.55" customHeight="1" x14ac:dyDescent="0.65">
      <c r="B25" s="10">
        <v>3</v>
      </c>
      <c r="C25" s="11">
        <f t="shared" ca="1" si="0"/>
        <v>3.2881506949391799</v>
      </c>
      <c r="D25" s="11">
        <f t="shared" ca="1" si="3"/>
        <v>4.0724326074891364</v>
      </c>
      <c r="E25" s="11">
        <f t="shared" ca="1" si="1"/>
        <v>5.0112029038466668</v>
      </c>
      <c r="F25" s="11">
        <f t="shared" ref="F25:F88" ca="1" si="4">$F$16*F24+$F$17*F23+$F$18+H25</f>
        <v>7.7561895977715158</v>
      </c>
      <c r="G25" s="30"/>
      <c r="H25" s="12">
        <f t="shared" ca="1" si="2"/>
        <v>0.6959068828150895</v>
      </c>
    </row>
    <row r="26" spans="2:9" ht="15.55" customHeight="1" x14ac:dyDescent="0.65">
      <c r="B26" s="10">
        <v>4</v>
      </c>
      <c r="C26" s="11">
        <f t="shared" ca="1" si="0"/>
        <v>4.511226482192713</v>
      </c>
      <c r="D26" s="11">
        <f t="shared" ca="1" si="3"/>
        <v>5.9531385337305061</v>
      </c>
      <c r="E26" s="11">
        <f t="shared" ca="1" si="1"/>
        <v>7.89414941085737</v>
      </c>
      <c r="F26" s="11">
        <f t="shared" ca="1" si="4"/>
        <v>12.873252923323829</v>
      </c>
      <c r="G26" s="30"/>
      <c r="H26" s="12">
        <f t="shared" ca="1" si="2"/>
        <v>0.88070592624136923</v>
      </c>
    </row>
    <row r="27" spans="2:9" ht="15.55" customHeight="1" x14ac:dyDescent="0.65">
      <c r="B27" s="10">
        <v>5</v>
      </c>
      <c r="C27" s="11">
        <f t="shared" ca="1" si="0"/>
        <v>3.5505785324498031</v>
      </c>
      <c r="D27" s="11">
        <f t="shared" ca="1" si="3"/>
        <v>5.8947358804261381</v>
      </c>
      <c r="E27" s="11">
        <f t="shared" ca="1" si="1"/>
        <v>9.4145766397244763</v>
      </c>
      <c r="F27" s="11">
        <f t="shared" ca="1" si="4"/>
        <v>17.342645367038827</v>
      </c>
      <c r="G27" s="30"/>
      <c r="H27" s="12">
        <f t="shared" ca="1" si="2"/>
        <v>-1.0584026533043682</v>
      </c>
    </row>
    <row r="28" spans="2:9" ht="15.55" customHeight="1" x14ac:dyDescent="0.65">
      <c r="B28" s="10">
        <v>6</v>
      </c>
      <c r="C28" s="11">
        <f t="shared" ca="1" si="0"/>
        <v>4.0161302487656183</v>
      </c>
      <c r="D28" s="11">
        <f t="shared" ca="1" si="3"/>
        <v>7.070403303231914</v>
      </c>
      <c r="E28" s="11">
        <f t="shared" ca="1" si="1"/>
        <v>12.473159390475146</v>
      </c>
      <c r="F28" s="11">
        <f t="shared" ca="1" si="4"/>
        <v>22.412033459954863</v>
      </c>
      <c r="G28" s="30"/>
      <c r="H28" s="12">
        <f t="shared" ca="1" si="2"/>
        <v>0.17566742280577588</v>
      </c>
    </row>
    <row r="29" spans="2:9" ht="15.55" customHeight="1" x14ac:dyDescent="0.65">
      <c r="B29" s="10">
        <v>7</v>
      </c>
      <c r="C29" s="11">
        <f t="shared" ca="1" si="0"/>
        <v>5.1900625300972374</v>
      </c>
      <c r="D29" s="11">
        <f t="shared" ca="1" si="3"/>
        <v>9.0475616343166561</v>
      </c>
      <c r="E29" s="11">
        <f t="shared" ca="1" si="1"/>
        <v>16.944949599654915</v>
      </c>
      <c r="F29" s="11">
        <f t="shared" ca="1" si="4"/>
        <v>28.778214620993648</v>
      </c>
      <c r="G29" s="30"/>
      <c r="H29" s="12">
        <f t="shared" ca="1" si="2"/>
        <v>0.97715833108474226</v>
      </c>
    </row>
    <row r="30" spans="2:9" ht="15.55" customHeight="1" x14ac:dyDescent="0.65">
      <c r="B30" s="10">
        <v>8</v>
      </c>
      <c r="C30" s="11">
        <f t="shared" ca="1" si="0"/>
        <v>6.7441818240957749</v>
      </c>
      <c r="D30" s="11">
        <f t="shared" ca="1" si="3"/>
        <v>11.639693434334641</v>
      </c>
      <c r="E30" s="11">
        <f t="shared" ca="1" si="1"/>
        <v>22.926071319603881</v>
      </c>
      <c r="F30" s="11">
        <f t="shared" ca="1" si="4"/>
        <v>36.875789131346977</v>
      </c>
      <c r="G30" s="30"/>
      <c r="H30" s="12">
        <f t="shared" ca="1" si="2"/>
        <v>1.5921318000179843</v>
      </c>
    </row>
    <row r="31" spans="2:9" ht="15.55" customHeight="1" x14ac:dyDescent="0.65">
      <c r="B31" s="10">
        <v>9</v>
      </c>
      <c r="C31" s="11">
        <f t="shared" ca="1" si="0"/>
        <v>4.8091386534926901</v>
      </c>
      <c r="D31" s="11">
        <f t="shared" ca="1" si="3"/>
        <v>11.05348662855071</v>
      </c>
      <c r="E31" s="11">
        <f t="shared" ca="1" si="1"/>
        <v>26.925078777740726</v>
      </c>
      <c r="F31" s="11">
        <f t="shared" ca="1" si="4"/>
        <v>43.289617238671099</v>
      </c>
      <c r="G31" s="30"/>
      <c r="H31" s="12">
        <f t="shared" ca="1" si="2"/>
        <v>-1.5862068057839303</v>
      </c>
    </row>
    <row r="32" spans="2:9" ht="15.55" customHeight="1" x14ac:dyDescent="0.65">
      <c r="B32" s="10">
        <v>10</v>
      </c>
      <c r="C32" s="11">
        <f t="shared" ca="1" si="0"/>
        <v>6.0344682297410941</v>
      </c>
      <c r="D32" s="11">
        <f t="shared" ca="1" si="3"/>
        <v>13.240643935497651</v>
      </c>
      <c r="E32" s="11">
        <f t="shared" ca="1" si="1"/>
        <v>34.497251840235812</v>
      </c>
      <c r="F32" s="11">
        <f t="shared" ca="1" si="4"/>
        <v>50.880461950896283</v>
      </c>
      <c r="G32" s="30"/>
      <c r="H32" s="12">
        <f t="shared" ca="1" si="2"/>
        <v>1.1871573069469419</v>
      </c>
    </row>
    <row r="33" spans="2:8" ht="15.55" customHeight="1" x14ac:dyDescent="0.65">
      <c r="B33" s="10">
        <v>11</v>
      </c>
      <c r="C33" s="11">
        <f t="shared" ca="1" si="0"/>
        <v>5.8615782842004283</v>
      </c>
      <c r="D33" s="11">
        <f t="shared" ca="1" si="3"/>
        <v>14.274647635905204</v>
      </c>
      <c r="E33" s="11">
        <f t="shared" ca="1" si="1"/>
        <v>42.430705908690527</v>
      </c>
      <c r="F33" s="11">
        <f t="shared" ca="1" si="4"/>
        <v>58.313329719919786</v>
      </c>
      <c r="G33" s="30"/>
      <c r="H33" s="12">
        <f t="shared" ca="1" si="2"/>
        <v>3.4003700407552621E-2</v>
      </c>
    </row>
    <row r="34" spans="2:8" ht="15.55" customHeight="1" x14ac:dyDescent="0.65">
      <c r="B34" s="10">
        <v>12</v>
      </c>
      <c r="C34" s="11">
        <f t="shared" ca="1" si="0"/>
        <v>5.1660918812115506</v>
      </c>
      <c r="D34" s="11">
        <f t="shared" ca="1" si="3"/>
        <v>14.751476889756411</v>
      </c>
      <c r="E34" s="11">
        <f t="shared" ca="1" si="1"/>
        <v>51.393676344279839</v>
      </c>
      <c r="F34" s="11">
        <f t="shared" ca="1" si="4"/>
        <v>64.970935346383186</v>
      </c>
      <c r="G34" s="30"/>
      <c r="H34" s="12">
        <f t="shared" ca="1" si="2"/>
        <v>-0.523170746148792</v>
      </c>
    </row>
    <row r="35" spans="2:8" ht="15.55" customHeight="1" x14ac:dyDescent="0.65">
      <c r="B35" s="10">
        <v>13</v>
      </c>
      <c r="C35" s="11">
        <f t="shared" ca="1" si="0"/>
        <v>7.0163959259885109</v>
      </c>
      <c r="D35" s="11">
        <f t="shared" ca="1" si="3"/>
        <v>17.63499931077568</v>
      </c>
      <c r="E35" s="11">
        <f t="shared" ca="1" si="1"/>
        <v>64.555934034155072</v>
      </c>
      <c r="F35" s="11">
        <f t="shared" ca="1" si="4"/>
        <v>73.263169534020307</v>
      </c>
      <c r="G35" s="30"/>
      <c r="H35" s="12">
        <f t="shared" ca="1" si="2"/>
        <v>1.88352242101927</v>
      </c>
    </row>
    <row r="36" spans="2:8" ht="15.55" customHeight="1" x14ac:dyDescent="0.65">
      <c r="B36" s="10">
        <v>14</v>
      </c>
      <c r="C36" s="11">
        <f t="shared" ca="1" si="0"/>
        <v>6.9372127603846581</v>
      </c>
      <c r="D36" s="11">
        <f t="shared" ca="1" si="3"/>
        <v>18.959095330369529</v>
      </c>
      <c r="E36" s="11">
        <f t="shared" ca="1" si="1"/>
        <v>78.791216860579937</v>
      </c>
      <c r="F36" s="11">
        <f t="shared" ca="1" si="4"/>
        <v>81.400566969023728</v>
      </c>
      <c r="G36" s="30"/>
      <c r="H36" s="12">
        <f t="shared" ca="1" si="2"/>
        <v>0.32409601959384943</v>
      </c>
    </row>
    <row r="37" spans="2:8" ht="15.55" customHeight="1" x14ac:dyDescent="0.65">
      <c r="B37" s="10">
        <v>15</v>
      </c>
      <c r="C37" s="11">
        <f t="shared" ca="1" si="0"/>
        <v>6.1102767311547064</v>
      </c>
      <c r="D37" s="11">
        <f t="shared" ca="1" si="3"/>
        <v>19.519601853216507</v>
      </c>
      <c r="E37" s="11">
        <f t="shared" ca="1" si="1"/>
        <v>95.109966755542899</v>
      </c>
      <c r="F37" s="11">
        <f t="shared" ca="1" si="4"/>
        <v>88.552099488033576</v>
      </c>
      <c r="G37" s="30"/>
      <c r="H37" s="12">
        <f t="shared" ca="1" si="2"/>
        <v>-0.43949347715302084</v>
      </c>
    </row>
    <row r="38" spans="2:8" ht="15.55" customHeight="1" x14ac:dyDescent="0.65">
      <c r="B38" s="10">
        <v>16</v>
      </c>
      <c r="C38" s="11">
        <f t="shared" ca="1" si="0"/>
        <v>5.674590090493445</v>
      </c>
      <c r="D38" s="11">
        <f t="shared" ca="1" si="3"/>
        <v>20.305970558786186</v>
      </c>
      <c r="E38" s="11">
        <f t="shared" ca="1" si="1"/>
        <v>114.91832881222116</v>
      </c>
      <c r="F38" s="11">
        <f t="shared" ca="1" si="4"/>
        <v>94.960841791021863</v>
      </c>
      <c r="G38" s="30"/>
      <c r="H38" s="12">
        <f t="shared" ca="1" si="2"/>
        <v>-0.21363129443032039</v>
      </c>
    </row>
    <row r="39" spans="2:8" ht="15.55" customHeight="1" x14ac:dyDescent="0.65">
      <c r="B39" s="10">
        <v>17</v>
      </c>
      <c r="C39" s="11">
        <f t="shared" ca="1" si="0"/>
        <v>5.547329389055589</v>
      </c>
      <c r="D39" s="11">
        <f t="shared" ca="1" si="3"/>
        <v>21.313627875447018</v>
      </c>
      <c r="E39" s="11">
        <f t="shared" ca="1" si="1"/>
        <v>138.90965189132623</v>
      </c>
      <c r="F39" s="11">
        <f t="shared" ca="1" si="4"/>
        <v>100.85084618549183</v>
      </c>
      <c r="G39" s="30"/>
      <c r="H39" s="12">
        <f t="shared" ca="1" si="2"/>
        <v>7.6573166608326967E-3</v>
      </c>
    </row>
    <row r="40" spans="2:8" ht="15.55" customHeight="1" x14ac:dyDescent="0.65">
      <c r="B40" s="10">
        <v>18</v>
      </c>
      <c r="C40" s="11">
        <f t="shared" ca="1" si="0"/>
        <v>4.7642976462072841</v>
      </c>
      <c r="D40" s="11">
        <f t="shared" ca="1" si="3"/>
        <v>21.640062010409832</v>
      </c>
      <c r="E40" s="11">
        <f t="shared" ca="1" si="1"/>
        <v>167.01801640455429</v>
      </c>
      <c r="F40" s="11">
        <f t="shared" ca="1" si="4"/>
        <v>105.52867585756739</v>
      </c>
      <c r="G40" s="30"/>
      <c r="H40" s="12">
        <f t="shared" ca="1" si="2"/>
        <v>-0.67356586503718796</v>
      </c>
    </row>
    <row r="41" spans="2:8" ht="15.55" customHeight="1" x14ac:dyDescent="0.65">
      <c r="B41" s="10">
        <v>19</v>
      </c>
      <c r="C41" s="11">
        <f t="shared" ca="1" si="0"/>
        <v>3.9455635397565065</v>
      </c>
      <c r="D41" s="11">
        <f t="shared" ca="1" si="3"/>
        <v>21.77418743320051</v>
      </c>
      <c r="E41" s="11">
        <f t="shared" ca="1" si="1"/>
        <v>200.55574510825582</v>
      </c>
      <c r="F41" s="11">
        <f t="shared" ca="1" si="4"/>
        <v>108.86433952337113</v>
      </c>
      <c r="G41" s="30"/>
      <c r="H41" s="12">
        <f t="shared" ca="1" si="2"/>
        <v>-0.86587457720932137</v>
      </c>
    </row>
    <row r="42" spans="2:8" ht="15.55" customHeight="1" x14ac:dyDescent="0.65">
      <c r="B42" s="10">
        <v>20</v>
      </c>
      <c r="C42" s="11">
        <f t="shared" ca="1" si="0"/>
        <v>5.6337702390744226</v>
      </c>
      <c r="D42" s="11">
        <f t="shared" ca="1" si="3"/>
        <v>24.251506840469727</v>
      </c>
      <c r="E42" s="11">
        <f t="shared" ca="1" si="1"/>
        <v>243.1442135371762</v>
      </c>
      <c r="F42" s="11">
        <f t="shared" ca="1" si="4"/>
        <v>113.28846947128804</v>
      </c>
      <c r="G42" s="30"/>
      <c r="H42" s="12">
        <f t="shared" ca="1" si="2"/>
        <v>1.4773194072692173</v>
      </c>
    </row>
    <row r="43" spans="2:8" ht="15.55" customHeight="1" x14ac:dyDescent="0.65">
      <c r="B43" s="10">
        <v>21</v>
      </c>
      <c r="C43" s="11">
        <f t="shared" ca="1" si="0"/>
        <v>5.4064440070210136</v>
      </c>
      <c r="D43" s="11">
        <f t="shared" ca="1" si="3"/>
        <v>25.1509346562312</v>
      </c>
      <c r="E43" s="11">
        <f t="shared" ca="1" si="1"/>
        <v>292.67248406037294</v>
      </c>
      <c r="F43" s="11">
        <f t="shared" ca="1" si="4"/>
        <v>117.08097084494099</v>
      </c>
      <c r="G43" s="30"/>
      <c r="H43" s="12">
        <f t="shared" ca="1" si="2"/>
        <v>-0.10057218423852465</v>
      </c>
    </row>
    <row r="44" spans="2:8" ht="15.55" customHeight="1" x14ac:dyDescent="0.65">
      <c r="B44" s="10">
        <v>22</v>
      </c>
      <c r="C44" s="11">
        <f t="shared" ca="1" si="0"/>
        <v>6.5488963863102816</v>
      </c>
      <c r="D44" s="11">
        <f t="shared" ca="1" si="3"/>
        <v>27.37467583692467</v>
      </c>
      <c r="E44" s="11">
        <f t="shared" ca="1" si="1"/>
        <v>353.43072205314098</v>
      </c>
      <c r="F44" s="11">
        <f t="shared" ca="1" si="4"/>
        <v>121.58507856720922</v>
      </c>
      <c r="G44" s="30"/>
      <c r="H44" s="12">
        <f t="shared" ca="1" si="2"/>
        <v>1.2237411806934702</v>
      </c>
    </row>
    <row r="45" spans="2:8" ht="15.55" customHeight="1" x14ac:dyDescent="0.65">
      <c r="B45" s="10">
        <v>23</v>
      </c>
      <c r="C45" s="11">
        <f t="shared" ca="1" si="0"/>
        <v>4.8626418913511049</v>
      </c>
      <c r="D45" s="11">
        <f t="shared" ca="1" si="3"/>
        <v>26.99820061922755</v>
      </c>
      <c r="E45" s="11">
        <f t="shared" ca="1" si="1"/>
        <v>423.74039124607202</v>
      </c>
      <c r="F45" s="11">
        <f t="shared" ca="1" si="4"/>
        <v>124.09149059110408</v>
      </c>
      <c r="G45" s="30"/>
      <c r="H45" s="12">
        <f t="shared" ca="1" si="2"/>
        <v>-1.3764752176971209</v>
      </c>
    </row>
    <row r="46" spans="2:8" ht="15.55" customHeight="1" x14ac:dyDescent="0.65">
      <c r="B46" s="10">
        <v>24</v>
      </c>
      <c r="C46" s="11">
        <f t="shared" ca="1" si="0"/>
        <v>5.4533751765906802</v>
      </c>
      <c r="D46" s="11">
        <f t="shared" ca="1" si="3"/>
        <v>28.561462282737345</v>
      </c>
      <c r="E46" s="11">
        <f t="shared" ca="1" si="1"/>
        <v>510.0517311587962</v>
      </c>
      <c r="F46" s="11">
        <f t="shared" ca="1" si="4"/>
        <v>126.69467229044714</v>
      </c>
      <c r="G46" s="30"/>
      <c r="H46" s="12">
        <f t="shared" ca="1" si="2"/>
        <v>0.56326166350979612</v>
      </c>
    </row>
    <row r="47" spans="2:8" ht="15.55" customHeight="1" x14ac:dyDescent="0.65">
      <c r="B47" s="10">
        <v>25</v>
      </c>
      <c r="C47" s="11">
        <f t="shared" ca="1" si="0"/>
        <v>3.5222006921813716</v>
      </c>
      <c r="D47" s="11">
        <f t="shared" ca="1" si="3"/>
        <v>27.720962833646173</v>
      </c>
      <c r="E47" s="11">
        <f t="shared" ca="1" si="1"/>
        <v>611.22157794146415</v>
      </c>
      <c r="F47" s="11">
        <f t="shared" ca="1" si="4"/>
        <v>126.95612146485368</v>
      </c>
      <c r="G47" s="30"/>
      <c r="H47" s="12">
        <f t="shared" ca="1" si="2"/>
        <v>-1.8404994490911728</v>
      </c>
    </row>
    <row r="48" spans="2:8" ht="15.55" customHeight="1" x14ac:dyDescent="0.65">
      <c r="B48" s="10">
        <v>26</v>
      </c>
      <c r="C48" s="11">
        <f t="shared" ca="1" si="0"/>
        <v>3.4946662477831407</v>
      </c>
      <c r="D48" s="11">
        <f t="shared" ca="1" si="3"/>
        <v>28.397868527684217</v>
      </c>
      <c r="E48" s="11">
        <f t="shared" ca="1" si="1"/>
        <v>734.14279922379501</v>
      </c>
      <c r="F48" s="11">
        <f t="shared" ca="1" si="4"/>
        <v>126.6013846929531</v>
      </c>
      <c r="G48" s="30"/>
      <c r="H48" s="12">
        <f t="shared" ca="1" si="2"/>
        <v>-0.32309430596195698</v>
      </c>
    </row>
    <row r="49" spans="2:8" ht="15.55" customHeight="1" x14ac:dyDescent="0.65">
      <c r="B49" s="10">
        <v>27</v>
      </c>
      <c r="C49" s="11">
        <f t="shared" ca="1" si="0"/>
        <v>2.3851520622827302</v>
      </c>
      <c r="D49" s="11">
        <f t="shared" ca="1" si="3"/>
        <v>27.987287591740433</v>
      </c>
      <c r="E49" s="11">
        <f t="shared" ca="1" si="1"/>
        <v>880.56077813261015</v>
      </c>
      <c r="F49" s="11">
        <f t="shared" ca="1" si="4"/>
        <v>124.60197944765024</v>
      </c>
      <c r="G49" s="30"/>
      <c r="H49" s="12">
        <f t="shared" ca="1" si="2"/>
        <v>-1.4105809359437824</v>
      </c>
    </row>
    <row r="50" spans="2:8" ht="15.55" customHeight="1" x14ac:dyDescent="0.65">
      <c r="B50" s="10">
        <v>28</v>
      </c>
      <c r="C50" s="11">
        <f t="shared" ca="1" si="0"/>
        <v>3.3768565826659929</v>
      </c>
      <c r="D50" s="11">
        <f t="shared" ca="1" si="3"/>
        <v>29.456022524580241</v>
      </c>
      <c r="E50" s="11">
        <f t="shared" ca="1" si="1"/>
        <v>1058.141668691972</v>
      </c>
      <c r="F50" s="11">
        <f t="shared" ca="1" si="4"/>
        <v>123.00523581278792</v>
      </c>
      <c r="G50" s="30"/>
      <c r="H50" s="12">
        <f t="shared" ca="1" si="2"/>
        <v>0.46873493283980844</v>
      </c>
    </row>
    <row r="51" spans="2:8" ht="15.55" customHeight="1" x14ac:dyDescent="0.65">
      <c r="B51" s="10">
        <v>29</v>
      </c>
      <c r="C51" s="11">
        <f t="shared" ca="1" si="0"/>
        <v>1.82214132884601</v>
      </c>
      <c r="D51" s="11">
        <f t="shared" ca="1" si="3"/>
        <v>28.576678587293458</v>
      </c>
      <c r="E51" s="11">
        <f t="shared" ca="1" si="1"/>
        <v>1268.8906584930794</v>
      </c>
      <c r="F51" s="11">
        <f t="shared" ca="1" si="4"/>
        <v>119.44280280964851</v>
      </c>
      <c r="G51" s="30"/>
      <c r="H51" s="12">
        <f t="shared" ca="1" si="2"/>
        <v>-1.8793439372867844</v>
      </c>
    </row>
    <row r="52" spans="2:8" ht="15.55" customHeight="1" x14ac:dyDescent="0.65">
      <c r="B52" s="10">
        <v>30</v>
      </c>
      <c r="C52" s="11">
        <f t="shared" ca="1" si="0"/>
        <v>1.8899900013196631</v>
      </c>
      <c r="D52" s="11">
        <f t="shared" ca="1" si="3"/>
        <v>29.008955525536312</v>
      </c>
      <c r="E52" s="11">
        <f t="shared" ca="1" si="1"/>
        <v>1523.1010671299382</v>
      </c>
      <c r="F52" s="11">
        <f t="shared" ca="1" si="4"/>
        <v>115.43883768693799</v>
      </c>
      <c r="G52" s="30"/>
      <c r="H52" s="12">
        <f t="shared" ca="1" si="2"/>
        <v>-0.56772306175714471</v>
      </c>
    </row>
    <row r="53" spans="2:8" ht="15.55" customHeight="1" x14ac:dyDescent="0.65">
      <c r="B53" s="10">
        <v>31</v>
      </c>
      <c r="C53" s="11">
        <f t="shared" ca="1" si="0"/>
        <v>2.8532663223172077</v>
      </c>
      <c r="D53" s="11">
        <f t="shared" ca="1" si="3"/>
        <v>30.350229846797788</v>
      </c>
      <c r="E53" s="11">
        <f t="shared" ca="1" si="1"/>
        <v>1829.0625548771873</v>
      </c>
      <c r="F53" s="11">
        <f t="shared" ca="1" si="4"/>
        <v>111.9821153696635</v>
      </c>
      <c r="G53" s="30"/>
      <c r="H53" s="12">
        <f t="shared" ca="1" si="2"/>
        <v>0.34127432126147678</v>
      </c>
    </row>
    <row r="54" spans="2:8" ht="15.55" customHeight="1" x14ac:dyDescent="0.65">
      <c r="B54" s="10">
        <v>32</v>
      </c>
      <c r="C54" s="11">
        <f t="shared" ca="1" si="0"/>
        <v>2.1833604867041556</v>
      </c>
      <c r="D54" s="11">
        <f t="shared" ca="1" si="3"/>
        <v>30.250977275648179</v>
      </c>
      <c r="E54" s="11">
        <f t="shared" ca="1" si="1"/>
        <v>2194.7758132814752</v>
      </c>
      <c r="F54" s="11">
        <f t="shared" ca="1" si="4"/>
        <v>107.61742433609746</v>
      </c>
      <c r="G54" s="30"/>
      <c r="H54" s="12">
        <f t="shared" ca="1" si="2"/>
        <v>-1.0992525711496104</v>
      </c>
    </row>
    <row r="55" spans="2:8" ht="15.55" customHeight="1" x14ac:dyDescent="0.65">
      <c r="B55" s="10">
        <v>33</v>
      </c>
      <c r="C55" s="11">
        <f t="shared" ref="C55:C71" ca="1" si="5">$C$16*C54+$C$18+H55</f>
        <v>0.9502437219819071</v>
      </c>
      <c r="D55" s="11">
        <f t="shared" ca="1" si="3"/>
        <v>29.45453260826676</v>
      </c>
      <c r="E55" s="11">
        <f t="shared" ref="E55:E71" ca="1" si="6">$E$16*E54+$E$18+H55</f>
        <v>2632.9345312703886</v>
      </c>
      <c r="F55" s="11">
        <f t="shared" ca="1" si="4"/>
        <v>101.77293658480994</v>
      </c>
      <c r="G55" s="30"/>
      <c r="H55" s="12">
        <f t="shared" ca="1" si="2"/>
        <v>-1.7964446673814174</v>
      </c>
    </row>
    <row r="56" spans="2:8" ht="15.55" customHeight="1" x14ac:dyDescent="0.65">
      <c r="B56" s="10">
        <v>34</v>
      </c>
      <c r="C56" s="11">
        <f t="shared" ca="1" si="5"/>
        <v>0.28705803547537445</v>
      </c>
      <c r="D56" s="11">
        <f t="shared" ca="1" si="3"/>
        <v>28.981395666156608</v>
      </c>
      <c r="E56" s="11">
        <f t="shared" ca="1" si="6"/>
        <v>3159.0483005823562</v>
      </c>
      <c r="F56" s="11">
        <f t="shared" ca="1" si="4"/>
        <v>94.963586423180047</v>
      </c>
      <c r="G56" s="30"/>
      <c r="H56" s="12">
        <f t="shared" ca="1" si="2"/>
        <v>-1.4731369421101512</v>
      </c>
    </row>
    <row r="57" spans="2:8" ht="15.55" customHeight="1" x14ac:dyDescent="0.65">
      <c r="B57" s="10">
        <v>35</v>
      </c>
      <c r="C57" s="11">
        <f t="shared" ca="1" si="5"/>
        <v>1.1659534565082805</v>
      </c>
      <c r="D57" s="11">
        <f t="shared" ca="1" si="3"/>
        <v>29.917702694284589</v>
      </c>
      <c r="E57" s="11">
        <f t="shared" ca="1" si="6"/>
        <v>3791.7942677269552</v>
      </c>
      <c r="F57" s="11">
        <f t="shared" ca="1" si="4"/>
        <v>88.753748939993031</v>
      </c>
      <c r="G57" s="30"/>
      <c r="H57" s="12">
        <f t="shared" ca="1" si="2"/>
        <v>-6.3692971872018847E-2</v>
      </c>
    </row>
    <row r="58" spans="2:8" ht="15.55" customHeight="1" x14ac:dyDescent="0.65">
      <c r="B58" s="10">
        <v>36</v>
      </c>
      <c r="C58" s="11">
        <f t="shared" ca="1" si="5"/>
        <v>2.9975713781160538</v>
      </c>
      <c r="D58" s="11">
        <f t="shared" ca="1" si="3"/>
        <v>31.982511307194017</v>
      </c>
      <c r="E58" s="11">
        <f t="shared" ca="1" si="6"/>
        <v>4552.2179298852552</v>
      </c>
      <c r="F58" s="11">
        <f t="shared" ca="1" si="4"/>
        <v>84.28006795380233</v>
      </c>
      <c r="G58" s="30"/>
      <c r="H58" s="12">
        <f t="shared" ca="1" si="2"/>
        <v>1.0648086129094292</v>
      </c>
    </row>
    <row r="59" spans="2:8" ht="15.55" customHeight="1" x14ac:dyDescent="0.65">
      <c r="B59" s="10">
        <v>37</v>
      </c>
      <c r="C59" s="11">
        <f t="shared" ca="1" si="5"/>
        <v>2.0758777294953976</v>
      </c>
      <c r="D59" s="11">
        <f t="shared" ca="1" si="3"/>
        <v>31.66033193419657</v>
      </c>
      <c r="E59" s="11">
        <f t="shared" ca="1" si="6"/>
        <v>5462.3393364893091</v>
      </c>
      <c r="F59" s="11">
        <f t="shared" ca="1" si="4"/>
        <v>79.044038203833324</v>
      </c>
      <c r="G59" s="30"/>
      <c r="H59" s="12">
        <f t="shared" ca="1" si="2"/>
        <v>-1.3221793729974454</v>
      </c>
    </row>
    <row r="60" spans="2:8" ht="15.55" customHeight="1" x14ac:dyDescent="0.65">
      <c r="B60" s="10">
        <v>38</v>
      </c>
      <c r="C60" s="11">
        <f t="shared" ca="1" si="5"/>
        <v>2.4490861907269053</v>
      </c>
      <c r="D60" s="11">
        <f t="shared" ca="1" si="3"/>
        <v>32.448715941327158</v>
      </c>
      <c r="E60" s="11">
        <f t="shared" ca="1" si="6"/>
        <v>6555.5955877943015</v>
      </c>
      <c r="F60" s="11">
        <f t="shared" ca="1" si="4"/>
        <v>74.277194756453767</v>
      </c>
      <c r="G60" s="30"/>
      <c r="H60" s="12">
        <f t="shared" ca="1" si="2"/>
        <v>-0.21161599286941285</v>
      </c>
    </row>
    <row r="61" spans="2:8" ht="15.55" customHeight="1" x14ac:dyDescent="0.65">
      <c r="B61" s="10">
        <v>39</v>
      </c>
      <c r="C61" s="11">
        <f t="shared" ca="1" si="5"/>
        <v>3.5849435300358277</v>
      </c>
      <c r="D61" s="11">
        <f t="shared" ca="1" si="3"/>
        <v>34.074390518781463</v>
      </c>
      <c r="E61" s="11">
        <f t="shared" ca="1" si="6"/>
        <v>7868.3403799306161</v>
      </c>
      <c r="F61" s="11">
        <f t="shared" ca="1" si="4"/>
        <v>70.822269849228135</v>
      </c>
      <c r="G61" s="30"/>
      <c r="H61" s="12">
        <f t="shared" ca="1" si="2"/>
        <v>0.62567457745430288</v>
      </c>
    </row>
    <row r="62" spans="2:8" ht="15.55" customHeight="1" x14ac:dyDescent="0.65">
      <c r="B62" s="10">
        <v>40</v>
      </c>
      <c r="C62" s="11">
        <f t="shared" ca="1" si="5"/>
        <v>3.3767674886204535</v>
      </c>
      <c r="D62" s="11">
        <f t="shared" ca="1" si="3"/>
        <v>34.583203183373257</v>
      </c>
      <c r="E62" s="11">
        <f t="shared" ca="1" si="6"/>
        <v>9442.5172685813304</v>
      </c>
      <c r="F62" s="11">
        <f t="shared" ca="1" si="4"/>
        <v>67.478878149752319</v>
      </c>
      <c r="G62" s="30"/>
      <c r="H62" s="12">
        <f t="shared" ca="1" si="2"/>
        <v>-0.49118733540820875</v>
      </c>
    </row>
    <row r="63" spans="2:8" ht="15.55" customHeight="1" x14ac:dyDescent="0.65">
      <c r="B63" s="10">
        <v>41</v>
      </c>
      <c r="C63" s="11">
        <f t="shared" ca="1" si="5"/>
        <v>3.6469056767311359</v>
      </c>
      <c r="D63" s="11">
        <f t="shared" ca="1" si="3"/>
        <v>35.528694869208032</v>
      </c>
      <c r="E63" s="11">
        <f t="shared" ca="1" si="6"/>
        <v>11331.966213983431</v>
      </c>
      <c r="F63" s="11">
        <f t="shared" ca="1" si="4"/>
        <v>64.707094607566574</v>
      </c>
      <c r="G63" s="30"/>
      <c r="H63" s="12">
        <f t="shared" ca="1" si="2"/>
        <v>-5.4508314165226841E-2</v>
      </c>
    </row>
    <row r="64" spans="2:8" ht="15.55" customHeight="1" x14ac:dyDescent="0.65">
      <c r="B64" s="10">
        <v>42</v>
      </c>
      <c r="C64" s="11">
        <f t="shared" ca="1" si="5"/>
        <v>3.7042958378059403</v>
      </c>
      <c r="D64" s="11">
        <f t="shared" ca="1" si="3"/>
        <v>36.315466165629061</v>
      </c>
      <c r="E64" s="11">
        <f t="shared" ca="1" si="6"/>
        <v>13599.146228076539</v>
      </c>
      <c r="F64" s="11">
        <f t="shared" ca="1" si="4"/>
        <v>62.324471934522897</v>
      </c>
      <c r="G64" s="30"/>
      <c r="H64" s="12">
        <f t="shared" ca="1" si="2"/>
        <v>-0.21322870357896839</v>
      </c>
    </row>
    <row r="65" spans="2:8" ht="15.55" customHeight="1" x14ac:dyDescent="0.65">
      <c r="B65" s="10">
        <v>43</v>
      </c>
      <c r="C65" s="11">
        <f t="shared" ca="1" si="5"/>
        <v>3.0545275259486857</v>
      </c>
      <c r="D65" s="11">
        <f t="shared" ca="1" si="3"/>
        <v>36.406557021332993</v>
      </c>
      <c r="E65" s="11">
        <f t="shared" ca="1" si="6"/>
        <v>16319.066564547549</v>
      </c>
      <c r="F65" s="11">
        <f t="shared" ca="1" si="4"/>
        <v>59.624131438411837</v>
      </c>
      <c r="G65" s="30"/>
      <c r="H65" s="12">
        <f t="shared" ca="1" si="2"/>
        <v>-0.9089091442960664</v>
      </c>
    </row>
    <row r="66" spans="2:8" ht="15.55" customHeight="1" x14ac:dyDescent="0.65">
      <c r="B66" s="10">
        <v>44</v>
      </c>
      <c r="C66" s="11">
        <f t="shared" ca="1" si="5"/>
        <v>3.4215725221668341</v>
      </c>
      <c r="D66" s="11">
        <f t="shared" ca="1" si="3"/>
        <v>37.384507522740876</v>
      </c>
      <c r="E66" s="11">
        <f t="shared" ca="1" si="6"/>
        <v>19583.857827958465</v>
      </c>
      <c r="F66" s="11">
        <f t="shared" ca="1" si="4"/>
        <v>57.548530773974527</v>
      </c>
      <c r="G66" s="30"/>
      <c r="H66" s="12">
        <f t="shared" ca="1" si="2"/>
        <v>-2.2049498592114712E-2</v>
      </c>
    </row>
    <row r="67" spans="2:8" ht="15.55" customHeight="1" x14ac:dyDescent="0.65">
      <c r="B67" s="10">
        <v>45</v>
      </c>
      <c r="C67" s="11">
        <f t="shared" ca="1" si="5"/>
        <v>2.8719114809727748</v>
      </c>
      <c r="D67" s="11">
        <f t="shared" ca="1" si="3"/>
        <v>37.519160985980186</v>
      </c>
      <c r="E67" s="11">
        <f t="shared" ca="1" si="6"/>
        <v>23500.764047013396</v>
      </c>
      <c r="F67" s="11">
        <f t="shared" ca="1" si="4"/>
        <v>55.218902324836137</v>
      </c>
      <c r="G67" s="30"/>
      <c r="H67" s="12">
        <f t="shared" ca="1" si="2"/>
        <v>-0.86534653676069262</v>
      </c>
    </row>
    <row r="68" spans="2:8" ht="15.55" customHeight="1" x14ac:dyDescent="0.65">
      <c r="B68" s="10">
        <v>46</v>
      </c>
      <c r="C68" s="11">
        <f t="shared" ca="1" si="5"/>
        <v>2.7333968967226423</v>
      </c>
      <c r="D68" s="11">
        <f t="shared" ca="1" si="3"/>
        <v>37.955028697924611</v>
      </c>
      <c r="E68" s="11">
        <f t="shared" ca="1" si="6"/>
        <v>28201.352724128021</v>
      </c>
      <c r="F68" s="11">
        <f t="shared" ca="1" si="4"/>
        <v>52.98261912481626</v>
      </c>
      <c r="G68" s="30"/>
      <c r="H68" s="12">
        <f t="shared" ca="1" si="2"/>
        <v>-0.56413228805557747</v>
      </c>
    </row>
    <row r="69" spans="2:8" ht="15.55" customHeight="1" x14ac:dyDescent="0.65">
      <c r="B69" s="10">
        <v>47</v>
      </c>
      <c r="C69" s="11">
        <f t="shared" ca="1" si="5"/>
        <v>4.9753881049490136</v>
      </c>
      <c r="D69" s="11">
        <f t="shared" ca="1" si="3"/>
        <v>40.743699285495509</v>
      </c>
      <c r="E69" s="11">
        <f t="shared" ca="1" si="6"/>
        <v>33844.411939541198</v>
      </c>
      <c r="F69" s="11">
        <f t="shared" ca="1" si="4"/>
        <v>53.2064458091209</v>
      </c>
      <c r="G69" s="30"/>
      <c r="H69" s="12">
        <f t="shared" ca="1" si="2"/>
        <v>1.7886705875709001</v>
      </c>
    </row>
    <row r="70" spans="2:8" ht="15.55" customHeight="1" x14ac:dyDescent="0.65">
      <c r="B70" s="10">
        <v>48</v>
      </c>
      <c r="C70" s="11">
        <f t="shared" ca="1" si="5"/>
        <v>6.0268114564963984</v>
      </c>
      <c r="D70" s="11">
        <f t="shared" ca="1" si="3"/>
        <v>42.790200258032698</v>
      </c>
      <c r="E70" s="11">
        <f t="shared" ca="1" si="6"/>
        <v>40615.340828421977</v>
      </c>
      <c r="F70" s="11">
        <f t="shared" ca="1" si="4"/>
        <v>54.9245646062841</v>
      </c>
      <c r="G70" s="30"/>
      <c r="H70" s="12">
        <f t="shared" ca="1" si="2"/>
        <v>1.0465009725371865</v>
      </c>
    </row>
    <row r="71" spans="2:8" ht="15.55" customHeight="1" x14ac:dyDescent="0.65">
      <c r="B71" s="10">
        <v>49</v>
      </c>
      <c r="C71" s="11">
        <f t="shared" ca="1" si="5"/>
        <v>5.7400826758711911</v>
      </c>
      <c r="D71" s="11">
        <f t="shared" ca="1" si="3"/>
        <v>43.708833768706768</v>
      </c>
      <c r="E71" s="11">
        <f t="shared" ca="1" si="6"/>
        <v>48739.327627617044</v>
      </c>
      <c r="F71" s="11">
        <f t="shared" ca="1" si="4"/>
        <v>56.857440576313834</v>
      </c>
      <c r="G71" s="30"/>
      <c r="H71" s="12">
        <f t="shared" ca="1" si="2"/>
        <v>-8.1366489325928673E-2</v>
      </c>
    </row>
    <row r="72" spans="2:8" ht="15.55" customHeight="1" x14ac:dyDescent="0.65">
      <c r="B72" s="10">
        <v>50</v>
      </c>
      <c r="C72" s="11">
        <f t="shared" ref="C72:C135" ca="1" si="7">$C$16*C71+$C$18+H72</f>
        <v>7.226005242948542</v>
      </c>
      <c r="D72" s="11">
        <f t="shared" ca="1" si="3"/>
        <v>46.342772870958356</v>
      </c>
      <c r="E72" s="11">
        <f t="shared" ref="E72:E135" ca="1" si="8">$E$16*E71+$E$18+H72</f>
        <v>58489.827092242696</v>
      </c>
      <c r="F72" s="11">
        <f t="shared" ca="1" si="4"/>
        <v>60.681722405529342</v>
      </c>
      <c r="G72" s="30"/>
      <c r="H72" s="12">
        <f t="shared" ca="1" si="2"/>
        <v>1.633939102251589</v>
      </c>
    </row>
    <row r="73" spans="2:8" ht="15.55" customHeight="1" x14ac:dyDescent="0.65">
      <c r="B73" s="10">
        <v>51</v>
      </c>
      <c r="C73" s="11">
        <f t="shared" ca="1" si="7"/>
        <v>6.8220876368813208</v>
      </c>
      <c r="D73" s="11">
        <f t="shared" ca="1" si="3"/>
        <v>47.384056313480841</v>
      </c>
      <c r="E73" s="11">
        <f t="shared" ca="1" si="8"/>
        <v>70188.833794133752</v>
      </c>
      <c r="F73" s="11">
        <f t="shared" ca="1" si="4"/>
        <v>64.596285088582647</v>
      </c>
      <c r="G73" s="30"/>
      <c r="H73" s="12">
        <f t="shared" ca="1" si="2"/>
        <v>4.1283442522487029E-2</v>
      </c>
    </row>
    <row r="74" spans="2:8" ht="15.55" customHeight="1" x14ac:dyDescent="0.65">
      <c r="B74" s="10">
        <v>52</v>
      </c>
      <c r="C74" s="11">
        <f t="shared" ca="1" si="7"/>
        <v>6.8296474232769979</v>
      </c>
      <c r="D74" s="11">
        <f t="shared" ca="1" si="3"/>
        <v>48.756033627252783</v>
      </c>
      <c r="E74" s="11">
        <f t="shared" ca="1" si="8"/>
        <v>84227.972530274274</v>
      </c>
      <c r="F74" s="11">
        <f t="shared" ca="1" si="4"/>
        <v>68.884551593047263</v>
      </c>
      <c r="G74" s="30"/>
      <c r="H74" s="12">
        <f t="shared" ca="1" si="2"/>
        <v>0.37197731377194104</v>
      </c>
    </row>
    <row r="75" spans="2:8" ht="15.55" customHeight="1" x14ac:dyDescent="0.65">
      <c r="B75" s="10">
        <v>53</v>
      </c>
      <c r="C75" s="11">
        <f t="shared" ca="1" si="7"/>
        <v>6.4346327325644275</v>
      </c>
      <c r="D75" s="11">
        <f t="shared" ca="1" si="3"/>
        <v>49.726948421195608</v>
      </c>
      <c r="E75" s="11">
        <f t="shared" ca="1" si="8"/>
        <v>101074.53795112307</v>
      </c>
      <c r="F75" s="11">
        <f t="shared" ca="1" si="4"/>
        <v>73.068943390122413</v>
      </c>
      <c r="G75" s="30"/>
      <c r="H75" s="12">
        <f t="shared" ca="1" si="2"/>
        <v>-2.9085206057171967E-2</v>
      </c>
    </row>
    <row r="76" spans="2:8" ht="15.55" customHeight="1" x14ac:dyDescent="0.65">
      <c r="B76" s="10">
        <v>54</v>
      </c>
      <c r="C76" s="11">
        <f t="shared" ca="1" si="7"/>
        <v>6.1467956590712651</v>
      </c>
      <c r="D76" s="11">
        <f t="shared" ca="1" si="3"/>
        <v>50.726037894215331</v>
      </c>
      <c r="E76" s="11">
        <f t="shared" ca="1" si="8"/>
        <v>121290.4446308207</v>
      </c>
      <c r="F76" s="11">
        <f t="shared" ca="1" si="4"/>
        <v>77.1451399645793</v>
      </c>
      <c r="G76" s="30"/>
      <c r="H76" s="12">
        <f t="shared" ca="1" si="2"/>
        <v>-9.1052698027701249E-4</v>
      </c>
    </row>
    <row r="77" spans="2:8" ht="15.55" customHeight="1" x14ac:dyDescent="0.65">
      <c r="B77" s="10">
        <v>55</v>
      </c>
      <c r="C77" s="11">
        <f t="shared" ca="1" si="7"/>
        <v>4.9813755516011708</v>
      </c>
      <c r="D77" s="11">
        <f t="shared" ca="1" si="3"/>
        <v>50.789976918559489</v>
      </c>
      <c r="E77" s="11">
        <f t="shared" ca="1" si="8"/>
        <v>145548.59749600917</v>
      </c>
      <c r="F77" s="11">
        <f t="shared" ca="1" si="4"/>
        <v>80.146966472033426</v>
      </c>
      <c r="G77" s="30"/>
      <c r="H77" s="12">
        <f t="shared" ca="1" si="2"/>
        <v>-0.9360609756558419</v>
      </c>
    </row>
    <row r="78" spans="2:8" ht="15.55" customHeight="1" x14ac:dyDescent="0.65">
      <c r="B78" s="10">
        <v>56</v>
      </c>
      <c r="C78" s="11">
        <f t="shared" ca="1" si="7"/>
        <v>6.6037953972760413</v>
      </c>
      <c r="D78" s="11">
        <f t="shared" ca="1" si="3"/>
        <v>53.408671874554592</v>
      </c>
      <c r="E78" s="11">
        <f t="shared" ca="1" si="8"/>
        <v>174660.93569016701</v>
      </c>
      <c r="F78" s="11">
        <f t="shared" ca="1" si="4"/>
        <v>84.695853885091452</v>
      </c>
      <c r="G78" s="30"/>
      <c r="H78" s="12">
        <f t="shared" ca="1" si="2"/>
        <v>1.6186949559951052</v>
      </c>
    </row>
    <row r="79" spans="2:8" ht="15.55" customHeight="1" x14ac:dyDescent="0.65">
      <c r="B79" s="10">
        <v>57</v>
      </c>
      <c r="C79" s="11">
        <f t="shared" ca="1" si="7"/>
        <v>6.3860263633168328</v>
      </c>
      <c r="D79" s="11">
        <f t="shared" ca="1" si="3"/>
        <v>54.511661920050592</v>
      </c>
      <c r="E79" s="11">
        <f t="shared" ca="1" si="8"/>
        <v>209594.2258182459</v>
      </c>
      <c r="F79" s="11">
        <f t="shared" ca="1" si="4"/>
        <v>89.091372937619326</v>
      </c>
      <c r="G79" s="30"/>
      <c r="H79" s="12">
        <f t="shared" ca="1" si="2"/>
        <v>0.10299004549599908</v>
      </c>
    </row>
    <row r="80" spans="2:8" ht="15.55" customHeight="1" x14ac:dyDescent="0.65">
      <c r="B80" s="10">
        <v>58</v>
      </c>
      <c r="C80" s="11">
        <f t="shared" ca="1" si="7"/>
        <v>6.5227111209024677</v>
      </c>
      <c r="D80" s="11">
        <f t="shared" ca="1" si="3"/>
        <v>55.925551950299592</v>
      </c>
      <c r="E80" s="11">
        <f t="shared" ca="1" si="8"/>
        <v>251514.48487192532</v>
      </c>
      <c r="F80" s="11">
        <f t="shared" ca="1" si="4"/>
        <v>93.614271576292495</v>
      </c>
      <c r="G80" s="30"/>
      <c r="H80" s="12">
        <f t="shared" ca="1" si="2"/>
        <v>0.41389003024900112</v>
      </c>
    </row>
    <row r="81" spans="2:8" ht="15.55" customHeight="1" x14ac:dyDescent="0.65">
      <c r="B81" s="10">
        <v>59</v>
      </c>
      <c r="C81" s="11">
        <f t="shared" ca="1" si="7"/>
        <v>5.5831169162721936</v>
      </c>
      <c r="D81" s="11">
        <f t="shared" ca="1" si="3"/>
        <v>56.290499969849812</v>
      </c>
      <c r="E81" s="11">
        <f t="shared" ca="1" si="8"/>
        <v>301817.74679432996</v>
      </c>
      <c r="F81" s="11">
        <f t="shared" ca="1" si="4"/>
        <v>97.158914641272347</v>
      </c>
      <c r="G81" s="30"/>
      <c r="H81" s="12">
        <f t="shared" ca="1" si="2"/>
        <v>-0.63505198044978095</v>
      </c>
    </row>
    <row r="82" spans="2:8" ht="15.55" customHeight="1" x14ac:dyDescent="0.65">
      <c r="B82" s="10">
        <v>60</v>
      </c>
      <c r="C82" s="11">
        <f t="shared" ca="1" si="7"/>
        <v>5.8168643389811212</v>
      </c>
      <c r="D82" s="11">
        <f t="shared" ca="1" si="3"/>
        <v>57.640870775813177</v>
      </c>
      <c r="E82" s="11">
        <f t="shared" ca="1" si="8"/>
        <v>362182.6465240019</v>
      </c>
      <c r="F82" s="11">
        <f t="shared" ca="1" si="4"/>
        <v>100.76332148995463</v>
      </c>
      <c r="G82" s="30"/>
      <c r="H82" s="12">
        <f t="shared" ca="1" si="2"/>
        <v>0.35037080596336623</v>
      </c>
    </row>
    <row r="83" spans="2:8" ht="15.55" customHeight="1" x14ac:dyDescent="0.65">
      <c r="B83" s="10">
        <v>61</v>
      </c>
      <c r="C83" s="11">
        <f t="shared" ca="1" si="7"/>
        <v>4.9993448664486957</v>
      </c>
      <c r="D83" s="11">
        <f t="shared" ca="1" si="3"/>
        <v>57.986724171076979</v>
      </c>
      <c r="E83" s="11">
        <f t="shared" ca="1" si="8"/>
        <v>434619.52168219752</v>
      </c>
      <c r="F83" s="11">
        <f t="shared" ca="1" si="4"/>
        <v>103.38155190261976</v>
      </c>
      <c r="G83" s="30"/>
      <c r="H83" s="12">
        <f t="shared" ca="1" si="2"/>
        <v>-0.65414660473620134</v>
      </c>
    </row>
    <row r="84" spans="2:8" ht="15.55" customHeight="1" x14ac:dyDescent="0.65">
      <c r="B84" s="10">
        <v>62</v>
      </c>
      <c r="C84" s="11">
        <f t="shared" ca="1" si="7"/>
        <v>4.198495797859465</v>
      </c>
      <c r="D84" s="11">
        <f t="shared" ca="1" si="3"/>
        <v>58.185744075777485</v>
      </c>
      <c r="E84" s="11">
        <f t="shared" ca="1" si="8"/>
        <v>521543.62503854174</v>
      </c>
      <c r="F84" s="11">
        <f t="shared" ca="1" si="4"/>
        <v>104.92934596381934</v>
      </c>
      <c r="G84" s="30"/>
      <c r="H84" s="12">
        <f t="shared" ca="1" si="2"/>
        <v>-0.80098009529949155</v>
      </c>
    </row>
    <row r="85" spans="2:8" ht="15.55" customHeight="1" x14ac:dyDescent="0.65">
      <c r="B85" s="10">
        <v>63</v>
      </c>
      <c r="C85" s="11">
        <f t="shared" ca="1" si="7"/>
        <v>3.7901856270973733</v>
      </c>
      <c r="D85" s="11">
        <f t="shared" ca="1" si="3"/>
        <v>58.617133064587286</v>
      </c>
      <c r="E85" s="11">
        <f t="shared" ca="1" si="8"/>
        <v>625852.7814352389</v>
      </c>
      <c r="F85" s="11">
        <f t="shared" ca="1" si="4"/>
        <v>105.71993408868255</v>
      </c>
      <c r="G85" s="30"/>
      <c r="H85" s="12">
        <f t="shared" ca="1" si="2"/>
        <v>-0.56861101119019886</v>
      </c>
    </row>
    <row r="86" spans="2:8" ht="15.55" customHeight="1" x14ac:dyDescent="0.65">
      <c r="B86" s="10">
        <v>64</v>
      </c>
      <c r="C86" s="11">
        <f t="shared" ca="1" si="7"/>
        <v>4.8632433430897022</v>
      </c>
      <c r="D86" s="11">
        <f t="shared" ca="1" si="3"/>
        <v>60.44822790599909</v>
      </c>
      <c r="E86" s="11">
        <f t="shared" ca="1" si="8"/>
        <v>751025.16881712805</v>
      </c>
      <c r="F86" s="11">
        <f t="shared" ca="1" si="4"/>
        <v>107.21326478283304</v>
      </c>
      <c r="G86" s="30"/>
      <c r="H86" s="12">
        <f t="shared" ca="1" si="2"/>
        <v>0.83109484141180379</v>
      </c>
    </row>
    <row r="87" spans="2:8" ht="15.55" customHeight="1" x14ac:dyDescent="0.65">
      <c r="B87" s="10">
        <v>65</v>
      </c>
      <c r="C87" s="11">
        <f t="shared" ca="1" si="7"/>
        <v>7.4378037358772344</v>
      </c>
      <c r="D87" s="11">
        <f t="shared" ca="1" si="3"/>
        <v>63.995436967404565</v>
      </c>
      <c r="E87" s="11">
        <f t="shared" ca="1" si="8"/>
        <v>901233.74978961505</v>
      </c>
      <c r="F87" s="11">
        <f t="shared" ca="1" si="4"/>
        <v>111.0472721280871</v>
      </c>
      <c r="G87" s="30"/>
      <c r="H87" s="12">
        <f t="shared" ref="H87:H150" ca="1" si="9">NORMINV(RAND(),$I$17,$I$18)</f>
        <v>2.5472090614054723</v>
      </c>
    </row>
    <row r="88" spans="2:8" ht="15.55" customHeight="1" x14ac:dyDescent="0.65">
      <c r="B88" s="10">
        <v>66</v>
      </c>
      <c r="C88" s="11">
        <f t="shared" ca="1" si="7"/>
        <v>7.4338866843577192</v>
      </c>
      <c r="D88" s="11">
        <f t="shared" ref="D88:D151" ca="1" si="10">$D$16*D87+$D$18+H88</f>
        <v>65.4790806630605</v>
      </c>
      <c r="E88" s="11">
        <f t="shared" ca="1" si="8"/>
        <v>1081481.9833912337</v>
      </c>
      <c r="F88" s="11">
        <f t="shared" ca="1" si="4"/>
        <v>114.90938978664336</v>
      </c>
      <c r="G88" s="30"/>
      <c r="H88" s="12">
        <f t="shared" ca="1" si="9"/>
        <v>0.48364369565593068</v>
      </c>
    </row>
    <row r="89" spans="2:8" ht="15.55" customHeight="1" x14ac:dyDescent="0.65">
      <c r="B89" s="10">
        <v>67</v>
      </c>
      <c r="C89" s="11">
        <f t="shared" ca="1" si="7"/>
        <v>6.4564826596552614</v>
      </c>
      <c r="D89" s="11">
        <f t="shared" ca="1" si="10"/>
        <v>65.988453975229589</v>
      </c>
      <c r="E89" s="11">
        <f t="shared" ca="1" si="8"/>
        <v>1297778.8894427926</v>
      </c>
      <c r="F89" s="11">
        <f t="shared" ref="F89:F152" ca="1" si="11">$F$16*F88+$F$17*F87+$F$18+H89</f>
        <v>117.78419627023219</v>
      </c>
      <c r="G89" s="30"/>
      <c r="H89" s="12">
        <f t="shared" ca="1" si="9"/>
        <v>-0.49062668783091506</v>
      </c>
    </row>
    <row r="90" spans="2:8" ht="15.55" customHeight="1" x14ac:dyDescent="0.65">
      <c r="B90" s="10">
        <v>68</v>
      </c>
      <c r="C90" s="11">
        <f t="shared" ca="1" si="7"/>
        <v>7.5721073495619757</v>
      </c>
      <c r="D90" s="11">
        <f t="shared" ca="1" si="10"/>
        <v>68.395375197067352</v>
      </c>
      <c r="E90" s="11">
        <f t="shared" ca="1" si="8"/>
        <v>1557337.0742525731</v>
      </c>
      <c r="F90" s="11">
        <f t="shared" ca="1" si="11"/>
        <v>121.62934942943345</v>
      </c>
      <c r="G90" s="30"/>
      <c r="H90" s="12">
        <f t="shared" ca="1" si="9"/>
        <v>1.4069212218377667</v>
      </c>
    </row>
    <row r="91" spans="2:8" ht="15.55" customHeight="1" x14ac:dyDescent="0.65">
      <c r="B91" s="10">
        <v>69</v>
      </c>
      <c r="C91" s="11">
        <f t="shared" ca="1" si="7"/>
        <v>5.6480752636961302</v>
      </c>
      <c r="D91" s="11">
        <f t="shared" ca="1" si="10"/>
        <v>67.985764581113898</v>
      </c>
      <c r="E91" s="11">
        <f t="shared" ca="1" si="8"/>
        <v>1868804.0794924716</v>
      </c>
      <c r="F91" s="11">
        <f t="shared" ca="1" si="11"/>
        <v>123.50253469405878</v>
      </c>
      <c r="G91" s="30"/>
      <c r="H91" s="12">
        <f t="shared" ca="1" si="9"/>
        <v>-1.4096106159534512</v>
      </c>
    </row>
    <row r="92" spans="2:8" ht="15.55" customHeight="1" x14ac:dyDescent="0.65">
      <c r="B92" s="10">
        <v>70</v>
      </c>
      <c r="C92" s="11">
        <f t="shared" ca="1" si="7"/>
        <v>6.3670794779805133</v>
      </c>
      <c r="D92" s="11">
        <f t="shared" ca="1" si="10"/>
        <v>69.834383848137506</v>
      </c>
      <c r="E92" s="11">
        <f t="shared" ca="1" si="8"/>
        <v>2242566.7440102329</v>
      </c>
      <c r="F92" s="11">
        <f t="shared" ca="1" si="11"/>
        <v>125.82072720495084</v>
      </c>
      <c r="G92" s="30"/>
      <c r="H92" s="12">
        <f t="shared" ca="1" si="9"/>
        <v>0.8486192670236089</v>
      </c>
    </row>
    <row r="93" spans="2:8" ht="15.55" customHeight="1" x14ac:dyDescent="0.65">
      <c r="B93" s="10">
        <v>71</v>
      </c>
      <c r="C93" s="11">
        <f t="shared" ca="1" si="7"/>
        <v>4.9588131578683274</v>
      </c>
      <c r="D93" s="11">
        <f t="shared" ca="1" si="10"/>
        <v>69.699533423621418</v>
      </c>
      <c r="E93" s="11">
        <f t="shared" ca="1" si="8"/>
        <v>2691079.9579618545</v>
      </c>
      <c r="F93" s="11">
        <f t="shared" ca="1" si="11"/>
        <v>126.53722469329701</v>
      </c>
      <c r="G93" s="30"/>
      <c r="H93" s="12">
        <f t="shared" ca="1" si="9"/>
        <v>-1.1348504245160835</v>
      </c>
    </row>
    <row r="94" spans="2:8" ht="15.55" customHeight="1" x14ac:dyDescent="0.65">
      <c r="B94" s="10">
        <v>72</v>
      </c>
      <c r="C94" s="11">
        <f t="shared" ca="1" si="7"/>
        <v>5.1495098953234457</v>
      </c>
      <c r="D94" s="11">
        <f t="shared" ca="1" si="10"/>
        <v>70.881992792650195</v>
      </c>
      <c r="E94" s="11">
        <f t="shared" ca="1" si="8"/>
        <v>3229297.1320135943</v>
      </c>
      <c r="F94" s="11">
        <f t="shared" ca="1" si="11"/>
        <v>127.1063245297878</v>
      </c>
      <c r="G94" s="30"/>
      <c r="H94" s="12">
        <f t="shared" ca="1" si="9"/>
        <v>0.18245936902878399</v>
      </c>
    </row>
    <row r="95" spans="2:8" ht="15.55" customHeight="1" x14ac:dyDescent="0.65">
      <c r="B95" s="10">
        <v>73</v>
      </c>
      <c r="C95" s="11">
        <f t="shared" ca="1" si="7"/>
        <v>6.9843234073144425</v>
      </c>
      <c r="D95" s="11">
        <f t="shared" ca="1" si="10"/>
        <v>73.746708283705885</v>
      </c>
      <c r="E95" s="11">
        <f t="shared" ca="1" si="8"/>
        <v>3875159.423131804</v>
      </c>
      <c r="F95" s="11">
        <f t="shared" ca="1" si="11"/>
        <v>129.21785762675222</v>
      </c>
      <c r="G95" s="30"/>
      <c r="H95" s="12">
        <f t="shared" ca="1" si="9"/>
        <v>1.8647154910556853</v>
      </c>
    </row>
    <row r="96" spans="2:8" ht="15.55" customHeight="1" x14ac:dyDescent="0.65">
      <c r="B96" s="10">
        <v>74</v>
      </c>
      <c r="C96" s="11">
        <f t="shared" ca="1" si="7"/>
        <v>7.479141841975518</v>
      </c>
      <c r="D96" s="11">
        <f t="shared" ca="1" si="10"/>
        <v>75.638391399829842</v>
      </c>
      <c r="E96" s="11">
        <f t="shared" ca="1" si="8"/>
        <v>4650193.1994412811</v>
      </c>
      <c r="F96" s="11">
        <f t="shared" ca="1" si="11"/>
        <v>131.73885728484629</v>
      </c>
      <c r="G96" s="30"/>
      <c r="H96" s="12">
        <f t="shared" ca="1" si="9"/>
        <v>0.89168311612396345</v>
      </c>
    </row>
    <row r="97" spans="2:8" ht="15.55" customHeight="1" x14ac:dyDescent="0.65">
      <c r="B97" s="10">
        <v>75</v>
      </c>
      <c r="C97" s="11">
        <f t="shared" ca="1" si="7"/>
        <v>6.2364940005859992</v>
      </c>
      <c r="D97" s="11">
        <f t="shared" ca="1" si="10"/>
        <v>75.891571926835425</v>
      </c>
      <c r="E97" s="11">
        <f t="shared" ca="1" si="8"/>
        <v>5580232.0925100641</v>
      </c>
      <c r="F97" s="11">
        <f t="shared" ca="1" si="11"/>
        <v>132.968758927869</v>
      </c>
      <c r="G97" s="30"/>
      <c r="H97" s="12">
        <f t="shared" ca="1" si="9"/>
        <v>-0.74681947299441587</v>
      </c>
    </row>
    <row r="98" spans="2:8" ht="15.55" customHeight="1" x14ac:dyDescent="0.65">
      <c r="B98" s="10">
        <v>76</v>
      </c>
      <c r="C98" s="11">
        <f t="shared" ca="1" si="7"/>
        <v>6.4352102029760854</v>
      </c>
      <c r="D98" s="11">
        <f t="shared" ca="1" si="10"/>
        <v>77.337586929342706</v>
      </c>
      <c r="E98" s="11">
        <f t="shared" ca="1" si="8"/>
        <v>6696279.9570270786</v>
      </c>
      <c r="F98" s="11">
        <f t="shared" ca="1" si="11"/>
        <v>134.20429683624826</v>
      </c>
      <c r="G98" s="30"/>
      <c r="H98" s="12">
        <f t="shared" ca="1" si="9"/>
        <v>0.44601500250728604</v>
      </c>
    </row>
    <row r="99" spans="2:8" ht="15.55" customHeight="1" x14ac:dyDescent="0.65">
      <c r="B99" s="10">
        <v>77</v>
      </c>
      <c r="C99" s="11">
        <f t="shared" ca="1" si="7"/>
        <v>5.0358291705662435</v>
      </c>
      <c r="D99" s="11">
        <f t="shared" ca="1" si="10"/>
        <v>77.225247937528081</v>
      </c>
      <c r="E99" s="11">
        <f t="shared" ca="1" si="8"/>
        <v>8035535.8360935021</v>
      </c>
      <c r="F99" s="11">
        <f t="shared" ca="1" si="11"/>
        <v>133.87425437269627</v>
      </c>
      <c r="G99" s="30"/>
      <c r="H99" s="12">
        <f t="shared" ca="1" si="9"/>
        <v>-1.1123389918146258</v>
      </c>
    </row>
    <row r="100" spans="2:8" ht="15.55" customHeight="1" x14ac:dyDescent="0.65">
      <c r="B100" s="10">
        <v>78</v>
      </c>
      <c r="C100" s="11">
        <f t="shared" ca="1" si="7"/>
        <v>5.611339354281867</v>
      </c>
      <c r="D100" s="11">
        <f t="shared" ca="1" si="10"/>
        <v>78.807923955356955</v>
      </c>
      <c r="E100" s="11">
        <f t="shared" ca="1" si="8"/>
        <v>9642644.5859882198</v>
      </c>
      <c r="F100" s="11">
        <f t="shared" ca="1" si="11"/>
        <v>133.81784920496585</v>
      </c>
      <c r="G100" s="30"/>
      <c r="H100" s="12">
        <f t="shared" ca="1" si="9"/>
        <v>0.58267601782887168</v>
      </c>
    </row>
    <row r="101" spans="2:8" ht="15.55" customHeight="1" x14ac:dyDescent="0.65">
      <c r="B101" s="10">
        <v>79</v>
      </c>
      <c r="C101" s="11">
        <f t="shared" ca="1" si="7"/>
        <v>6.3245309191903401</v>
      </c>
      <c r="D101" s="11">
        <f t="shared" ca="1" si="10"/>
        <v>80.643383391121802</v>
      </c>
      <c r="E101" s="11">
        <f t="shared" ca="1" si="8"/>
        <v>11571175.338645298</v>
      </c>
      <c r="F101" s="11">
        <f t="shared" ca="1" si="11"/>
        <v>134.26380144604636</v>
      </c>
      <c r="G101" s="30"/>
      <c r="H101" s="12">
        <f t="shared" ca="1" si="9"/>
        <v>0.8354594357648466</v>
      </c>
    </row>
    <row r="102" spans="2:8" ht="15.55" customHeight="1" x14ac:dyDescent="0.65">
      <c r="B102" s="10">
        <v>80</v>
      </c>
      <c r="C102" s="11">
        <f t="shared" ca="1" si="7"/>
        <v>5.9260498109780109</v>
      </c>
      <c r="D102" s="11">
        <f t="shared" ca="1" si="10"/>
        <v>81.509808466747543</v>
      </c>
      <c r="E102" s="11">
        <f t="shared" ca="1" si="8"/>
        <v>13885411.272799434</v>
      </c>
      <c r="F102" s="11">
        <f t="shared" ca="1" si="11"/>
        <v>134.19340504659488</v>
      </c>
      <c r="G102" s="30"/>
      <c r="H102" s="12">
        <f t="shared" ca="1" si="9"/>
        <v>-0.13357492437426174</v>
      </c>
    </row>
    <row r="103" spans="2:8" ht="15.55" customHeight="1" x14ac:dyDescent="0.65">
      <c r="B103" s="10">
        <v>81</v>
      </c>
      <c r="C103" s="11">
        <f t="shared" ca="1" si="7"/>
        <v>5.2812224181458811</v>
      </c>
      <c r="D103" s="11">
        <f t="shared" ca="1" si="10"/>
        <v>82.050191036111016</v>
      </c>
      <c r="E103" s="11">
        <f t="shared" ca="1" si="8"/>
        <v>16662494.06774189</v>
      </c>
      <c r="F103" s="11">
        <f t="shared" ca="1" si="11"/>
        <v>133.32779284199154</v>
      </c>
      <c r="G103" s="30"/>
      <c r="H103" s="12">
        <f t="shared" ca="1" si="9"/>
        <v>-0.4596174306365281</v>
      </c>
    </row>
    <row r="104" spans="2:8" ht="15.55" customHeight="1" x14ac:dyDescent="0.65">
      <c r="B104" s="10">
        <v>82</v>
      </c>
      <c r="C104" s="11">
        <f t="shared" ca="1" si="7"/>
        <v>6.4283970724546844</v>
      </c>
      <c r="D104" s="11">
        <f t="shared" ca="1" si="10"/>
        <v>84.253610174049001</v>
      </c>
      <c r="E104" s="11">
        <f t="shared" ca="1" si="8"/>
        <v>19994995.084709406</v>
      </c>
      <c r="F104" s="11">
        <f t="shared" ca="1" si="11"/>
        <v>133.41022694532055</v>
      </c>
      <c r="G104" s="30"/>
      <c r="H104" s="12">
        <f t="shared" ca="1" si="9"/>
        <v>1.2034191379379797</v>
      </c>
    </row>
    <row r="105" spans="2:8" ht="15.55" customHeight="1" x14ac:dyDescent="0.65">
      <c r="B105" s="10">
        <v>83</v>
      </c>
      <c r="C105" s="11">
        <f t="shared" ca="1" si="7"/>
        <v>6.1525723132141588</v>
      </c>
      <c r="D105" s="11">
        <f t="shared" ca="1" si="10"/>
        <v>85.263464829299409</v>
      </c>
      <c r="E105" s="11">
        <f t="shared" ca="1" si="8"/>
        <v>23993995.111505941</v>
      </c>
      <c r="F105" s="11">
        <f t="shared" ca="1" si="11"/>
        <v>133.16099436514713</v>
      </c>
      <c r="G105" s="30"/>
      <c r="H105" s="12">
        <f t="shared" ca="1" si="9"/>
        <v>9.8546552504108955E-3</v>
      </c>
    </row>
    <row r="106" spans="2:8" ht="15.55" customHeight="1" x14ac:dyDescent="0.65">
      <c r="B106" s="10">
        <v>84</v>
      </c>
      <c r="C106" s="11">
        <f t="shared" ca="1" si="7"/>
        <v>7.0383480797258224</v>
      </c>
      <c r="D106" s="11">
        <f t="shared" ca="1" si="10"/>
        <v>87.37975505845391</v>
      </c>
      <c r="E106" s="11">
        <f t="shared" ca="1" si="8"/>
        <v>28792796.250097357</v>
      </c>
      <c r="F106" s="11">
        <f t="shared" ca="1" si="11"/>
        <v>133.71887300269233</v>
      </c>
      <c r="G106" s="30"/>
      <c r="H106" s="12">
        <f t="shared" ca="1" si="9"/>
        <v>1.1162902291544949</v>
      </c>
    </row>
    <row r="107" spans="2:8" ht="15.55" customHeight="1" x14ac:dyDescent="0.65">
      <c r="B107" s="10">
        <v>85</v>
      </c>
      <c r="C107" s="11">
        <f t="shared" ca="1" si="7"/>
        <v>8.107386629611538</v>
      </c>
      <c r="D107" s="11">
        <f t="shared" ca="1" si="10"/>
        <v>89.856463224284795</v>
      </c>
      <c r="E107" s="11">
        <f t="shared" ca="1" si="8"/>
        <v>34551357.976824991</v>
      </c>
      <c r="F107" s="11">
        <f t="shared" ca="1" si="11"/>
        <v>135.36606199866242</v>
      </c>
      <c r="G107" s="30"/>
      <c r="H107" s="12">
        <f t="shared" ca="1" si="9"/>
        <v>1.4767081658308794</v>
      </c>
    </row>
    <row r="108" spans="2:8" ht="15.55" customHeight="1" x14ac:dyDescent="0.65">
      <c r="B108" s="10">
        <v>86</v>
      </c>
      <c r="C108" s="11">
        <f t="shared" ca="1" si="7"/>
        <v>5.040427175655994</v>
      </c>
      <c r="D108" s="11">
        <f t="shared" ca="1" si="10"/>
        <v>88.410981096251561</v>
      </c>
      <c r="E108" s="11">
        <f t="shared" ca="1" si="8"/>
        <v>41461628.126707859</v>
      </c>
      <c r="F108" s="11">
        <f t="shared" ca="1" si="11"/>
        <v>134.06586123697534</v>
      </c>
      <c r="G108" s="30"/>
      <c r="H108" s="12">
        <f t="shared" ca="1" si="9"/>
        <v>-2.4454821280332362</v>
      </c>
    </row>
    <row r="109" spans="2:8" ht="15.55" customHeight="1" x14ac:dyDescent="0.65">
      <c r="B109" s="10">
        <v>87</v>
      </c>
      <c r="C109" s="11">
        <f t="shared" ca="1" si="7"/>
        <v>3.7533703089282171</v>
      </c>
      <c r="D109" s="11">
        <f t="shared" ca="1" si="10"/>
        <v>88.132009664654987</v>
      </c>
      <c r="E109" s="11">
        <f t="shared" ca="1" si="8"/>
        <v>49753953.473077998</v>
      </c>
      <c r="F109" s="11">
        <f t="shared" ca="1" si="11"/>
        <v>131.26304849987378</v>
      </c>
      <c r="G109" s="30"/>
      <c r="H109" s="12">
        <f t="shared" ca="1" si="9"/>
        <v>-1.2789714315965779</v>
      </c>
    </row>
    <row r="110" spans="2:8" ht="15.55" customHeight="1" x14ac:dyDescent="0.65">
      <c r="B110" s="10">
        <v>88</v>
      </c>
      <c r="C110" s="11">
        <f t="shared" ca="1" si="7"/>
        <v>3.2267366507012949</v>
      </c>
      <c r="D110" s="11">
        <f t="shared" ca="1" si="10"/>
        <v>88.356050068213705</v>
      </c>
      <c r="E110" s="11">
        <f t="shared" ca="1" si="8"/>
        <v>59704744.391733997</v>
      </c>
      <c r="F110" s="11">
        <f t="shared" ca="1" si="11"/>
        <v>127.62389882767133</v>
      </c>
      <c r="G110" s="30"/>
      <c r="H110" s="12">
        <f t="shared" ca="1" si="9"/>
        <v>-0.77595959644127854</v>
      </c>
    </row>
    <row r="111" spans="2:8" ht="15.55" customHeight="1" x14ac:dyDescent="0.65">
      <c r="B111" s="10">
        <v>89</v>
      </c>
      <c r="C111" s="11">
        <f t="shared" ca="1" si="7"/>
        <v>5.6742494982342553</v>
      </c>
      <c r="D111" s="11">
        <f t="shared" ca="1" si="10"/>
        <v>91.448910245886921</v>
      </c>
      <c r="E111" s="11">
        <f t="shared" ca="1" si="8"/>
        <v>71645696.362940967</v>
      </c>
      <c r="F111" s="11">
        <f t="shared" ca="1" si="11"/>
        <v>126.1288938153636</v>
      </c>
      <c r="G111" s="30"/>
      <c r="H111" s="12">
        <f t="shared" ca="1" si="9"/>
        <v>2.0928601776732187</v>
      </c>
    </row>
    <row r="112" spans="2:8" ht="15.55" customHeight="1" x14ac:dyDescent="0.65">
      <c r="B112" s="10">
        <v>90</v>
      </c>
      <c r="C112" s="11">
        <f t="shared" ca="1" si="7"/>
        <v>6.4676532712354131</v>
      </c>
      <c r="D112" s="11">
        <f t="shared" ca="1" si="10"/>
        <v>93.377163918534933</v>
      </c>
      <c r="E112" s="11">
        <f t="shared" ca="1" si="8"/>
        <v>85974837.563782826</v>
      </c>
      <c r="F112" s="11">
        <f t="shared" ca="1" si="11"/>
        <v>125.43540398865792</v>
      </c>
      <c r="G112" s="30"/>
      <c r="H112" s="12">
        <f t="shared" ca="1" si="9"/>
        <v>0.92825367264800895</v>
      </c>
    </row>
    <row r="113" spans="2:8" ht="15.55" customHeight="1" x14ac:dyDescent="0.65">
      <c r="B113" s="10">
        <v>91</v>
      </c>
      <c r="C113" s="11">
        <f t="shared" ca="1" si="7"/>
        <v>6.436028536925039</v>
      </c>
      <c r="D113" s="11">
        <f t="shared" ca="1" si="10"/>
        <v>94.639069838471642</v>
      </c>
      <c r="E113" s="11">
        <f t="shared" ca="1" si="8"/>
        <v>103169806.33844531</v>
      </c>
      <c r="F113" s="11">
        <f t="shared" ca="1" si="11"/>
        <v>124.81188012640587</v>
      </c>
      <c r="G113" s="30"/>
      <c r="H113" s="12">
        <f t="shared" ca="1" si="9"/>
        <v>0.26190591993670742</v>
      </c>
    </row>
    <row r="114" spans="2:8" ht="15.55" customHeight="1" x14ac:dyDescent="0.65">
      <c r="B114" s="10">
        <v>92</v>
      </c>
      <c r="C114" s="11">
        <f t="shared" ca="1" si="7"/>
        <v>5.7080439988049951</v>
      </c>
      <c r="D114" s="11">
        <f t="shared" ca="1" si="10"/>
        <v>95.1982910077366</v>
      </c>
      <c r="E114" s="11">
        <f t="shared" ca="1" si="8"/>
        <v>123803768.16535552</v>
      </c>
      <c r="F114" s="11">
        <f t="shared" ca="1" si="11"/>
        <v>123.55557577975739</v>
      </c>
      <c r="G114" s="30"/>
      <c r="H114" s="12">
        <f t="shared" ca="1" si="9"/>
        <v>-0.4407788307350366</v>
      </c>
    </row>
    <row r="115" spans="2:8" ht="15.55" customHeight="1" x14ac:dyDescent="0.65">
      <c r="B115" s="10">
        <v>93</v>
      </c>
      <c r="C115" s="11">
        <f t="shared" ca="1" si="7"/>
        <v>4.9055573732254141</v>
      </c>
      <c r="D115" s="11">
        <f t="shared" ca="1" si="10"/>
        <v>95.537413181918012</v>
      </c>
      <c r="E115" s="11">
        <f t="shared" ca="1" si="8"/>
        <v>148564522.1375488</v>
      </c>
      <c r="F115" s="11">
        <f t="shared" ca="1" si="11"/>
        <v>121.5159052406911</v>
      </c>
      <c r="G115" s="30"/>
      <c r="H115" s="12">
        <f t="shared" ca="1" si="9"/>
        <v>-0.66087782581858279</v>
      </c>
    </row>
    <row r="116" spans="2:8" ht="15.55" customHeight="1" x14ac:dyDescent="0.65">
      <c r="B116" s="10">
        <v>94</v>
      </c>
      <c r="C116" s="11">
        <f t="shared" ca="1" si="7"/>
        <v>6.4830734884870802</v>
      </c>
      <c r="D116" s="11">
        <f t="shared" ca="1" si="10"/>
        <v>98.096040771824761</v>
      </c>
      <c r="E116" s="11">
        <f t="shared" ca="1" si="8"/>
        <v>178277429.12368613</v>
      </c>
      <c r="F116" s="11">
        <f t="shared" ca="1" si="11"/>
        <v>121.00327358764059</v>
      </c>
      <c r="G116" s="30"/>
      <c r="H116" s="12">
        <f t="shared" ca="1" si="9"/>
        <v>1.558627589906749</v>
      </c>
    </row>
    <row r="117" spans="2:8" ht="15.55" customHeight="1" x14ac:dyDescent="0.65">
      <c r="B117" s="10">
        <v>95</v>
      </c>
      <c r="C117" s="11">
        <f t="shared" ca="1" si="7"/>
        <v>6.6939429368229382</v>
      </c>
      <c r="D117" s="11">
        <f t="shared" ca="1" si="10"/>
        <v>99.603524917858039</v>
      </c>
      <c r="E117" s="11">
        <f t="shared" ca="1" si="8"/>
        <v>213932916.45590749</v>
      </c>
      <c r="F117" s="11">
        <f t="shared" ca="1" si="11"/>
        <v>120.83423019352148</v>
      </c>
      <c r="G117" s="30"/>
      <c r="H117" s="12">
        <f t="shared" ca="1" si="9"/>
        <v>0.50748414603327341</v>
      </c>
    </row>
    <row r="118" spans="2:8" ht="15.55" customHeight="1" x14ac:dyDescent="0.65">
      <c r="B118" s="10">
        <v>96</v>
      </c>
      <c r="C118" s="11">
        <f t="shared" ca="1" si="7"/>
        <v>5.8354041405162489</v>
      </c>
      <c r="D118" s="11">
        <f t="shared" ca="1" si="10"/>
        <v>100.08377470891594</v>
      </c>
      <c r="E118" s="11">
        <f t="shared" ca="1" si="8"/>
        <v>256719500.22733876</v>
      </c>
      <c r="F118" s="11">
        <f t="shared" ca="1" si="11"/>
        <v>119.95230819399576</v>
      </c>
      <c r="G118" s="30"/>
      <c r="H118" s="12">
        <f t="shared" ca="1" si="9"/>
        <v>-0.519750208942102</v>
      </c>
    </row>
    <row r="119" spans="2:8" ht="15.55" customHeight="1" x14ac:dyDescent="0.65">
      <c r="B119" s="10">
        <v>97</v>
      </c>
      <c r="C119" s="11">
        <f t="shared" ca="1" si="7"/>
        <v>5.9628493821790123</v>
      </c>
      <c r="D119" s="11">
        <f t="shared" ca="1" si="10"/>
        <v>101.37830077868195</v>
      </c>
      <c r="E119" s="11">
        <f t="shared" ca="1" si="8"/>
        <v>308063401.56733257</v>
      </c>
      <c r="F119" s="11">
        <f t="shared" ca="1" si="11"/>
        <v>119.24476216225341</v>
      </c>
      <c r="G119" s="30"/>
      <c r="H119" s="12">
        <f t="shared" ca="1" si="9"/>
        <v>0.2945260697660132</v>
      </c>
    </row>
    <row r="120" spans="2:8" ht="15.55" customHeight="1" x14ac:dyDescent="0.65">
      <c r="B120" s="10">
        <v>98</v>
      </c>
      <c r="C120" s="11">
        <f t="shared" ca="1" si="7"/>
        <v>4.3898254545123949</v>
      </c>
      <c r="D120" s="11">
        <f t="shared" ca="1" si="10"/>
        <v>100.99784672745113</v>
      </c>
      <c r="E120" s="11">
        <f t="shared" ca="1" si="8"/>
        <v>369676081.50034499</v>
      </c>
      <c r="F120" s="11">
        <f t="shared" ca="1" si="11"/>
        <v>117.02799360051451</v>
      </c>
      <c r="G120" s="30"/>
      <c r="H120" s="12">
        <f t="shared" ca="1" si="9"/>
        <v>-1.3804540512308154</v>
      </c>
    </row>
    <row r="121" spans="2:8" ht="15.55" customHeight="1" x14ac:dyDescent="0.65">
      <c r="B121" s="10">
        <v>99</v>
      </c>
      <c r="C121" s="11">
        <f t="shared" ca="1" si="7"/>
        <v>5.6494326836854114</v>
      </c>
      <c r="D121" s="11">
        <f t="shared" ca="1" si="10"/>
        <v>103.13541904752663</v>
      </c>
      <c r="E121" s="11">
        <f t="shared" ca="1" si="8"/>
        <v>443611299.93798631</v>
      </c>
      <c r="F121" s="11">
        <f t="shared" ca="1" si="11"/>
        <v>115.97802659340243</v>
      </c>
      <c r="G121" s="30"/>
      <c r="H121" s="12">
        <f t="shared" ca="1" si="9"/>
        <v>1.1375723200754955</v>
      </c>
    </row>
    <row r="122" spans="2:8" ht="15.55" customHeight="1" x14ac:dyDescent="0.65">
      <c r="B122" s="10">
        <v>100</v>
      </c>
      <c r="C122" s="11">
        <f t="shared" ca="1" si="7"/>
        <v>6.3540634146816766</v>
      </c>
      <c r="D122" s="11">
        <f t="shared" ca="1" si="10"/>
        <v>104.96993631525997</v>
      </c>
      <c r="E122" s="11">
        <f t="shared" ca="1" si="8"/>
        <v>532333561.76010078</v>
      </c>
      <c r="F122" s="11">
        <f t="shared" ca="1" si="11"/>
        <v>115.69729361872974</v>
      </c>
      <c r="G122" s="30"/>
      <c r="H122" s="12">
        <f t="shared" ca="1" si="9"/>
        <v>0.83451726773334722</v>
      </c>
    </row>
    <row r="123" spans="2:8" ht="15.55" customHeight="1" x14ac:dyDescent="0.65">
      <c r="B123" s="10">
        <v>101</v>
      </c>
      <c r="C123" s="11">
        <f t="shared" ca="1" si="7"/>
        <v>4.8911817573079306</v>
      </c>
      <c r="D123" s="11">
        <f t="shared" ca="1" si="10"/>
        <v>104.77786734082257</v>
      </c>
      <c r="E123" s="11">
        <f t="shared" ca="1" si="8"/>
        <v>638800273.92005193</v>
      </c>
      <c r="F123" s="11">
        <f t="shared" ca="1" si="11"/>
        <v>114.09278470115288</v>
      </c>
      <c r="G123" s="30"/>
      <c r="H123" s="12">
        <f t="shared" ca="1" si="9"/>
        <v>-1.1920689744374107</v>
      </c>
    </row>
    <row r="124" spans="2:8" ht="15.55" customHeight="1" x14ac:dyDescent="0.65">
      <c r="B124" s="10">
        <v>102</v>
      </c>
      <c r="C124" s="11">
        <f t="shared" ca="1" si="7"/>
        <v>3.7347660164424341</v>
      </c>
      <c r="D124" s="11">
        <f t="shared" ca="1" si="10"/>
        <v>104.59968795141866</v>
      </c>
      <c r="E124" s="11">
        <f t="shared" ca="1" si="8"/>
        <v>766560328.52588296</v>
      </c>
      <c r="F124" s="11">
        <f t="shared" ca="1" si="11"/>
        <v>111.31357434974247</v>
      </c>
      <c r="G124" s="30"/>
      <c r="H124" s="12">
        <f t="shared" ca="1" si="9"/>
        <v>-1.1781793894039105</v>
      </c>
    </row>
    <row r="125" spans="2:8" ht="15.55" customHeight="1" x14ac:dyDescent="0.65">
      <c r="B125" s="10">
        <v>103</v>
      </c>
      <c r="C125" s="11">
        <f t="shared" ca="1" si="7"/>
        <v>4.3633159165580064</v>
      </c>
      <c r="D125" s="11">
        <f t="shared" ca="1" si="10"/>
        <v>105.97519105482272</v>
      </c>
      <c r="E125" s="11">
        <f t="shared" ca="1" si="8"/>
        <v>919872395.60656261</v>
      </c>
      <c r="F125" s="11">
        <f t="shared" ca="1" si="11"/>
        <v>109.04686028986561</v>
      </c>
      <c r="G125" s="30"/>
      <c r="H125" s="12">
        <f t="shared" ca="1" si="9"/>
        <v>0.37550310340405846</v>
      </c>
    </row>
    <row r="126" spans="2:8" ht="15.55" customHeight="1" x14ac:dyDescent="0.65">
      <c r="B126" s="10">
        <v>104</v>
      </c>
      <c r="C126" s="11">
        <f t="shared" ca="1" si="7"/>
        <v>5.5781568498554028</v>
      </c>
      <c r="D126" s="11">
        <f t="shared" ca="1" si="10"/>
        <v>108.06269517143171</v>
      </c>
      <c r="E126" s="11">
        <f t="shared" ca="1" si="8"/>
        <v>1103846876.8153791</v>
      </c>
      <c r="F126" s="11">
        <f t="shared" ca="1" si="11"/>
        <v>107.98118600908801</v>
      </c>
      <c r="G126" s="30"/>
      <c r="H126" s="12">
        <f t="shared" ca="1" si="9"/>
        <v>1.0875041166089983</v>
      </c>
    </row>
    <row r="127" spans="2:8" ht="15.55" customHeight="1" x14ac:dyDescent="0.65">
      <c r="B127" s="10">
        <v>105</v>
      </c>
      <c r="C127" s="11">
        <f t="shared" ca="1" si="7"/>
        <v>6.3000256686607088</v>
      </c>
      <c r="D127" s="11">
        <f t="shared" ca="1" si="10"/>
        <v>109.9001953602081</v>
      </c>
      <c r="E127" s="11">
        <f t="shared" ca="1" si="8"/>
        <v>1324616254.015955</v>
      </c>
      <c r="F127" s="11">
        <f t="shared" ca="1" si="11"/>
        <v>107.76911074226588</v>
      </c>
      <c r="G127" s="30"/>
      <c r="H127" s="12">
        <f t="shared" ca="1" si="9"/>
        <v>0.83750018877638599</v>
      </c>
    </row>
    <row r="128" spans="2:8" ht="15.55" customHeight="1" x14ac:dyDescent="0.65">
      <c r="B128" s="10">
        <v>106</v>
      </c>
      <c r="C128" s="11">
        <f t="shared" ca="1" si="7"/>
        <v>6.5393745455695527</v>
      </c>
      <c r="D128" s="11">
        <f t="shared" ca="1" si="10"/>
        <v>111.39954937084909</v>
      </c>
      <c r="E128" s="11">
        <f t="shared" ca="1" si="8"/>
        <v>1589539506.3185</v>
      </c>
      <c r="F128" s="11">
        <f t="shared" ca="1" si="11"/>
        <v>107.99778515267606</v>
      </c>
      <c r="G128" s="30"/>
      <c r="H128" s="12">
        <f t="shared" ca="1" si="9"/>
        <v>0.49935401064098572</v>
      </c>
    </row>
    <row r="129" spans="2:8" ht="15.55" customHeight="1" x14ac:dyDescent="0.65">
      <c r="B129" s="10">
        <v>107</v>
      </c>
      <c r="C129" s="11">
        <f t="shared" ca="1" si="7"/>
        <v>6.7350766941896314</v>
      </c>
      <c r="D129" s="11">
        <f t="shared" ca="1" si="10"/>
        <v>112.90312642858308</v>
      </c>
      <c r="E129" s="11">
        <f t="shared" ca="1" si="8"/>
        <v>1907447409.085777</v>
      </c>
      <c r="F129" s="11">
        <f t="shared" ca="1" si="11"/>
        <v>108.62947807235655</v>
      </c>
      <c r="G129" s="30"/>
      <c r="H129" s="12">
        <f t="shared" ca="1" si="9"/>
        <v>0.5035770577339892</v>
      </c>
    </row>
    <row r="130" spans="2:8" ht="15.55" customHeight="1" x14ac:dyDescent="0.65">
      <c r="B130" s="10">
        <v>108</v>
      </c>
      <c r="C130" s="11">
        <f t="shared" ca="1" si="7"/>
        <v>7.6055817168124751</v>
      </c>
      <c r="D130" s="11">
        <f t="shared" ca="1" si="10"/>
        <v>115.12064679004385</v>
      </c>
      <c r="E130" s="11">
        <f t="shared" ca="1" si="8"/>
        <v>2288936893.1204524</v>
      </c>
      <c r="F130" s="11">
        <f t="shared" ca="1" si="11"/>
        <v>110.33554421000299</v>
      </c>
      <c r="G130" s="30"/>
      <c r="H130" s="12">
        <f t="shared" ca="1" si="9"/>
        <v>1.217520361460769</v>
      </c>
    </row>
    <row r="131" spans="2:8" ht="15.55" customHeight="1" x14ac:dyDescent="0.65">
      <c r="B131" s="10">
        <v>109</v>
      </c>
      <c r="C131" s="11">
        <f t="shared" ca="1" si="7"/>
        <v>6.6700014314431968</v>
      </c>
      <c r="D131" s="11">
        <f t="shared" ca="1" si="10"/>
        <v>115.70618284803707</v>
      </c>
      <c r="E131" s="11">
        <f t="shared" ca="1" si="8"/>
        <v>2746724272.3300786</v>
      </c>
      <c r="F131" s="11">
        <f t="shared" ca="1" si="11"/>
        <v>111.37024501115444</v>
      </c>
      <c r="G131" s="30"/>
      <c r="H131" s="12">
        <f t="shared" ca="1" si="9"/>
        <v>-0.41446394200678294</v>
      </c>
    </row>
    <row r="132" spans="2:8" ht="15.55" customHeight="1" x14ac:dyDescent="0.65">
      <c r="B132" s="10">
        <v>110</v>
      </c>
      <c r="C132" s="11">
        <f t="shared" ca="1" si="7"/>
        <v>6.2592524921231689</v>
      </c>
      <c r="D132" s="11">
        <f t="shared" ca="1" si="10"/>
        <v>116.62943419500569</v>
      </c>
      <c r="E132" s="11">
        <f t="shared" ca="1" si="8"/>
        <v>3296069127.7193456</v>
      </c>
      <c r="F132" s="11">
        <f t="shared" ca="1" si="11"/>
        <v>112.1213716370593</v>
      </c>
      <c r="G132" s="30"/>
      <c r="H132" s="12">
        <f t="shared" ca="1" si="9"/>
        <v>-7.6748653031389294E-2</v>
      </c>
    </row>
    <row r="133" spans="2:8" ht="15.55" customHeight="1" x14ac:dyDescent="0.65">
      <c r="B133" s="10">
        <v>111</v>
      </c>
      <c r="C133" s="11">
        <f t="shared" ca="1" si="7"/>
        <v>5.4710111073584962</v>
      </c>
      <c r="D133" s="11">
        <f t="shared" ca="1" si="10"/>
        <v>117.09304330866564</v>
      </c>
      <c r="E133" s="11">
        <f t="shared" ca="1" si="8"/>
        <v>3955282953.7268238</v>
      </c>
      <c r="F133" s="11">
        <f t="shared" ca="1" si="11"/>
        <v>112.14729226392208</v>
      </c>
      <c r="G133" s="30"/>
      <c r="H133" s="12">
        <f t="shared" ca="1" si="9"/>
        <v>-0.5363908863400394</v>
      </c>
    </row>
    <row r="134" spans="2:8" ht="15.55" customHeight="1" x14ac:dyDescent="0.65">
      <c r="B134" s="10">
        <v>112</v>
      </c>
      <c r="C134" s="11">
        <f t="shared" ca="1" si="7"/>
        <v>4.9008251739718887</v>
      </c>
      <c r="D134" s="11">
        <f t="shared" ca="1" si="10"/>
        <v>117.61705959675074</v>
      </c>
      <c r="E134" s="11">
        <f t="shared" ca="1" si="8"/>
        <v>4746339544.9962044</v>
      </c>
      <c r="F134" s="11">
        <f t="shared" ca="1" si="11"/>
        <v>111.57342339981307</v>
      </c>
      <c r="G134" s="30"/>
      <c r="H134" s="12">
        <f t="shared" ca="1" si="9"/>
        <v>-0.4759837119149084</v>
      </c>
    </row>
    <row r="135" spans="2:8" ht="15.55" customHeight="1" x14ac:dyDescent="0.65">
      <c r="B135" s="10">
        <v>113</v>
      </c>
      <c r="C135" s="11">
        <f t="shared" ca="1" si="7"/>
        <v>5.9693442400963388</v>
      </c>
      <c r="D135" s="11">
        <f t="shared" ca="1" si="10"/>
        <v>119.66574369766957</v>
      </c>
      <c r="E135" s="11">
        <f t="shared" ca="1" si="8"/>
        <v>5695607456.0441294</v>
      </c>
      <c r="F135" s="11">
        <f t="shared" ca="1" si="11"/>
        <v>111.98415260039455</v>
      </c>
      <c r="G135" s="30"/>
      <c r="H135" s="12">
        <f t="shared" ca="1" si="9"/>
        <v>1.0486841009188272</v>
      </c>
    </row>
    <row r="136" spans="2:8" ht="15.55" customHeight="1" x14ac:dyDescent="0.65">
      <c r="B136" s="10">
        <v>114</v>
      </c>
      <c r="C136" s="11">
        <f t="shared" ref="C136:C188" ca="1" si="12">$C$16*C135+$C$18+H136</f>
        <v>5.8115323306347566</v>
      </c>
      <c r="D136" s="11">
        <f t="shared" ca="1" si="10"/>
        <v>120.70180063622725</v>
      </c>
      <c r="E136" s="11">
        <f t="shared" ref="E136:E188" ca="1" si="13">$E$16*E135+$E$18+H136</f>
        <v>6834728948.289012</v>
      </c>
      <c r="F136" s="11">
        <f t="shared" ca="1" si="11"/>
        <v>112.27413158547742</v>
      </c>
      <c r="G136" s="30"/>
      <c r="H136" s="12">
        <f t="shared" ca="1" si="9"/>
        <v>3.6056938557685173E-2</v>
      </c>
    </row>
    <row r="137" spans="2:8" ht="15.55" customHeight="1" x14ac:dyDescent="0.65">
      <c r="B137" s="10">
        <v>115</v>
      </c>
      <c r="C137" s="11">
        <f t="shared" ca="1" si="12"/>
        <v>4.9942821761166387</v>
      </c>
      <c r="D137" s="11">
        <f t="shared" ca="1" si="10"/>
        <v>121.04685694783608</v>
      </c>
      <c r="E137" s="11">
        <f t="shared" ca="1" si="13"/>
        <v>8201674738.2918701</v>
      </c>
      <c r="F137" s="11">
        <f t="shared" ca="1" si="11"/>
        <v>111.76032745765686</v>
      </c>
      <c r="G137" s="30"/>
      <c r="H137" s="12">
        <f t="shared" ca="1" si="9"/>
        <v>-0.6549436883911669</v>
      </c>
    </row>
    <row r="138" spans="2:8" ht="15.55" customHeight="1" x14ac:dyDescent="0.65">
      <c r="B138" s="10">
        <v>116</v>
      </c>
      <c r="C138" s="11">
        <f t="shared" ca="1" si="12"/>
        <v>5.1023572619360831</v>
      </c>
      <c r="D138" s="11">
        <f t="shared" ca="1" si="10"/>
        <v>122.15378846887884</v>
      </c>
      <c r="E138" s="11">
        <f t="shared" ca="1" si="13"/>
        <v>9842009687.0571747</v>
      </c>
      <c r="F138" s="11">
        <f t="shared" ca="1" si="11"/>
        <v>111.28209394780633</v>
      </c>
      <c r="G138" s="30"/>
      <c r="H138" s="12">
        <f t="shared" ca="1" si="9"/>
        <v>0.10693152104277166</v>
      </c>
    </row>
    <row r="139" spans="2:8" ht="15.55" customHeight="1" x14ac:dyDescent="0.65">
      <c r="B139" s="10">
        <v>117</v>
      </c>
      <c r="C139" s="11">
        <f t="shared" ca="1" si="12"/>
        <v>4.2462318626392008</v>
      </c>
      <c r="D139" s="11">
        <f t="shared" ca="1" si="10"/>
        <v>122.31813452196917</v>
      </c>
      <c r="E139" s="11">
        <f t="shared" ca="1" si="13"/>
        <v>11810411624.632956</v>
      </c>
      <c r="F139" s="11">
        <f t="shared" ca="1" si="11"/>
        <v>109.89842656745461</v>
      </c>
      <c r="G139" s="30"/>
      <c r="H139" s="12">
        <f t="shared" ca="1" si="9"/>
        <v>-0.83565394690966599</v>
      </c>
    </row>
    <row r="140" spans="2:8" ht="15.55" customHeight="1" x14ac:dyDescent="0.65">
      <c r="B140" s="10">
        <v>118</v>
      </c>
      <c r="C140" s="11">
        <f t="shared" ca="1" si="12"/>
        <v>2.5327200404727952</v>
      </c>
      <c r="D140" s="11">
        <f t="shared" ca="1" si="10"/>
        <v>121.4538690723306</v>
      </c>
      <c r="E140" s="11">
        <f t="shared" ca="1" si="13"/>
        <v>14172493948.69528</v>
      </c>
      <c r="F140" s="11">
        <f t="shared" ca="1" si="11"/>
        <v>106.67603953602141</v>
      </c>
      <c r="G140" s="30"/>
      <c r="H140" s="12">
        <f t="shared" ca="1" si="9"/>
        <v>-1.8642654496385653</v>
      </c>
    </row>
    <row r="141" spans="2:8" ht="15.55" customHeight="1" x14ac:dyDescent="0.65">
      <c r="B141" s="10">
        <v>119</v>
      </c>
      <c r="C141" s="11">
        <f t="shared" ca="1" si="12"/>
        <v>1.841712974672933</v>
      </c>
      <c r="D141" s="11">
        <f t="shared" ca="1" si="10"/>
        <v>121.2694060146253</v>
      </c>
      <c r="E141" s="11">
        <f t="shared" ca="1" si="13"/>
        <v>17006992738.249872</v>
      </c>
      <c r="F141" s="11">
        <f t="shared" ca="1" si="11"/>
        <v>102.49244388435167</v>
      </c>
      <c r="G141" s="30"/>
      <c r="H141" s="12">
        <f t="shared" ca="1" si="9"/>
        <v>-1.184463057705303</v>
      </c>
    </row>
    <row r="142" spans="2:8" ht="15.55" customHeight="1" x14ac:dyDescent="0.65">
      <c r="B142" s="10">
        <v>120</v>
      </c>
      <c r="C142" s="11">
        <f t="shared" ca="1" si="12"/>
        <v>2.1193481230363052</v>
      </c>
      <c r="D142" s="11">
        <f t="shared" ca="1" si="10"/>
        <v>121.91538375792327</v>
      </c>
      <c r="E142" s="11">
        <f t="shared" ca="1" si="13"/>
        <v>20408391286.545822</v>
      </c>
      <c r="F142" s="11">
        <f t="shared" ca="1" si="11"/>
        <v>98.306425145786633</v>
      </c>
      <c r="G142" s="30"/>
      <c r="H142" s="12">
        <f t="shared" ca="1" si="9"/>
        <v>-0.35402225670204163</v>
      </c>
    </row>
    <row r="143" spans="2:8" ht="15.55" customHeight="1" x14ac:dyDescent="0.65">
      <c r="B143" s="10">
        <v>121</v>
      </c>
      <c r="C143" s="11">
        <f t="shared" ca="1" si="12"/>
        <v>4.4587729216942478</v>
      </c>
      <c r="D143" s="11">
        <f t="shared" ca="1" si="10"/>
        <v>124.67867818118847</v>
      </c>
      <c r="E143" s="11">
        <f t="shared" ca="1" si="13"/>
        <v>24490069546.618279</v>
      </c>
      <c r="F143" s="11">
        <f t="shared" ca="1" si="11"/>
        <v>96.277378265499777</v>
      </c>
      <c r="G143" s="30"/>
      <c r="H143" s="12">
        <f t="shared" ca="1" si="9"/>
        <v>1.763294423265203</v>
      </c>
    </row>
    <row r="144" spans="2:8" ht="15.55" customHeight="1" x14ac:dyDescent="0.65">
      <c r="B144" s="10">
        <v>122</v>
      </c>
      <c r="C144" s="11">
        <f t="shared" ca="1" si="12"/>
        <v>5.1196290874689963</v>
      </c>
      <c r="D144" s="11">
        <f t="shared" ca="1" si="10"/>
        <v>126.23128893130207</v>
      </c>
      <c r="E144" s="11">
        <f t="shared" ca="1" si="13"/>
        <v>29388083457.494545</v>
      </c>
      <c r="F144" s="11">
        <f t="shared" ca="1" si="11"/>
        <v>95.020782571897342</v>
      </c>
      <c r="G144" s="30"/>
      <c r="H144" s="12">
        <f t="shared" ca="1" si="9"/>
        <v>0.55261075011359861</v>
      </c>
    </row>
    <row r="145" spans="2:8" ht="15.55" customHeight="1" x14ac:dyDescent="0.65">
      <c r="B145" s="10">
        <v>123</v>
      </c>
      <c r="C145" s="11">
        <f t="shared" ca="1" si="12"/>
        <v>4.8282548317258032</v>
      </c>
      <c r="D145" s="11">
        <f t="shared" ca="1" si="10"/>
        <v>126.96384049305269</v>
      </c>
      <c r="E145" s="11">
        <f t="shared" ca="1" si="13"/>
        <v>35265700149.726006</v>
      </c>
      <c r="F145" s="11">
        <f t="shared" ca="1" si="11"/>
        <v>93.659624226750765</v>
      </c>
      <c r="G145" s="30"/>
      <c r="H145" s="12">
        <f t="shared" ca="1" si="9"/>
        <v>-0.26744843824939374</v>
      </c>
    </row>
    <row r="146" spans="2:8" ht="15.55" customHeight="1" x14ac:dyDescent="0.65">
      <c r="B146" s="10">
        <v>124</v>
      </c>
      <c r="C146" s="11">
        <f t="shared" ca="1" si="12"/>
        <v>5.1003572973921436</v>
      </c>
      <c r="D146" s="11">
        <f t="shared" ca="1" si="10"/>
        <v>128.20159392506417</v>
      </c>
      <c r="E146" s="11">
        <f t="shared" ca="1" si="13"/>
        <v>42318840180.908958</v>
      </c>
      <c r="F146" s="11">
        <f t="shared" ca="1" si="11"/>
        <v>92.722127322411353</v>
      </c>
      <c r="G146" s="30"/>
      <c r="H146" s="12">
        <f t="shared" ca="1" si="9"/>
        <v>0.23775343201150059</v>
      </c>
    </row>
    <row r="147" spans="2:8" ht="15.55" customHeight="1" x14ac:dyDescent="0.65">
      <c r="B147" s="10">
        <v>125</v>
      </c>
      <c r="C147" s="11">
        <f t="shared" ca="1" si="12"/>
        <v>5.8495504196398027</v>
      </c>
      <c r="D147" s="11">
        <f t="shared" ca="1" si="10"/>
        <v>129.97085850679025</v>
      </c>
      <c r="E147" s="11">
        <f t="shared" ca="1" si="13"/>
        <v>50782608218.860016</v>
      </c>
      <c r="F147" s="11">
        <f t="shared" ca="1" si="11"/>
        <v>92.711048447964458</v>
      </c>
      <c r="G147" s="30"/>
      <c r="H147" s="12">
        <f t="shared" ca="1" si="9"/>
        <v>0.76926458172608747</v>
      </c>
    </row>
    <row r="148" spans="2:8" ht="15.55" customHeight="1" x14ac:dyDescent="0.65">
      <c r="B148" s="10">
        <v>126</v>
      </c>
      <c r="C148" s="11">
        <f t="shared" ca="1" si="12"/>
        <v>7.3371877341058678</v>
      </c>
      <c r="D148" s="11">
        <f t="shared" ca="1" si="10"/>
        <v>132.62840590518428</v>
      </c>
      <c r="E148" s="11">
        <f t="shared" ca="1" si="13"/>
        <v>60939129865.289566</v>
      </c>
      <c r="F148" s="11">
        <f t="shared" ca="1" si="11"/>
        <v>94.431403586132177</v>
      </c>
      <c r="G148" s="30"/>
      <c r="H148" s="12">
        <f t="shared" ca="1" si="9"/>
        <v>1.6575473983940257</v>
      </c>
    </row>
    <row r="149" spans="2:8" ht="15.55" customHeight="1" x14ac:dyDescent="0.65">
      <c r="B149" s="10">
        <v>127</v>
      </c>
      <c r="C149" s="11">
        <f t="shared" ca="1" si="12"/>
        <v>7.3272249515565901</v>
      </c>
      <c r="D149" s="11">
        <f t="shared" ca="1" si="10"/>
        <v>134.08588066945617</v>
      </c>
      <c r="E149" s="11">
        <f t="shared" ca="1" si="13"/>
        <v>73126955839.804947</v>
      </c>
      <c r="F149" s="11">
        <f t="shared" ca="1" si="11"/>
        <v>96.510087490275367</v>
      </c>
      <c r="G149" s="30"/>
      <c r="H149" s="12">
        <f t="shared" ca="1" si="9"/>
        <v>0.45747476427189598</v>
      </c>
    </row>
    <row r="150" spans="2:8" ht="15.55" customHeight="1" x14ac:dyDescent="0.65">
      <c r="B150" s="10">
        <v>128</v>
      </c>
      <c r="C150" s="11">
        <f t="shared" ca="1" si="12"/>
        <v>5.8616613068657433</v>
      </c>
      <c r="D150" s="11">
        <f t="shared" ca="1" si="10"/>
        <v>134.08576201507665</v>
      </c>
      <c r="E150" s="11">
        <f t="shared" ca="1" si="13"/>
        <v>87752347007.765808</v>
      </c>
      <c r="F150" s="11">
        <f t="shared" ca="1" si="11"/>
        <v>97.43647031376338</v>
      </c>
      <c r="G150" s="30"/>
      <c r="H150" s="12">
        <f t="shared" ca="1" si="9"/>
        <v>-1.0001186543795288</v>
      </c>
    </row>
    <row r="151" spans="2:8" ht="15.55" customHeight="1" x14ac:dyDescent="0.65">
      <c r="B151" s="10">
        <v>129</v>
      </c>
      <c r="C151" s="11">
        <f t="shared" ca="1" si="12"/>
        <v>3.6373321987830085</v>
      </c>
      <c r="D151" s="11">
        <f t="shared" ca="1" si="10"/>
        <v>133.03376516836707</v>
      </c>
      <c r="E151" s="11">
        <f t="shared" ca="1" si="13"/>
        <v>105302816408.26697</v>
      </c>
      <c r="F151" s="11">
        <f t="shared" ca="1" si="11"/>
        <v>96.253117133290232</v>
      </c>
      <c r="G151" s="30"/>
      <c r="H151" s="12">
        <f t="shared" ref="H151:H214" ca="1" si="14">NORMINV(RAND(),$I$17,$I$18)</f>
        <v>-2.0519968467095859</v>
      </c>
    </row>
    <row r="152" spans="2:8" ht="15.55" customHeight="1" x14ac:dyDescent="0.65">
      <c r="B152" s="10">
        <v>130</v>
      </c>
      <c r="C152" s="11">
        <f t="shared" ca="1" si="12"/>
        <v>4.1828716850594683</v>
      </c>
      <c r="D152" s="11">
        <f t="shared" ref="D152:D215" ca="1" si="15">$D$16*D151+$D$18+H152</f>
        <v>134.30677109440012</v>
      </c>
      <c r="E152" s="11">
        <f t="shared" ca="1" si="13"/>
        <v>126363379691.19336</v>
      </c>
      <c r="F152" s="11">
        <f t="shared" ca="1" si="11"/>
        <v>95.486740493759811</v>
      </c>
      <c r="G152" s="30"/>
      <c r="H152" s="12">
        <f t="shared" ca="1" si="14"/>
        <v>0.27300592603306151</v>
      </c>
    </row>
    <row r="153" spans="2:8" ht="15.55" customHeight="1" x14ac:dyDescent="0.65">
      <c r="B153" s="10">
        <v>131</v>
      </c>
      <c r="C153" s="11">
        <f t="shared" ca="1" si="12"/>
        <v>4.3750595405794037</v>
      </c>
      <c r="D153" s="11">
        <f t="shared" ca="1" si="15"/>
        <v>135.33553328693196</v>
      </c>
      <c r="E153" s="11">
        <f t="shared" ca="1" si="13"/>
        <v>151636055630.46078</v>
      </c>
      <c r="F153" s="11">
        <f t="shared" ref="F153:F216" ca="1" si="16">$F$16*F152+$F$17*F151+$F$18+H153</f>
        <v>94.863232539381343</v>
      </c>
      <c r="G153" s="30"/>
      <c r="H153" s="12">
        <f t="shared" ca="1" si="14"/>
        <v>2.8762192531829232E-2</v>
      </c>
    </row>
    <row r="154" spans="2:8" ht="15.55" customHeight="1" x14ac:dyDescent="0.65">
      <c r="B154" s="10">
        <v>132</v>
      </c>
      <c r="C154" s="11">
        <f t="shared" ca="1" si="12"/>
        <v>4.3766283570994986</v>
      </c>
      <c r="D154" s="11">
        <f t="shared" ca="1" si="15"/>
        <v>136.21211401156793</v>
      </c>
      <c r="E154" s="11">
        <f t="shared" ca="1" si="13"/>
        <v>181963266757.42953</v>
      </c>
      <c r="F154" s="11">
        <f t="shared" ca="1" si="16"/>
        <v>94.223788700139082</v>
      </c>
      <c r="G154" s="30"/>
      <c r="H154" s="12">
        <f t="shared" ca="1" si="14"/>
        <v>-0.12341927536402501</v>
      </c>
    </row>
    <row r="155" spans="2:8" ht="15.55" customHeight="1" x14ac:dyDescent="0.65">
      <c r="B155" s="10">
        <v>133</v>
      </c>
      <c r="C155" s="11">
        <f t="shared" ca="1" si="12"/>
        <v>4.3190803934601316</v>
      </c>
      <c r="D155" s="11">
        <f t="shared" ca="1" si="15"/>
        <v>137.02989171934846</v>
      </c>
      <c r="E155" s="11">
        <f t="shared" ca="1" si="13"/>
        <v>218355920109.73322</v>
      </c>
      <c r="F155" s="11">
        <f t="shared" ca="1" si="16"/>
        <v>93.517434627207763</v>
      </c>
      <c r="G155" s="30"/>
      <c r="H155" s="12">
        <f t="shared" ca="1" si="14"/>
        <v>-0.18222229221946742</v>
      </c>
    </row>
    <row r="156" spans="2:8" ht="15.55" customHeight="1" x14ac:dyDescent="0.65">
      <c r="B156" s="10">
        <v>134</v>
      </c>
      <c r="C156" s="11">
        <f t="shared" ca="1" si="12"/>
        <v>4.3581006663254174</v>
      </c>
      <c r="D156" s="11">
        <f t="shared" ca="1" si="15"/>
        <v>137.93272807090577</v>
      </c>
      <c r="E156" s="11">
        <f t="shared" ca="1" si="13"/>
        <v>262027104132.58267</v>
      </c>
      <c r="F156" s="11">
        <f t="shared" ca="1" si="16"/>
        <v>92.842314426125498</v>
      </c>
      <c r="G156" s="30"/>
      <c r="H156" s="12">
        <f t="shared" ca="1" si="14"/>
        <v>-9.716364844268853E-2</v>
      </c>
    </row>
    <row r="157" spans="2:8" ht="15.55" customHeight="1" x14ac:dyDescent="0.65">
      <c r="B157" s="10">
        <v>135</v>
      </c>
      <c r="C157" s="11">
        <f t="shared" ca="1" si="12"/>
        <v>3.0492052229596505</v>
      </c>
      <c r="D157" s="11">
        <f t="shared" ca="1" si="15"/>
        <v>137.49545276080508</v>
      </c>
      <c r="E157" s="11">
        <f t="shared" ca="1" si="13"/>
        <v>314432524958.66193</v>
      </c>
      <c r="F157" s="11">
        <f t="shared" ca="1" si="16"/>
        <v>90.862256588778678</v>
      </c>
      <c r="G157" s="30"/>
      <c r="H157" s="12">
        <f t="shared" ca="1" si="14"/>
        <v>-1.4372753101006834</v>
      </c>
    </row>
    <row r="158" spans="2:8" ht="15.55" customHeight="1" x14ac:dyDescent="0.65">
      <c r="B158" s="10">
        <v>136</v>
      </c>
      <c r="C158" s="11">
        <f t="shared" ca="1" si="12"/>
        <v>2.9100273467678952</v>
      </c>
      <c r="D158" s="11">
        <f t="shared" ca="1" si="15"/>
        <v>137.96611592920524</v>
      </c>
      <c r="E158" s="11">
        <f t="shared" ca="1" si="13"/>
        <v>377319029950.86493</v>
      </c>
      <c r="F158" s="11">
        <f t="shared" ca="1" si="16"/>
        <v>88.62244455930545</v>
      </c>
      <c r="G158" s="30"/>
      <c r="H158" s="12">
        <f t="shared" ca="1" si="14"/>
        <v>-0.52933683159982536</v>
      </c>
    </row>
    <row r="159" spans="2:8" ht="15.55" customHeight="1" x14ac:dyDescent="0.65">
      <c r="B159" s="10">
        <v>137</v>
      </c>
      <c r="C159" s="11">
        <f t="shared" ca="1" si="12"/>
        <v>1.659576687576428</v>
      </c>
      <c r="D159" s="11">
        <f t="shared" ca="1" si="15"/>
        <v>137.29767073936736</v>
      </c>
      <c r="E159" s="11">
        <f t="shared" ca="1" si="13"/>
        <v>452782835940.36945</v>
      </c>
      <c r="F159" s="11">
        <f t="shared" ca="1" si="16"/>
        <v>85.029545977053871</v>
      </c>
      <c r="G159" s="30"/>
      <c r="H159" s="12">
        <f t="shared" ca="1" si="14"/>
        <v>-1.6684451898378885</v>
      </c>
    </row>
    <row r="160" spans="2:8" ht="15.55" customHeight="1" x14ac:dyDescent="0.65">
      <c r="B160" s="10">
        <v>138</v>
      </c>
      <c r="C160" s="11">
        <f t="shared" ca="1" si="12"/>
        <v>1.4357448242094355</v>
      </c>
      <c r="D160" s="11">
        <f t="shared" ca="1" si="15"/>
        <v>137.40575421351565</v>
      </c>
      <c r="E160" s="11">
        <f t="shared" ca="1" si="13"/>
        <v>543339403128.55139</v>
      </c>
      <c r="F160" s="11">
        <f t="shared" ca="1" si="16"/>
        <v>81.01779628158269</v>
      </c>
      <c r="G160" s="30"/>
      <c r="H160" s="12">
        <f t="shared" ca="1" si="14"/>
        <v>-0.89191652585170711</v>
      </c>
    </row>
    <row r="161" spans="2:8" ht="15.55" customHeight="1" x14ac:dyDescent="0.65">
      <c r="B161" s="10">
        <v>139</v>
      </c>
      <c r="C161" s="11">
        <f t="shared" ca="1" si="12"/>
        <v>3.1242616260113003</v>
      </c>
      <c r="D161" s="11">
        <f t="shared" ca="1" si="15"/>
        <v>139.38141998015939</v>
      </c>
      <c r="E161" s="11">
        <f t="shared" ca="1" si="13"/>
        <v>652007283756.2373</v>
      </c>
      <c r="F161" s="11">
        <f t="shared" ca="1" si="16"/>
        <v>78.532591862531831</v>
      </c>
      <c r="G161" s="30"/>
      <c r="H161" s="12">
        <f t="shared" ca="1" si="14"/>
        <v>0.9756657666437516</v>
      </c>
    </row>
    <row r="162" spans="2:8" ht="15.55" customHeight="1" x14ac:dyDescent="0.65">
      <c r="B162" s="10">
        <v>140</v>
      </c>
      <c r="C162" s="11">
        <f t="shared" ca="1" si="12"/>
        <v>5.3431841173549692</v>
      </c>
      <c r="D162" s="11">
        <f t="shared" ca="1" si="15"/>
        <v>142.22519479670532</v>
      </c>
      <c r="E162" s="11">
        <f t="shared" ca="1" si="13"/>
        <v>782408740510.32849</v>
      </c>
      <c r="F162" s="11">
        <f t="shared" ca="1" si="16"/>
        <v>78.32950473911616</v>
      </c>
      <c r="G162" s="30"/>
      <c r="H162" s="12">
        <f t="shared" ca="1" si="14"/>
        <v>1.8437748165459287</v>
      </c>
    </row>
    <row r="163" spans="2:8" ht="15.55" customHeight="1" x14ac:dyDescent="0.65">
      <c r="B163" s="10">
        <v>141</v>
      </c>
      <c r="C163" s="11">
        <f t="shared" ca="1" si="12"/>
        <v>3.403509431286579</v>
      </c>
      <c r="D163" s="11">
        <f t="shared" ca="1" si="15"/>
        <v>141.35415693410792</v>
      </c>
      <c r="E163" s="11">
        <f t="shared" ca="1" si="13"/>
        <v>938890488611.52307</v>
      </c>
      <c r="F163" s="11">
        <f t="shared" ca="1" si="16"/>
        <v>76.490362546819355</v>
      </c>
      <c r="G163" s="30"/>
      <c r="H163" s="12">
        <f t="shared" ca="1" si="14"/>
        <v>-1.8710378625973969</v>
      </c>
    </row>
    <row r="164" spans="2:8" ht="15.55" customHeight="1" x14ac:dyDescent="0.65">
      <c r="B164" s="10">
        <v>142</v>
      </c>
      <c r="C164" s="11">
        <f t="shared" ca="1" si="12"/>
        <v>4.3979040942151855</v>
      </c>
      <c r="D164" s="11">
        <f t="shared" ca="1" si="15"/>
        <v>143.02925348329384</v>
      </c>
      <c r="E164" s="11">
        <f t="shared" ca="1" si="13"/>
        <v>1126668586335.5027</v>
      </c>
      <c r="F164" s="11">
        <f t="shared" ca="1" si="16"/>
        <v>75.726936075546988</v>
      </c>
      <c r="G164" s="30"/>
      <c r="H164" s="12">
        <f t="shared" ca="1" si="14"/>
        <v>0.67509654918592221</v>
      </c>
    </row>
    <row r="165" spans="2:8" ht="15.55" customHeight="1" x14ac:dyDescent="0.65">
      <c r="B165" s="10">
        <v>143</v>
      </c>
      <c r="C165" s="11">
        <f t="shared" ca="1" si="12"/>
        <v>2.8480359698131785</v>
      </c>
      <c r="D165" s="11">
        <f t="shared" ca="1" si="15"/>
        <v>142.35896617773489</v>
      </c>
      <c r="E165" s="11">
        <f t="shared" ca="1" si="13"/>
        <v>1352002303601.9331</v>
      </c>
      <c r="F165" s="11">
        <f t="shared" ca="1" si="16"/>
        <v>73.604661320374689</v>
      </c>
      <c r="G165" s="30"/>
      <c r="H165" s="12">
        <f t="shared" ca="1" si="14"/>
        <v>-1.6702873055589704</v>
      </c>
    </row>
    <row r="166" spans="2:8" ht="15.55" customHeight="1" x14ac:dyDescent="0.65">
      <c r="B166" s="10">
        <v>144</v>
      </c>
      <c r="C166" s="11">
        <f t="shared" ca="1" si="12"/>
        <v>3.4326236330011173</v>
      </c>
      <c r="D166" s="11">
        <f t="shared" ca="1" si="15"/>
        <v>143.51316103488546</v>
      </c>
      <c r="E166" s="11">
        <f t="shared" ca="1" si="13"/>
        <v>1622402764323.4739</v>
      </c>
      <c r="F166" s="11">
        <f t="shared" ca="1" si="16"/>
        <v>72.091539537114699</v>
      </c>
      <c r="G166" s="30"/>
      <c r="H166" s="12">
        <f t="shared" ca="1" si="14"/>
        <v>0.15419485715057427</v>
      </c>
    </row>
    <row r="167" spans="2:8" ht="15.55" customHeight="1" x14ac:dyDescent="0.65">
      <c r="B167" s="10">
        <v>145</v>
      </c>
      <c r="C167" s="11">
        <f t="shared" ca="1" si="12"/>
        <v>2.3355231812220749</v>
      </c>
      <c r="D167" s="11">
        <f t="shared" ca="1" si="15"/>
        <v>143.10258530970663</v>
      </c>
      <c r="E167" s="11">
        <f t="shared" ca="1" si="13"/>
        <v>1946883317187.7581</v>
      </c>
      <c r="F167" s="11">
        <f t="shared" ca="1" si="16"/>
        <v>69.583107593798132</v>
      </c>
      <c r="G167" s="30"/>
      <c r="H167" s="12">
        <f t="shared" ca="1" si="14"/>
        <v>-1.4105757251788189</v>
      </c>
    </row>
    <row r="168" spans="2:8" ht="15.55" customHeight="1" x14ac:dyDescent="0.65">
      <c r="B168" s="10">
        <v>146</v>
      </c>
      <c r="C168" s="11">
        <f t="shared" ca="1" si="12"/>
        <v>4.4847585490210049</v>
      </c>
      <c r="D168" s="11">
        <f t="shared" ca="1" si="15"/>
        <v>145.71892531374996</v>
      </c>
      <c r="E168" s="11">
        <f t="shared" ca="1" si="13"/>
        <v>2336259980627.9258</v>
      </c>
      <c r="F168" s="11">
        <f t="shared" ca="1" si="16"/>
        <v>69.220943453485418</v>
      </c>
      <c r="G168" s="30"/>
      <c r="H168" s="12">
        <f t="shared" ca="1" si="14"/>
        <v>1.6163400040433449</v>
      </c>
    </row>
    <row r="169" spans="2:8" ht="15.55" customHeight="1" x14ac:dyDescent="0.65">
      <c r="B169" s="10">
        <v>147</v>
      </c>
      <c r="C169" s="11">
        <f t="shared" ca="1" si="12"/>
        <v>6.7852455916803098</v>
      </c>
      <c r="D169" s="11">
        <f t="shared" ca="1" si="15"/>
        <v>148.91636406621348</v>
      </c>
      <c r="E169" s="11">
        <f t="shared" ca="1" si="13"/>
        <v>2803511976756.708</v>
      </c>
      <c r="F169" s="11">
        <f t="shared" ca="1" si="16"/>
        <v>71.3966034037295</v>
      </c>
      <c r="G169" s="30"/>
      <c r="H169" s="12">
        <f t="shared" ca="1" si="14"/>
        <v>2.1974387524635053</v>
      </c>
    </row>
    <row r="170" spans="2:8" ht="15.55" customHeight="1" x14ac:dyDescent="0.65">
      <c r="B170" s="10">
        <v>148</v>
      </c>
      <c r="C170" s="11">
        <f t="shared" ca="1" si="12"/>
        <v>6.3677623790778695</v>
      </c>
      <c r="D170" s="11">
        <f t="shared" ca="1" si="15"/>
        <v>149.85592997194709</v>
      </c>
      <c r="E170" s="11">
        <f t="shared" ca="1" si="13"/>
        <v>3364214372108.9888</v>
      </c>
      <c r="F170" s="11">
        <f t="shared" ca="1" si="16"/>
        <v>73.602053830147923</v>
      </c>
      <c r="G170" s="30"/>
      <c r="H170" s="12">
        <f t="shared" ca="1" si="14"/>
        <v>-6.0434094266378358E-2</v>
      </c>
    </row>
    <row r="171" spans="2:8" ht="15.55" customHeight="1" x14ac:dyDescent="0.65">
      <c r="B171" s="10">
        <v>149</v>
      </c>
      <c r="C171" s="11">
        <f t="shared" ca="1" si="12"/>
        <v>3.7600585522786631</v>
      </c>
      <c r="D171" s="11">
        <f t="shared" ca="1" si="15"/>
        <v>148.52177862096346</v>
      </c>
      <c r="E171" s="11">
        <f t="shared" ca="1" si="13"/>
        <v>4037057246529.4521</v>
      </c>
      <c r="F171" s="11">
        <f t="shared" ca="1" si="16"/>
        <v>73.538841828903571</v>
      </c>
      <c r="G171" s="30"/>
      <c r="H171" s="12">
        <f t="shared" ca="1" si="14"/>
        <v>-2.3341513509836331</v>
      </c>
    </row>
    <row r="172" spans="2:8" ht="15.55" customHeight="1" x14ac:dyDescent="0.65">
      <c r="B172" s="10">
        <v>150</v>
      </c>
      <c r="C172" s="11">
        <f t="shared" ca="1" si="12"/>
        <v>4.4830940449769008</v>
      </c>
      <c r="D172" s="11">
        <f t="shared" ca="1" si="15"/>
        <v>149.99682582411742</v>
      </c>
      <c r="E172" s="11">
        <f t="shared" ca="1" si="13"/>
        <v>4844468695836.8174</v>
      </c>
      <c r="F172" s="11">
        <f t="shared" ca="1" si="16"/>
        <v>74.220977692636126</v>
      </c>
      <c r="G172" s="30"/>
      <c r="H172" s="12">
        <f t="shared" ca="1" si="14"/>
        <v>0.47504720315397003</v>
      </c>
    </row>
    <row r="173" spans="2:8" ht="15.55" customHeight="1" x14ac:dyDescent="0.65">
      <c r="B173" s="10">
        <v>151</v>
      </c>
      <c r="C173" s="11">
        <f t="shared" ca="1" si="12"/>
        <v>3.8767822144095545</v>
      </c>
      <c r="D173" s="11">
        <f t="shared" ca="1" si="15"/>
        <v>150.28713280254544</v>
      </c>
      <c r="E173" s="11">
        <f t="shared" ca="1" si="13"/>
        <v>5813362435004.4707</v>
      </c>
      <c r="F173" s="11">
        <f t="shared" ca="1" si="16"/>
        <v>74.38981853013442</v>
      </c>
      <c r="G173" s="30"/>
      <c r="H173" s="12">
        <f t="shared" ca="1" si="14"/>
        <v>-0.70969302157196612</v>
      </c>
    </row>
    <row r="174" spans="2:8" ht="15.55" customHeight="1" x14ac:dyDescent="0.65">
      <c r="B174" s="10">
        <v>152</v>
      </c>
      <c r="C174" s="11">
        <f t="shared" ca="1" si="12"/>
        <v>1.015332742943944</v>
      </c>
      <c r="D174" s="11">
        <f t="shared" ca="1" si="15"/>
        <v>148.20103977396175</v>
      </c>
      <c r="E174" s="11">
        <f t="shared" ca="1" si="13"/>
        <v>6976034922003.2783</v>
      </c>
      <c r="F174" s="11">
        <f t="shared" ca="1" si="16"/>
        <v>71.713472478372807</v>
      </c>
      <c r="G174" s="30"/>
      <c r="H174" s="12">
        <f t="shared" ca="1" si="14"/>
        <v>-3.0860930285837003</v>
      </c>
    </row>
    <row r="175" spans="2:8" ht="15.55" customHeight="1" x14ac:dyDescent="0.65">
      <c r="B175" s="10">
        <v>153</v>
      </c>
      <c r="C175" s="11">
        <f t="shared" ca="1" si="12"/>
        <v>2.1481392136917203</v>
      </c>
      <c r="D175" s="11">
        <f t="shared" ca="1" si="15"/>
        <v>149.53691279329831</v>
      </c>
      <c r="E175" s="11">
        <f t="shared" ca="1" si="13"/>
        <v>8371241906405.2695</v>
      </c>
      <c r="F175" s="11">
        <f t="shared" ca="1" si="16"/>
        <v>69.896735865822578</v>
      </c>
      <c r="G175" s="30"/>
      <c r="H175" s="12">
        <f t="shared" ca="1" si="14"/>
        <v>0.33587301933656505</v>
      </c>
    </row>
    <row r="176" spans="2:8" ht="15.55" customHeight="1" x14ac:dyDescent="0.65">
      <c r="B176" s="10">
        <v>154</v>
      </c>
      <c r="C176" s="11">
        <f t="shared" ca="1" si="12"/>
        <v>3.3984526432136013</v>
      </c>
      <c r="D176" s="11">
        <f t="shared" ca="1" si="15"/>
        <v>151.21685406555855</v>
      </c>
      <c r="E176" s="11">
        <f t="shared" ca="1" si="13"/>
        <v>10045490287688.002</v>
      </c>
      <c r="F176" s="11">
        <f t="shared" ca="1" si="16"/>
        <v>69.22447946200387</v>
      </c>
      <c r="G176" s="30"/>
      <c r="H176" s="12">
        <f t="shared" ca="1" si="14"/>
        <v>0.67994127226022505</v>
      </c>
    </row>
    <row r="177" spans="2:8" ht="15.55" customHeight="1" x14ac:dyDescent="0.65">
      <c r="B177" s="10">
        <v>155</v>
      </c>
      <c r="C177" s="11">
        <f t="shared" ca="1" si="12"/>
        <v>4.3667386689277787</v>
      </c>
      <c r="D177" s="11">
        <f t="shared" ca="1" si="15"/>
        <v>152.86483061991544</v>
      </c>
      <c r="E177" s="11">
        <f t="shared" ca="1" si="13"/>
        <v>12054588345227.25</v>
      </c>
      <c r="F177" s="11">
        <f t="shared" ca="1" si="16"/>
        <v>69.568457894265677</v>
      </c>
      <c r="G177" s="30"/>
      <c r="H177" s="12">
        <f t="shared" ca="1" si="14"/>
        <v>0.64797655435689772</v>
      </c>
    </row>
    <row r="178" spans="2:8" ht="15.55" customHeight="1" x14ac:dyDescent="0.65">
      <c r="B178" s="10">
        <v>156</v>
      </c>
      <c r="C178" s="11">
        <f t="shared" ca="1" si="12"/>
        <v>6.3338245796720711</v>
      </c>
      <c r="D178" s="11">
        <f t="shared" ca="1" si="15"/>
        <v>155.70526426444528</v>
      </c>
      <c r="E178" s="11">
        <f t="shared" ca="1" si="13"/>
        <v>14465506014275.539</v>
      </c>
      <c r="F178" s="11">
        <f t="shared" ca="1" si="16"/>
        <v>72.026227333211111</v>
      </c>
      <c r="G178" s="30"/>
      <c r="H178" s="12">
        <f t="shared" ca="1" si="14"/>
        <v>1.8404336445298479</v>
      </c>
    </row>
    <row r="179" spans="2:8" ht="15.55" customHeight="1" x14ac:dyDescent="0.65">
      <c r="B179" s="10">
        <v>157</v>
      </c>
      <c r="C179" s="11">
        <f t="shared" ca="1" si="12"/>
        <v>6.0718763232803479</v>
      </c>
      <c r="D179" s="11">
        <f t="shared" ca="1" si="15"/>
        <v>156.71008092398796</v>
      </c>
      <c r="E179" s="11">
        <f t="shared" ca="1" si="13"/>
        <v>17358607217131.65</v>
      </c>
      <c r="F179" s="11">
        <f t="shared" ca="1" si="16"/>
        <v>74.547351908862026</v>
      </c>
      <c r="G179" s="30"/>
      <c r="H179" s="12">
        <f t="shared" ca="1" si="14"/>
        <v>4.8166595426905765E-3</v>
      </c>
    </row>
    <row r="180" spans="2:8" ht="15.55" customHeight="1" x14ac:dyDescent="0.65">
      <c r="B180" s="10">
        <v>158</v>
      </c>
      <c r="C180" s="11">
        <f t="shared" ca="1" si="12"/>
        <v>6.5340863175802912</v>
      </c>
      <c r="D180" s="11">
        <f t="shared" ca="1" si="15"/>
        <v>158.38666618294397</v>
      </c>
      <c r="E180" s="11">
        <f t="shared" ca="1" si="13"/>
        <v>20830328660559.656</v>
      </c>
      <c r="F180" s="11">
        <f t="shared" ca="1" si="16"/>
        <v>77.772687012571751</v>
      </c>
      <c r="G180" s="30"/>
      <c r="H180" s="12">
        <f t="shared" ca="1" si="14"/>
        <v>0.6765852589560124</v>
      </c>
    </row>
    <row r="181" spans="2:8" ht="15.55" customHeight="1" x14ac:dyDescent="0.65">
      <c r="B181" s="10">
        <v>159</v>
      </c>
      <c r="C181" s="11">
        <f t="shared" ca="1" si="12"/>
        <v>6.3931874933626913</v>
      </c>
      <c r="D181" s="11">
        <f t="shared" ca="1" si="15"/>
        <v>159.55258462224242</v>
      </c>
      <c r="E181" s="11">
        <f t="shared" ca="1" si="13"/>
        <v>24996394392672.75</v>
      </c>
      <c r="F181" s="11">
        <f t="shared" ca="1" si="16"/>
        <v>81.095933526120319</v>
      </c>
      <c r="G181" s="30"/>
      <c r="H181" s="12">
        <f t="shared" ca="1" si="14"/>
        <v>0.16591843929845743</v>
      </c>
    </row>
    <row r="182" spans="2:8" ht="15.55" customHeight="1" x14ac:dyDescent="0.65">
      <c r="B182" s="10">
        <v>160</v>
      </c>
      <c r="C182" s="11">
        <f t="shared" ca="1" si="12"/>
        <v>6.3615625232664383</v>
      </c>
      <c r="D182" s="11">
        <f t="shared" ca="1" si="15"/>
        <v>160.7995971508187</v>
      </c>
      <c r="E182" s="11">
        <f t="shared" ca="1" si="13"/>
        <v>29995673271208.547</v>
      </c>
      <c r="F182" s="11">
        <f t="shared" ca="1" si="16"/>
        <v>84.556141046764566</v>
      </c>
      <c r="G182" s="30"/>
      <c r="H182" s="12">
        <f t="shared" ca="1" si="14"/>
        <v>0.24701252857628445</v>
      </c>
    </row>
    <row r="183" spans="2:8" ht="15.55" customHeight="1" x14ac:dyDescent="0.65">
      <c r="B183" s="10">
        <v>161</v>
      </c>
      <c r="C183" s="11">
        <f t="shared" ca="1" si="12"/>
        <v>6.9120623377331905</v>
      </c>
      <c r="D183" s="11">
        <f t="shared" ca="1" si="15"/>
        <v>162.62240946993873</v>
      </c>
      <c r="E183" s="11">
        <f t="shared" ca="1" si="13"/>
        <v>35994807925452.078</v>
      </c>
      <c r="F183" s="11">
        <f t="shared" ca="1" si="16"/>
        <v>88.682180799203209</v>
      </c>
      <c r="G183" s="30"/>
      <c r="H183" s="12">
        <f t="shared" ca="1" si="14"/>
        <v>0.82281231912003971</v>
      </c>
    </row>
    <row r="184" spans="2:8" ht="15.55" customHeight="1" x14ac:dyDescent="0.65">
      <c r="B184" s="10">
        <v>162</v>
      </c>
      <c r="C184" s="11">
        <f t="shared" ca="1" si="12"/>
        <v>6.9294279159334335</v>
      </c>
      <c r="D184" s="11">
        <f t="shared" ca="1" si="15"/>
        <v>164.0221875156856</v>
      </c>
      <c r="E184" s="11">
        <f t="shared" ca="1" si="13"/>
        <v>43193769510543.891</v>
      </c>
      <c r="F184" s="11">
        <f t="shared" ca="1" si="16"/>
        <v>92.949833211677216</v>
      </c>
      <c r="G184" s="30"/>
      <c r="H184" s="12">
        <f t="shared" ca="1" si="14"/>
        <v>0.39977804574688031</v>
      </c>
    </row>
    <row r="185" spans="2:8" ht="15.55" customHeight="1" x14ac:dyDescent="0.65">
      <c r="B185" s="10">
        <v>163</v>
      </c>
      <c r="C185" s="11">
        <f t="shared" ca="1" si="12"/>
        <v>4.9965079368669647</v>
      </c>
      <c r="D185" s="11">
        <f t="shared" ca="1" si="15"/>
        <v>163.47515311980581</v>
      </c>
      <c r="E185" s="11">
        <f t="shared" ca="1" si="13"/>
        <v>51832523412652.117</v>
      </c>
      <c r="F185" s="11">
        <f t="shared" ca="1" si="16"/>
        <v>95.356864179032002</v>
      </c>
      <c r="G185" s="30"/>
      <c r="H185" s="12">
        <f t="shared" ca="1" si="14"/>
        <v>-1.5470343958797821</v>
      </c>
    </row>
    <row r="186" spans="2:8" ht="15.55" customHeight="1" x14ac:dyDescent="0.65">
      <c r="B186" s="10">
        <v>164</v>
      </c>
      <c r="C186" s="11">
        <f t="shared" ca="1" si="12"/>
        <v>5.3571755300442652</v>
      </c>
      <c r="D186" s="11">
        <f t="shared" ca="1" si="15"/>
        <v>164.83512230035652</v>
      </c>
      <c r="E186" s="11">
        <f t="shared" ca="1" si="13"/>
        <v>62199028095183.898</v>
      </c>
      <c r="F186" s="11">
        <f t="shared" ca="1" si="16"/>
        <v>97.953662898085213</v>
      </c>
      <c r="G186" s="30"/>
      <c r="H186" s="12">
        <f t="shared" ca="1" si="14"/>
        <v>0.35996918055069277</v>
      </c>
    </row>
    <row r="187" spans="2:8" ht="15.55" customHeight="1" x14ac:dyDescent="0.65">
      <c r="B187" s="10">
        <v>165</v>
      </c>
      <c r="C187" s="11">
        <f t="shared" ca="1" si="12"/>
        <v>5.5206664393424267</v>
      </c>
      <c r="D187" s="11">
        <f t="shared" ca="1" si="15"/>
        <v>166.07004831566354</v>
      </c>
      <c r="E187" s="11">
        <f t="shared" ca="1" si="13"/>
        <v>74638833714221.906</v>
      </c>
      <c r="F187" s="11">
        <f t="shared" ca="1" si="16"/>
        <v>100.57213911874979</v>
      </c>
      <c r="G187" s="30"/>
      <c r="H187" s="12">
        <f t="shared" ca="1" si="14"/>
        <v>0.23492601530701374</v>
      </c>
    </row>
    <row r="188" spans="2:8" ht="15.55" customHeight="1" x14ac:dyDescent="0.65">
      <c r="B188" s="10">
        <v>166</v>
      </c>
      <c r="C188" s="11">
        <f t="shared" ca="1" si="12"/>
        <v>5.207287204221358</v>
      </c>
      <c r="D188" s="11">
        <f t="shared" ca="1" si="15"/>
        <v>166.86080236841096</v>
      </c>
      <c r="E188" s="11">
        <f t="shared" ca="1" si="13"/>
        <v>89566600457067.078</v>
      </c>
      <c r="F188" s="11">
        <f t="shared" ca="1" si="16"/>
        <v>102.73998514111446</v>
      </c>
      <c r="G188" s="30"/>
      <c r="H188" s="12">
        <f t="shared" ca="1" si="14"/>
        <v>-0.20924594725258316</v>
      </c>
    </row>
    <row r="189" spans="2:8" ht="15.55" customHeight="1" x14ac:dyDescent="0.65">
      <c r="B189" s="10">
        <v>167</v>
      </c>
      <c r="C189" s="11">
        <f t="shared" ref="C189:C222" ca="1" si="17">$C$16*C188+$C$18+H189</f>
        <v>4.8494959570332696</v>
      </c>
      <c r="D189" s="11">
        <f t="shared" ca="1" si="15"/>
        <v>167.54446856206715</v>
      </c>
      <c r="E189" s="11">
        <f t="shared" ref="E189:E222" ca="1" si="18">$E$16*E188+$E$18+H189</f>
        <v>107479920548481.17</v>
      </c>
      <c r="F189" s="11">
        <f t="shared" ca="1" si="16"/>
        <v>104.36899136371132</v>
      </c>
      <c r="G189" s="30"/>
      <c r="H189" s="12">
        <f t="shared" ca="1" si="14"/>
        <v>-0.31633380634381686</v>
      </c>
    </row>
    <row r="190" spans="2:8" ht="15.55" customHeight="1" x14ac:dyDescent="0.65">
      <c r="B190" s="10">
        <v>168</v>
      </c>
      <c r="C190" s="11">
        <f t="shared" ca="1" si="17"/>
        <v>5.2801632165203181</v>
      </c>
      <c r="D190" s="11">
        <f t="shared" ca="1" si="15"/>
        <v>168.94503501296086</v>
      </c>
      <c r="E190" s="11">
        <f t="shared" ca="1" si="18"/>
        <v>128975904658178.81</v>
      </c>
      <c r="F190" s="11">
        <f t="shared" ca="1" si="16"/>
        <v>106.20826356353102</v>
      </c>
      <c r="G190" s="30"/>
      <c r="H190" s="12">
        <f t="shared" ca="1" si="14"/>
        <v>0.40056645089370202</v>
      </c>
    </row>
    <row r="191" spans="2:8" ht="15.55" customHeight="1" x14ac:dyDescent="0.65">
      <c r="B191" s="10">
        <v>169</v>
      </c>
      <c r="C191" s="11">
        <f t="shared" ca="1" si="17"/>
        <v>6.9146614435595533</v>
      </c>
      <c r="D191" s="11">
        <f t="shared" ca="1" si="15"/>
        <v>171.63556588330417</v>
      </c>
      <c r="E191" s="11">
        <f t="shared" ca="1" si="18"/>
        <v>154771085589817.25</v>
      </c>
      <c r="F191" s="11">
        <f t="shared" ca="1" si="16"/>
        <v>109.51044950007491</v>
      </c>
      <c r="G191" s="30"/>
      <c r="H191" s="12">
        <f t="shared" ca="1" si="14"/>
        <v>1.6905308703432984</v>
      </c>
    </row>
    <row r="192" spans="2:8" ht="15.55" customHeight="1" x14ac:dyDescent="0.65">
      <c r="B192" s="10">
        <v>170</v>
      </c>
      <c r="C192" s="11">
        <f t="shared" ca="1" si="17"/>
        <v>5.9357656034838513</v>
      </c>
      <c r="D192" s="11">
        <f t="shared" ca="1" si="15"/>
        <v>172.03960233194039</v>
      </c>
      <c r="E192" s="11">
        <f t="shared" ca="1" si="18"/>
        <v>185725302707781.09</v>
      </c>
      <c r="F192" s="11">
        <f t="shared" ca="1" si="16"/>
        <v>111.82437065596528</v>
      </c>
      <c r="G192" s="30"/>
      <c r="H192" s="12">
        <f t="shared" ca="1" si="14"/>
        <v>-0.5959635513637912</v>
      </c>
    </row>
    <row r="193" spans="2:8" ht="15.55" customHeight="1" x14ac:dyDescent="0.65">
      <c r="B193" s="10">
        <v>171</v>
      </c>
      <c r="C193" s="11">
        <f t="shared" ca="1" si="17"/>
        <v>6.3947413491969511</v>
      </c>
      <c r="D193" s="11">
        <f t="shared" ca="1" si="15"/>
        <v>173.68573119835025</v>
      </c>
      <c r="E193" s="11">
        <f t="shared" ca="1" si="18"/>
        <v>222870363249338.97</v>
      </c>
      <c r="F193" s="11">
        <f t="shared" ca="1" si="16"/>
        <v>114.45792406767573</v>
      </c>
      <c r="G193" s="30"/>
      <c r="H193" s="12">
        <f t="shared" ca="1" si="14"/>
        <v>0.64612886640986977</v>
      </c>
    </row>
    <row r="194" spans="2:8" ht="15.55" customHeight="1" x14ac:dyDescent="0.65">
      <c r="B194" s="10">
        <v>172</v>
      </c>
      <c r="C194" s="11">
        <f t="shared" ca="1" si="17"/>
        <v>5.6693866670997073</v>
      </c>
      <c r="D194" s="11">
        <f t="shared" ca="1" si="15"/>
        <v>174.2393247860924</v>
      </c>
      <c r="E194" s="11">
        <f t="shared" ca="1" si="18"/>
        <v>267444435899207.31</v>
      </c>
      <c r="F194" s="11">
        <f t="shared" ca="1" si="16"/>
        <v>116.26347201939761</v>
      </c>
      <c r="G194" s="30"/>
      <c r="H194" s="12">
        <f t="shared" ca="1" si="14"/>
        <v>-0.44640641225785416</v>
      </c>
    </row>
    <row r="195" spans="2:8" ht="15.55" customHeight="1" x14ac:dyDescent="0.65">
      <c r="B195" s="10">
        <v>173</v>
      </c>
      <c r="C195" s="11">
        <f t="shared" ca="1" si="17"/>
        <v>5.5460694842999363</v>
      </c>
      <c r="D195" s="11">
        <f t="shared" ca="1" si="15"/>
        <v>175.24988493671256</v>
      </c>
      <c r="E195" s="11">
        <f t="shared" ca="1" si="18"/>
        <v>320933323079049.75</v>
      </c>
      <c r="F195" s="11">
        <f t="shared" ca="1" si="16"/>
        <v>117.75444608589069</v>
      </c>
      <c r="G195" s="30"/>
      <c r="H195" s="12">
        <f t="shared" ca="1" si="14"/>
        <v>1.0560150620170098E-2</v>
      </c>
    </row>
    <row r="196" spans="2:8" ht="15.55" customHeight="1" x14ac:dyDescent="0.65">
      <c r="B196" s="10">
        <v>174</v>
      </c>
      <c r="C196" s="11">
        <f t="shared" ca="1" si="17"/>
        <v>6.17734369261035</v>
      </c>
      <c r="D196" s="11">
        <f t="shared" ca="1" si="15"/>
        <v>176.99037304188298</v>
      </c>
      <c r="E196" s="11">
        <f t="shared" ca="1" si="18"/>
        <v>385119987694861.44</v>
      </c>
      <c r="F196" s="11">
        <f t="shared" ca="1" si="16"/>
        <v>119.67417613071088</v>
      </c>
      <c r="G196" s="30"/>
      <c r="H196" s="12">
        <f t="shared" ca="1" si="14"/>
        <v>0.74048810517040076</v>
      </c>
    </row>
    <row r="197" spans="2:8" ht="15.55" customHeight="1" x14ac:dyDescent="0.65">
      <c r="B197" s="10">
        <v>175</v>
      </c>
      <c r="C197" s="11">
        <f t="shared" ca="1" si="17"/>
        <v>5.8211546279840833</v>
      </c>
      <c r="D197" s="11">
        <f t="shared" ca="1" si="15"/>
        <v>177.86965271577878</v>
      </c>
      <c r="E197" s="11">
        <f t="shared" ca="1" si="18"/>
        <v>462143985233834.56</v>
      </c>
      <c r="F197" s="11">
        <f t="shared" ca="1" si="16"/>
        <v>121.10366838408594</v>
      </c>
      <c r="G197" s="30"/>
      <c r="H197" s="12">
        <f t="shared" ca="1" si="14"/>
        <v>-0.12072032610419778</v>
      </c>
    </row>
    <row r="198" spans="2:8" ht="15.55" customHeight="1" x14ac:dyDescent="0.65">
      <c r="B198" s="10">
        <v>176</v>
      </c>
      <c r="C198" s="11">
        <f t="shared" ca="1" si="17"/>
        <v>4.9097256920695571</v>
      </c>
      <c r="D198" s="11">
        <f t="shared" ca="1" si="15"/>
        <v>178.12245470546108</v>
      </c>
      <c r="E198" s="11">
        <f t="shared" ca="1" si="18"/>
        <v>554572782280601.69</v>
      </c>
      <c r="F198" s="11">
        <f t="shared" ca="1" si="16"/>
        <v>121.44627164049867</v>
      </c>
      <c r="G198" s="30"/>
      <c r="H198" s="12">
        <f t="shared" ca="1" si="14"/>
        <v>-0.74719801031770983</v>
      </c>
    </row>
    <row r="199" spans="2:8" ht="15.55" customHeight="1" x14ac:dyDescent="0.65">
      <c r="B199" s="10">
        <v>177</v>
      </c>
      <c r="C199" s="11">
        <f t="shared" ca="1" si="17"/>
        <v>6.0616367554615076</v>
      </c>
      <c r="D199" s="11">
        <f t="shared" ca="1" si="15"/>
        <v>180.25631090726694</v>
      </c>
      <c r="E199" s="11">
        <f t="shared" ca="1" si="18"/>
        <v>665487338736724.13</v>
      </c>
      <c r="F199" s="11">
        <f t="shared" ca="1" si="16"/>
        <v>122.67743408923512</v>
      </c>
      <c r="G199" s="30"/>
      <c r="H199" s="12">
        <f t="shared" ca="1" si="14"/>
        <v>1.1338562018058613</v>
      </c>
    </row>
    <row r="200" spans="2:8" ht="15.55" customHeight="1" x14ac:dyDescent="0.65">
      <c r="B200" s="10">
        <v>178</v>
      </c>
      <c r="C200" s="11">
        <f t="shared" ca="1" si="17"/>
        <v>5.4135026891449529</v>
      </c>
      <c r="D200" s="11">
        <f t="shared" ca="1" si="15"/>
        <v>180.82050419204268</v>
      </c>
      <c r="E200" s="11">
        <f t="shared" ca="1" si="18"/>
        <v>798584806484069.5</v>
      </c>
      <c r="F200" s="11">
        <f t="shared" ca="1" si="16"/>
        <v>123.13521086146865</v>
      </c>
      <c r="G200" s="30"/>
      <c r="H200" s="12">
        <f t="shared" ca="1" si="14"/>
        <v>-0.43580671522425357</v>
      </c>
    </row>
    <row r="201" spans="2:8" ht="15.55" customHeight="1" x14ac:dyDescent="0.65">
      <c r="B201" s="10">
        <v>179</v>
      </c>
      <c r="C201" s="11">
        <f t="shared" ca="1" si="17"/>
        <v>5.0291756458187304</v>
      </c>
      <c r="D201" s="11">
        <f t="shared" ca="1" si="15"/>
        <v>181.51887768654544</v>
      </c>
      <c r="E201" s="11">
        <f t="shared" ca="1" si="18"/>
        <v>958301767780884.13</v>
      </c>
      <c r="F201" s="11">
        <f t="shared" ca="1" si="16"/>
        <v>123.01880911008925</v>
      </c>
      <c r="G201" s="30"/>
      <c r="H201" s="12">
        <f t="shared" ca="1" si="14"/>
        <v>-0.30162650549723213</v>
      </c>
    </row>
    <row r="202" spans="2:8" ht="15.55" customHeight="1" x14ac:dyDescent="0.65">
      <c r="B202" s="10">
        <v>180</v>
      </c>
      <c r="C202" s="11">
        <f t="shared" ca="1" si="17"/>
        <v>4.5766636695624641</v>
      </c>
      <c r="D202" s="11">
        <f t="shared" ca="1" si="15"/>
        <v>182.0722008394529</v>
      </c>
      <c r="E202" s="11">
        <f t="shared" ca="1" si="18"/>
        <v>1149962121337061.5</v>
      </c>
      <c r="F202" s="11">
        <f t="shared" ca="1" si="16"/>
        <v>122.23601857814057</v>
      </c>
      <c r="G202" s="30"/>
      <c r="H202" s="12">
        <f t="shared" ca="1" si="14"/>
        <v>-0.44667684709252048</v>
      </c>
    </row>
    <row r="203" spans="2:8" ht="15.55" customHeight="1" x14ac:dyDescent="0.65">
      <c r="B203" s="10">
        <v>181</v>
      </c>
      <c r="C203" s="11">
        <f t="shared" ca="1" si="17"/>
        <v>3.8239578155088165</v>
      </c>
      <c r="D203" s="11">
        <f t="shared" ca="1" si="15"/>
        <v>182.23482771931174</v>
      </c>
      <c r="E203" s="11">
        <f t="shared" ca="1" si="18"/>
        <v>1379954545604474</v>
      </c>
      <c r="F203" s="11">
        <f t="shared" ca="1" si="16"/>
        <v>120.46394588814471</v>
      </c>
      <c r="G203" s="30"/>
      <c r="H203" s="12">
        <f t="shared" ca="1" si="14"/>
        <v>-0.83737312014115473</v>
      </c>
    </row>
    <row r="204" spans="2:8" ht="15.55" customHeight="1" x14ac:dyDescent="0.65">
      <c r="B204" s="10">
        <v>182</v>
      </c>
      <c r="C204" s="11">
        <f t="shared" ca="1" si="17"/>
        <v>3.3873051030951551</v>
      </c>
      <c r="D204" s="11">
        <f t="shared" ca="1" si="15"/>
        <v>182.56296656999984</v>
      </c>
      <c r="E204" s="11">
        <f t="shared" ca="1" si="18"/>
        <v>1655945454725369</v>
      </c>
      <c r="F204" s="11">
        <f t="shared" ca="1" si="16"/>
        <v>117.97485913205512</v>
      </c>
      <c r="G204" s="30"/>
      <c r="H204" s="12">
        <f t="shared" ca="1" si="14"/>
        <v>-0.67186114931189789</v>
      </c>
    </row>
    <row r="205" spans="2:8" ht="15.55" customHeight="1" x14ac:dyDescent="0.65">
      <c r="B205" s="10">
        <v>183</v>
      </c>
      <c r="C205" s="11">
        <f t="shared" ca="1" si="17"/>
        <v>3.7933644758736871</v>
      </c>
      <c r="D205" s="11">
        <f t="shared" ca="1" si="15"/>
        <v>183.64648696339739</v>
      </c>
      <c r="E205" s="11">
        <f t="shared" ca="1" si="18"/>
        <v>1987134545670443.8</v>
      </c>
      <c r="F205" s="11">
        <f t="shared" ca="1" si="16"/>
        <v>115.61356198609059</v>
      </c>
      <c r="G205" s="30"/>
      <c r="H205" s="12">
        <f t="shared" ca="1" si="14"/>
        <v>8.3520393397563022E-2</v>
      </c>
    </row>
    <row r="206" spans="2:8" ht="15.55" customHeight="1" x14ac:dyDescent="0.65">
      <c r="B206" s="10">
        <v>184</v>
      </c>
      <c r="C206" s="11">
        <f t="shared" ca="1" si="17"/>
        <v>4.2683582472965513</v>
      </c>
      <c r="D206" s="11">
        <f t="shared" ca="1" si="15"/>
        <v>184.88015362999499</v>
      </c>
      <c r="E206" s="11">
        <f t="shared" ca="1" si="18"/>
        <v>2384561454804533.5</v>
      </c>
      <c r="F206" s="11">
        <f t="shared" ca="1" si="16"/>
        <v>113.54231262999954</v>
      </c>
      <c r="G206" s="30"/>
      <c r="H206" s="12">
        <f t="shared" ca="1" si="14"/>
        <v>0.23366666659760149</v>
      </c>
    </row>
    <row r="207" spans="2:8" ht="15.55" customHeight="1" x14ac:dyDescent="0.65">
      <c r="B207" s="10">
        <v>185</v>
      </c>
      <c r="C207" s="11">
        <f t="shared" ca="1" si="17"/>
        <v>6.1890013526974297</v>
      </c>
      <c r="D207" s="11">
        <f t="shared" ca="1" si="15"/>
        <v>187.65446838485519</v>
      </c>
      <c r="E207" s="11">
        <f t="shared" ca="1" si="18"/>
        <v>2861473745765443</v>
      </c>
      <c r="F207" s="11">
        <f t="shared" ca="1" si="16"/>
        <v>113.29636734451685</v>
      </c>
      <c r="G207" s="30"/>
      <c r="H207" s="12">
        <f t="shared" ca="1" si="14"/>
        <v>1.7743147548601885</v>
      </c>
    </row>
    <row r="208" spans="2:8" ht="15.55" customHeight="1" x14ac:dyDescent="0.65">
      <c r="B208" s="10">
        <v>186</v>
      </c>
      <c r="C208" s="11">
        <f t="shared" ca="1" si="17"/>
        <v>5.3854959749264761</v>
      </c>
      <c r="D208" s="11">
        <f t="shared" ca="1" si="15"/>
        <v>188.08876327762371</v>
      </c>
      <c r="E208" s="11">
        <f t="shared" ca="1" si="18"/>
        <v>3433768494918532</v>
      </c>
      <c r="F208" s="11">
        <f t="shared" ca="1" si="16"/>
        <v>112.37388835405095</v>
      </c>
      <c r="G208" s="30"/>
      <c r="H208" s="12">
        <f t="shared" ca="1" si="14"/>
        <v>-0.56570510723146783</v>
      </c>
    </row>
    <row r="209" spans="2:8" ht="15.55" customHeight="1" x14ac:dyDescent="0.65">
      <c r="B209" s="10">
        <v>187</v>
      </c>
      <c r="C209" s="11">
        <f t="shared" ca="1" si="17"/>
        <v>5.2494179877733123</v>
      </c>
      <c r="D209" s="11">
        <f t="shared" ca="1" si="15"/>
        <v>189.02978448545585</v>
      </c>
      <c r="E209" s="11">
        <f t="shared" ca="1" si="18"/>
        <v>4120522193902239</v>
      </c>
      <c r="F209" s="11">
        <f t="shared" ca="1" si="16"/>
        <v>111.35171479701857</v>
      </c>
      <c r="G209" s="30"/>
      <c r="H209" s="12">
        <f t="shared" ca="1" si="14"/>
        <v>-5.8978792167868485E-2</v>
      </c>
    </row>
    <row r="210" spans="2:8" ht="15.55" customHeight="1" x14ac:dyDescent="0.65">
      <c r="B210" s="10">
        <v>188</v>
      </c>
      <c r="C210" s="11">
        <f t="shared" ca="1" si="17"/>
        <v>2.3631090152537149</v>
      </c>
      <c r="D210" s="11">
        <f t="shared" ca="1" si="15"/>
        <v>187.19335911049092</v>
      </c>
      <c r="E210" s="11">
        <f t="shared" ca="1" si="18"/>
        <v>4944626632682685</v>
      </c>
      <c r="F210" s="11">
        <f t="shared" ca="1" si="16"/>
        <v>107.471594337184</v>
      </c>
      <c r="G210" s="30"/>
      <c r="H210" s="12">
        <f t="shared" ca="1" si="14"/>
        <v>-2.8364253749649353</v>
      </c>
    </row>
    <row r="211" spans="2:8" ht="15.55" customHeight="1" x14ac:dyDescent="0.65">
      <c r="B211" s="10">
        <v>189</v>
      </c>
      <c r="C211" s="11">
        <f t="shared" ca="1" si="17"/>
        <v>2.9867103405086253</v>
      </c>
      <c r="D211" s="11">
        <f t="shared" ca="1" si="15"/>
        <v>188.28958223879658</v>
      </c>
      <c r="E211" s="11">
        <f t="shared" ca="1" si="18"/>
        <v>5933551959219223</v>
      </c>
      <c r="F211" s="11">
        <f t="shared" ca="1" si="16"/>
        <v>103.96219190366833</v>
      </c>
      <c r="G211" s="30"/>
      <c r="H211" s="12">
        <f t="shared" ca="1" si="14"/>
        <v>9.6223128305653521E-2</v>
      </c>
    </row>
    <row r="212" spans="2:8" ht="15.55" customHeight="1" x14ac:dyDescent="0.65">
      <c r="B212" s="10">
        <v>190</v>
      </c>
      <c r="C212" s="11">
        <f t="shared" ca="1" si="17"/>
        <v>3.6234597030569082</v>
      </c>
      <c r="D212" s="11">
        <f t="shared" ca="1" si="15"/>
        <v>189.52367366944659</v>
      </c>
      <c r="E212" s="11">
        <f t="shared" ca="1" si="18"/>
        <v>7120262351063068</v>
      </c>
      <c r="F212" s="11">
        <f t="shared" ca="1" si="16"/>
        <v>100.96310520078237</v>
      </c>
      <c r="G212" s="30"/>
      <c r="H212" s="12">
        <f t="shared" ca="1" si="14"/>
        <v>0.23409143065000781</v>
      </c>
    </row>
    <row r="213" spans="2:8" ht="15.55" customHeight="1" x14ac:dyDescent="0.65">
      <c r="B213" s="10">
        <v>191</v>
      </c>
      <c r="C213" s="11">
        <f t="shared" ca="1" si="17"/>
        <v>2.6446365830450156</v>
      </c>
      <c r="D213" s="11">
        <f t="shared" ca="1" si="15"/>
        <v>189.26954249004609</v>
      </c>
      <c r="E213" s="11">
        <f t="shared" ca="1" si="18"/>
        <v>8544314821275681</v>
      </c>
      <c r="F213" s="11">
        <f t="shared" ca="1" si="16"/>
        <v>96.970174069747785</v>
      </c>
      <c r="G213" s="30"/>
      <c r="H213" s="12">
        <f t="shared" ca="1" si="14"/>
        <v>-1.254131179400511</v>
      </c>
    </row>
    <row r="214" spans="2:8" ht="15.55" customHeight="1" x14ac:dyDescent="0.65">
      <c r="B214" s="10">
        <v>192</v>
      </c>
      <c r="C214" s="11">
        <f t="shared" ca="1" si="17"/>
        <v>3.2954573076631202</v>
      </c>
      <c r="D214" s="11">
        <f t="shared" ca="1" si="15"/>
        <v>190.44929053127319</v>
      </c>
      <c r="E214" s="11">
        <f t="shared" ca="1" si="18"/>
        <v>1.0253177785530816E+16</v>
      </c>
      <c r="F214" s="11">
        <f t="shared" ca="1" si="16"/>
        <v>93.546653041035938</v>
      </c>
      <c r="G214" s="30"/>
      <c r="H214" s="12">
        <f t="shared" ca="1" si="14"/>
        <v>0.17974804122710769</v>
      </c>
    </row>
    <row r="215" spans="2:8" ht="15.55" customHeight="1" x14ac:dyDescent="0.65">
      <c r="B215" s="10">
        <v>193</v>
      </c>
      <c r="C215" s="11">
        <f t="shared" ca="1" si="17"/>
        <v>5.2312678673709119</v>
      </c>
      <c r="D215" s="11">
        <f t="shared" ca="1" si="15"/>
        <v>193.04419255251361</v>
      </c>
      <c r="E215" s="11">
        <f t="shared" ca="1" si="18"/>
        <v>1.2303813342636982E+16</v>
      </c>
      <c r="F215" s="11">
        <f t="shared" ca="1" si="16"/>
        <v>92.090684395738194</v>
      </c>
      <c r="G215" s="30"/>
      <c r="H215" s="12">
        <f t="shared" ref="H215:H278" ca="1" si="19">NORMINV(RAND(),$I$17,$I$18)</f>
        <v>1.5949020212404157</v>
      </c>
    </row>
    <row r="216" spans="2:8" ht="15.55" customHeight="1" x14ac:dyDescent="0.65">
      <c r="B216" s="10">
        <v>194</v>
      </c>
      <c r="C216" s="11">
        <f t="shared" ca="1" si="17"/>
        <v>4.3992980262126755</v>
      </c>
      <c r="D216" s="11">
        <f t="shared" ref="D216:D279" ca="1" si="20">$D$16*D215+$D$18+H216</f>
        <v>193.25847628482956</v>
      </c>
      <c r="E216" s="11">
        <f t="shared" ca="1" si="18"/>
        <v>1.476457601116438E+16</v>
      </c>
      <c r="F216" s="11">
        <f t="shared" ca="1" si="16"/>
        <v>90.059129816875796</v>
      </c>
      <c r="G216" s="30"/>
      <c r="H216" s="12">
        <f t="shared" ca="1" si="19"/>
        <v>-0.78571626768405467</v>
      </c>
    </row>
    <row r="217" spans="2:8" ht="15.55" customHeight="1" x14ac:dyDescent="0.65">
      <c r="B217" s="10">
        <v>195</v>
      </c>
      <c r="C217" s="11">
        <f t="shared" ca="1" si="17"/>
        <v>5.0142779350002193</v>
      </c>
      <c r="D217" s="11">
        <f t="shared" ca="1" si="20"/>
        <v>194.75331579885963</v>
      </c>
      <c r="E217" s="11">
        <f t="shared" ca="1" si="18"/>
        <v>1.7717491213397256E+16</v>
      </c>
      <c r="F217" s="11">
        <f t="shared" ref="F217:F280" ca="1" si="21">$F$16*F216+$F$17*F215+$F$18+H217</f>
        <v>88.804663365972303</v>
      </c>
      <c r="G217" s="30"/>
      <c r="H217" s="12">
        <f t="shared" ca="1" si="19"/>
        <v>0.49483951403007864</v>
      </c>
    </row>
    <row r="218" spans="2:8" ht="15.55" customHeight="1" x14ac:dyDescent="0.65">
      <c r="B218" s="10">
        <v>196</v>
      </c>
      <c r="C218" s="11">
        <f t="shared" ca="1" si="17"/>
        <v>5.8655428656331878</v>
      </c>
      <c r="D218" s="11">
        <f t="shared" ca="1" si="20"/>
        <v>196.60743631649265</v>
      </c>
      <c r="E218" s="11">
        <f t="shared" ca="1" si="18"/>
        <v>2.1260989456076708E+16</v>
      </c>
      <c r="F218" s="11">
        <f t="shared" ca="1" si="21"/>
        <v>88.629172779623403</v>
      </c>
      <c r="G218" s="30"/>
      <c r="H218" s="12">
        <f t="shared" ca="1" si="19"/>
        <v>0.85412051763301211</v>
      </c>
    </row>
    <row r="219" spans="2:8" ht="15.55" customHeight="1" x14ac:dyDescent="0.65">
      <c r="B219" s="10">
        <v>197</v>
      </c>
      <c r="C219" s="11">
        <f t="shared" ca="1" si="17"/>
        <v>6.5603356492169747</v>
      </c>
      <c r="D219" s="11">
        <f t="shared" ca="1" si="20"/>
        <v>198.47533767320309</v>
      </c>
      <c r="E219" s="11">
        <f t="shared" ca="1" si="18"/>
        <v>2.5513187347292048E+16</v>
      </c>
      <c r="F219" s="11">
        <f t="shared" ca="1" si="21"/>
        <v>89.451085974960094</v>
      </c>
      <c r="G219" s="30"/>
      <c r="H219" s="12">
        <f t="shared" ca="1" si="19"/>
        <v>0.86790135671042468</v>
      </c>
    </row>
    <row r="220" spans="2:8" ht="15.55" customHeight="1" x14ac:dyDescent="0.65">
      <c r="B220" s="10">
        <v>198</v>
      </c>
      <c r="C220" s="11">
        <f t="shared" ca="1" si="17"/>
        <v>7.2515275235970194</v>
      </c>
      <c r="D220" s="11">
        <f t="shared" ca="1" si="20"/>
        <v>200.47859667742654</v>
      </c>
      <c r="E220" s="11">
        <f t="shared" ca="1" si="18"/>
        <v>3.0615824816750456E+16</v>
      </c>
      <c r="F220" s="11">
        <f t="shared" ca="1" si="21"/>
        <v>91.307775127190311</v>
      </c>
      <c r="G220" s="30"/>
      <c r="H220" s="12">
        <f t="shared" ca="1" si="19"/>
        <v>1.0032590042234397</v>
      </c>
    </row>
    <row r="221" spans="2:8" ht="15.55" customHeight="1" x14ac:dyDescent="0.65">
      <c r="B221" s="10">
        <v>199</v>
      </c>
      <c r="C221" s="11">
        <f t="shared" ca="1" si="17"/>
        <v>5.1677377639022968</v>
      </c>
      <c r="D221" s="11">
        <f t="shared" ca="1" si="20"/>
        <v>199.84511242245122</v>
      </c>
      <c r="E221" s="11">
        <f t="shared" ca="1" si="18"/>
        <v>3.6738989780100544E+16</v>
      </c>
      <c r="F221" s="11">
        <f t="shared" ca="1" si="21"/>
        <v>91.450800249472564</v>
      </c>
      <c r="G221" s="30"/>
      <c r="H221" s="12">
        <f t="shared" ca="1" si="19"/>
        <v>-1.6334842549753188</v>
      </c>
    </row>
    <row r="222" spans="2:8" ht="15.55" customHeight="1" x14ac:dyDescent="0.65">
      <c r="B222" s="10">
        <v>200</v>
      </c>
      <c r="C222" s="11">
        <f t="shared" ca="1" si="17"/>
        <v>3.6751705512850164</v>
      </c>
      <c r="D222" s="11">
        <f t="shared" ca="1" si="20"/>
        <v>199.3860927626144</v>
      </c>
      <c r="E222" s="11">
        <f t="shared" ca="1" si="18"/>
        <v>4.4086787736120648E+16</v>
      </c>
      <c r="F222" s="11">
        <f t="shared" ca="1" si="21"/>
        <v>90.207425448417837</v>
      </c>
      <c r="G222" s="30"/>
      <c r="H222" s="12">
        <f t="shared" ca="1" si="19"/>
        <v>-1.4590196598368212</v>
      </c>
    </row>
    <row r="223" spans="2:8" ht="15.55" customHeight="1" x14ac:dyDescent="0.65">
      <c r="B223" s="10">
        <v>201</v>
      </c>
      <c r="C223" s="11">
        <f t="shared" ref="C223:C286" ca="1" si="22">$C$16*C222+$C$18+H223</f>
        <v>3.3359405909056945</v>
      </c>
      <c r="D223" s="11">
        <f t="shared" ca="1" si="20"/>
        <v>199.78189691249207</v>
      </c>
      <c r="E223" s="11">
        <f t="shared" ref="E223:E286" ca="1" si="23">$E$16*E222+$E$18+H223</f>
        <v>5.2904145283344776E+16</v>
      </c>
      <c r="F223" s="11">
        <f t="shared" ca="1" si="21"/>
        <v>88.569684274851525</v>
      </c>
      <c r="G223" s="30"/>
      <c r="H223" s="12">
        <f t="shared" ca="1" si="19"/>
        <v>-0.60419585012231858</v>
      </c>
    </row>
    <row r="224" spans="2:8" ht="15.55" customHeight="1" x14ac:dyDescent="0.65">
      <c r="B224" s="10">
        <v>202</v>
      </c>
      <c r="C224" s="11">
        <f t="shared" ca="1" si="22"/>
        <v>3.950326722079267</v>
      </c>
      <c r="D224" s="11">
        <f t="shared" ca="1" si="20"/>
        <v>201.06347116184679</v>
      </c>
      <c r="E224" s="11">
        <f t="shared" ca="1" si="23"/>
        <v>6.3484974340013728E+16</v>
      </c>
      <c r="F224" s="11">
        <f t="shared" ca="1" si="21"/>
        <v>87.475217213512366</v>
      </c>
      <c r="G224" s="30"/>
      <c r="H224" s="12">
        <f t="shared" ca="1" si="19"/>
        <v>0.28157424935471131</v>
      </c>
    </row>
    <row r="225" spans="2:8" ht="15.55" customHeight="1" x14ac:dyDescent="0.65">
      <c r="B225" s="10">
        <v>203</v>
      </c>
      <c r="C225" s="11">
        <f t="shared" ca="1" si="22"/>
        <v>4.1617420802837444</v>
      </c>
      <c r="D225" s="11">
        <f t="shared" ca="1" si="20"/>
        <v>202.06495186446713</v>
      </c>
      <c r="E225" s="11">
        <f t="shared" ca="1" si="23"/>
        <v>7.6181969208016464E+16</v>
      </c>
      <c r="F225" s="11">
        <f t="shared" ca="1" si="21"/>
        <v>86.605980718178941</v>
      </c>
      <c r="G225" s="30"/>
      <c r="H225" s="12">
        <f t="shared" ca="1" si="19"/>
        <v>1.4807026203310896E-3</v>
      </c>
    </row>
    <row r="226" spans="2:8" ht="15.55" customHeight="1" x14ac:dyDescent="0.65">
      <c r="B226" s="10">
        <v>204</v>
      </c>
      <c r="C226" s="11">
        <f t="shared" ca="1" si="22"/>
        <v>4.7258419440986215</v>
      </c>
      <c r="D226" s="11">
        <f t="shared" ca="1" si="20"/>
        <v>203.46140014433877</v>
      </c>
      <c r="E226" s="11">
        <f t="shared" ca="1" si="23"/>
        <v>9.141836304961976E+16</v>
      </c>
      <c r="F226" s="11">
        <f t="shared" ca="1" si="21"/>
        <v>86.345363980115351</v>
      </c>
      <c r="G226" s="30"/>
      <c r="H226" s="12">
        <f t="shared" ca="1" si="19"/>
        <v>0.39644827987162568</v>
      </c>
    </row>
    <row r="227" spans="2:8" ht="15.55" customHeight="1" x14ac:dyDescent="0.65">
      <c r="B227" s="10">
        <v>205</v>
      </c>
      <c r="C227" s="11">
        <f t="shared" ca="1" si="22"/>
        <v>5.1738044993846568</v>
      </c>
      <c r="D227" s="11">
        <f t="shared" ca="1" si="20"/>
        <v>204.85453108844453</v>
      </c>
      <c r="E227" s="11">
        <f t="shared" ca="1" si="23"/>
        <v>1.0970203565954371E+17</v>
      </c>
      <c r="F227" s="11">
        <f t="shared" ca="1" si="21"/>
        <v>86.637880052782094</v>
      </c>
      <c r="G227" s="30"/>
      <c r="H227" s="12">
        <f t="shared" ca="1" si="19"/>
        <v>0.39313094410576022</v>
      </c>
    </row>
    <row r="228" spans="2:8" ht="15.55" customHeight="1" x14ac:dyDescent="0.65">
      <c r="B228" s="10">
        <v>206</v>
      </c>
      <c r="C228" s="11">
        <f t="shared" ca="1" si="22"/>
        <v>5.6157923889293198</v>
      </c>
      <c r="D228" s="11">
        <f t="shared" ca="1" si="20"/>
        <v>206.33127987786614</v>
      </c>
      <c r="E228" s="11">
        <f t="shared" ca="1" si="23"/>
        <v>1.3164244279145245E+17</v>
      </c>
      <c r="F228" s="11">
        <f t="shared" ca="1" si="21"/>
        <v>87.514439667802606</v>
      </c>
      <c r="G228" s="30"/>
      <c r="H228" s="12">
        <f t="shared" ca="1" si="19"/>
        <v>0.47674878942159432</v>
      </c>
    </row>
    <row r="229" spans="2:8" ht="15.55" customHeight="1" x14ac:dyDescent="0.65">
      <c r="B229" s="10">
        <v>207</v>
      </c>
      <c r="C229" s="11">
        <f t="shared" ca="1" si="22"/>
        <v>6.194929866776385</v>
      </c>
      <c r="D229" s="11">
        <f t="shared" ca="1" si="20"/>
        <v>208.03357583349907</v>
      </c>
      <c r="E229" s="11">
        <f t="shared" ca="1" si="23"/>
        <v>1.5797093134974294E+17</v>
      </c>
      <c r="F229" s="11">
        <f t="shared" ca="1" si="21"/>
        <v>89.139260476426159</v>
      </c>
      <c r="G229" s="30"/>
      <c r="H229" s="12">
        <f t="shared" ca="1" si="19"/>
        <v>0.70229595563292846</v>
      </c>
    </row>
    <row r="230" spans="2:8" ht="15.55" customHeight="1" x14ac:dyDescent="0.65">
      <c r="B230" s="10">
        <v>208</v>
      </c>
      <c r="C230" s="11">
        <f t="shared" ca="1" si="22"/>
        <v>5.6985176208296195</v>
      </c>
      <c r="D230" s="11">
        <f t="shared" ca="1" si="20"/>
        <v>208.77614956090758</v>
      </c>
      <c r="E230" s="11">
        <f t="shared" ca="1" si="23"/>
        <v>1.8956511761969152E+17</v>
      </c>
      <c r="F230" s="11">
        <f t="shared" ca="1" si="21"/>
        <v>90.469028534917825</v>
      </c>
      <c r="G230" s="30"/>
      <c r="H230" s="12">
        <f t="shared" ca="1" si="19"/>
        <v>-0.2574262725914887</v>
      </c>
    </row>
    <row r="231" spans="2:8" ht="15.55" customHeight="1" x14ac:dyDescent="0.65">
      <c r="B231" s="10">
        <v>209</v>
      </c>
      <c r="C231" s="11">
        <f t="shared" ca="1" si="22"/>
        <v>5.6097430826281265</v>
      </c>
      <c r="D231" s="11">
        <f t="shared" ca="1" si="20"/>
        <v>209.827078546872</v>
      </c>
      <c r="E231" s="11">
        <f t="shared" ca="1" si="23"/>
        <v>2.2747814114362982E+17</v>
      </c>
      <c r="F231" s="11">
        <f t="shared" ca="1" si="21"/>
        <v>91.825356168760493</v>
      </c>
      <c r="G231" s="30"/>
      <c r="H231" s="12">
        <f t="shared" ca="1" si="19"/>
        <v>5.0928985964431274E-2</v>
      </c>
    </row>
    <row r="232" spans="2:8" ht="15.55" customHeight="1" x14ac:dyDescent="0.65">
      <c r="B232" s="10">
        <v>210</v>
      </c>
      <c r="C232" s="11">
        <f t="shared" ca="1" si="22"/>
        <v>4.4463217940313067</v>
      </c>
      <c r="D232" s="11">
        <f t="shared" ca="1" si="20"/>
        <v>209.78560587480081</v>
      </c>
      <c r="E232" s="11">
        <f t="shared" ca="1" si="23"/>
        <v>2.7297376937235578E+17</v>
      </c>
      <c r="F232" s="11">
        <f t="shared" ca="1" si="21"/>
        <v>92.099888081798497</v>
      </c>
      <c r="G232" s="30"/>
      <c r="H232" s="12">
        <f t="shared" ca="1" si="19"/>
        <v>-1.0414726720711949</v>
      </c>
    </row>
    <row r="233" spans="2:8" ht="15.55" customHeight="1" x14ac:dyDescent="0.65">
      <c r="B233" s="10">
        <v>211</v>
      </c>
      <c r="C233" s="11">
        <f t="shared" ca="1" si="22"/>
        <v>5.7871995992789715</v>
      </c>
      <c r="D233" s="11">
        <f t="shared" ca="1" si="20"/>
        <v>212.01574803885472</v>
      </c>
      <c r="E233" s="11">
        <f t="shared" ca="1" si="23"/>
        <v>3.2756852324682694E+17</v>
      </c>
      <c r="F233" s="11">
        <f t="shared" ca="1" si="21"/>
        <v>93.658855405899033</v>
      </c>
      <c r="G233" s="30"/>
      <c r="H233" s="12">
        <f t="shared" ca="1" si="19"/>
        <v>1.2301421640539256</v>
      </c>
    </row>
    <row r="234" spans="2:8" ht="15.55" customHeight="1" x14ac:dyDescent="0.65">
      <c r="B234" s="10">
        <v>212</v>
      </c>
      <c r="C234" s="11">
        <f t="shared" ca="1" si="22"/>
        <v>3.6605714819089403</v>
      </c>
      <c r="D234" s="11">
        <f t="shared" ca="1" si="20"/>
        <v>211.0465598413405</v>
      </c>
      <c r="E234" s="11">
        <f t="shared" ca="1" si="23"/>
        <v>3.9308222789619232E+17</v>
      </c>
      <c r="F234" s="11">
        <f t="shared" ca="1" si="21"/>
        <v>93.17173891925728</v>
      </c>
      <c r="G234" s="30"/>
      <c r="H234" s="12">
        <f t="shared" ca="1" si="19"/>
        <v>-1.9691881975142369</v>
      </c>
    </row>
    <row r="235" spans="2:8" ht="15.55" customHeight="1" x14ac:dyDescent="0.65">
      <c r="B235" s="10">
        <v>213</v>
      </c>
      <c r="C235" s="11">
        <f t="shared" ca="1" si="22"/>
        <v>2.3412555104573221</v>
      </c>
      <c r="D235" s="11">
        <f t="shared" ca="1" si="20"/>
        <v>210.45935816627068</v>
      </c>
      <c r="E235" s="11">
        <f t="shared" ca="1" si="23"/>
        <v>4.7169867347543078E+17</v>
      </c>
      <c r="F235" s="11">
        <f t="shared" ca="1" si="21"/>
        <v>91.209543852150873</v>
      </c>
      <c r="G235" s="30"/>
      <c r="H235" s="12">
        <f t="shared" ca="1" si="19"/>
        <v>-1.5872016750698303</v>
      </c>
    </row>
    <row r="236" spans="2:8" ht="15.55" customHeight="1" x14ac:dyDescent="0.65">
      <c r="B236" s="10">
        <v>214</v>
      </c>
      <c r="C236" s="11">
        <f t="shared" ca="1" si="22"/>
        <v>2.2138447747412178</v>
      </c>
      <c r="D236" s="11">
        <f t="shared" ca="1" si="20"/>
        <v>210.80019853264605</v>
      </c>
      <c r="E236" s="11">
        <f t="shared" ca="1" si="23"/>
        <v>5.6603840817051693E+17</v>
      </c>
      <c r="F236" s="11">
        <f t="shared" ca="1" si="21"/>
        <v>88.852691268937875</v>
      </c>
      <c r="G236" s="30"/>
      <c r="H236" s="12">
        <f t="shared" ca="1" si="19"/>
        <v>-0.65915963362463947</v>
      </c>
    </row>
    <row r="237" spans="2:8" ht="15.55" customHeight="1" x14ac:dyDescent="0.65">
      <c r="B237" s="10">
        <v>215</v>
      </c>
      <c r="C237" s="11">
        <f t="shared" ca="1" si="22"/>
        <v>2.7804145950160413</v>
      </c>
      <c r="D237" s="11">
        <f t="shared" ca="1" si="20"/>
        <v>211.80953730786911</v>
      </c>
      <c r="E237" s="11">
        <f t="shared" ca="1" si="23"/>
        <v>6.7924608980462029E+17</v>
      </c>
      <c r="F237" s="11">
        <f t="shared" ca="1" si="21"/>
        <v>86.828767280747726</v>
      </c>
      <c r="G237" s="30"/>
      <c r="H237" s="12">
        <f t="shared" ca="1" si="19"/>
        <v>9.3387752230668468E-3</v>
      </c>
    </row>
    <row r="238" spans="2:8" ht="15.55" customHeight="1" x14ac:dyDescent="0.65">
      <c r="B238" s="10">
        <v>216</v>
      </c>
      <c r="C238" s="11">
        <f t="shared" ca="1" si="22"/>
        <v>2.818748813430628</v>
      </c>
      <c r="D238" s="11">
        <f t="shared" ca="1" si="20"/>
        <v>212.4039544452869</v>
      </c>
      <c r="E238" s="11">
        <f t="shared" ca="1" si="23"/>
        <v>8.1509530776554432E+17</v>
      </c>
      <c r="F238" s="11">
        <f t="shared" ca="1" si="21"/>
        <v>84.713125916105</v>
      </c>
      <c r="G238" s="30"/>
      <c r="H238" s="12">
        <f t="shared" ca="1" si="19"/>
        <v>-0.40558286258220488</v>
      </c>
    </row>
    <row r="239" spans="2:8" ht="15.55" customHeight="1" x14ac:dyDescent="0.65">
      <c r="B239" s="10">
        <v>217</v>
      </c>
      <c r="C239" s="11">
        <f t="shared" ca="1" si="22"/>
        <v>3.2957047091731466</v>
      </c>
      <c r="D239" s="11">
        <f t="shared" ca="1" si="20"/>
        <v>213.44466010371553</v>
      </c>
      <c r="E239" s="11">
        <f t="shared" ca="1" si="23"/>
        <v>9.7811436931865318E+17</v>
      </c>
      <c r="F239" s="11">
        <f t="shared" ca="1" si="21"/>
        <v>82.9814666735477</v>
      </c>
      <c r="G239" s="30"/>
      <c r="H239" s="12">
        <f t="shared" ca="1" si="19"/>
        <v>4.0705658428644188E-2</v>
      </c>
    </row>
    <row r="240" spans="2:8" ht="15.55" customHeight="1" x14ac:dyDescent="0.65">
      <c r="B240" s="10">
        <v>218</v>
      </c>
      <c r="C240" s="11">
        <f t="shared" ca="1" si="22"/>
        <v>4.5892955272077192</v>
      </c>
      <c r="D240" s="11">
        <f t="shared" ca="1" si="20"/>
        <v>215.39739186358474</v>
      </c>
      <c r="E240" s="11">
        <f t="shared" ca="1" si="23"/>
        <v>1.1737372431823839E+18</v>
      </c>
      <c r="F240" s="11">
        <f t="shared" ca="1" si="21"/>
        <v>82.528573855954264</v>
      </c>
      <c r="G240" s="30"/>
      <c r="H240" s="12">
        <f t="shared" ca="1" si="19"/>
        <v>0.95273175986920167</v>
      </c>
    </row>
    <row r="241" spans="2:8" ht="15.55" customHeight="1" x14ac:dyDescent="0.65">
      <c r="B241" s="10">
        <v>219</v>
      </c>
      <c r="C241" s="11">
        <f t="shared" ca="1" si="22"/>
        <v>6.4275342585917494</v>
      </c>
      <c r="D241" s="11">
        <f t="shared" ca="1" si="20"/>
        <v>218.15348970041032</v>
      </c>
      <c r="E241" s="11">
        <f t="shared" ca="1" si="23"/>
        <v>1.4084846918188605E+18</v>
      </c>
      <c r="F241" s="11">
        <f t="shared" ca="1" si="21"/>
        <v>84.047253490210252</v>
      </c>
      <c r="G241" s="30"/>
      <c r="H241" s="12">
        <f t="shared" ca="1" si="19"/>
        <v>1.7560978368255735</v>
      </c>
    </row>
    <row r="242" spans="2:8" ht="15.55" customHeight="1" x14ac:dyDescent="0.65">
      <c r="B242" s="10">
        <v>220</v>
      </c>
      <c r="C242" s="11">
        <f t="shared" ca="1" si="22"/>
        <v>8.1777838119116435</v>
      </c>
      <c r="D242" s="11">
        <f t="shared" ca="1" si="20"/>
        <v>221.18924610544858</v>
      </c>
      <c r="E242" s="11">
        <f t="shared" ca="1" si="23"/>
        <v>1.6901816301826327E+18</v>
      </c>
      <c r="F242" s="11">
        <f t="shared" ca="1" si="21"/>
        <v>87.624535827519338</v>
      </c>
      <c r="G242" s="30"/>
      <c r="H242" s="12">
        <f t="shared" ca="1" si="19"/>
        <v>2.035756405038244</v>
      </c>
    </row>
    <row r="243" spans="2:8" ht="15.55" customHeight="1" x14ac:dyDescent="0.65">
      <c r="B243" s="10">
        <v>221</v>
      </c>
      <c r="C243" s="11">
        <f t="shared" ca="1" si="22"/>
        <v>7.32632953199413</v>
      </c>
      <c r="D243" s="11">
        <f t="shared" ca="1" si="20"/>
        <v>221.97334858791339</v>
      </c>
      <c r="E243" s="11">
        <f t="shared" ca="1" si="23"/>
        <v>2.0282179562191593E+18</v>
      </c>
      <c r="F243" s="11">
        <f t="shared" ca="1" si="21"/>
        <v>90.787719878660226</v>
      </c>
      <c r="G243" s="30"/>
      <c r="H243" s="12">
        <f t="shared" ca="1" si="19"/>
        <v>-0.21589751753518524</v>
      </c>
    </row>
    <row r="244" spans="2:8" ht="15.55" customHeight="1" x14ac:dyDescent="0.65">
      <c r="B244" s="10">
        <v>222</v>
      </c>
      <c r="C244" s="11">
        <f t="shared" ca="1" si="22"/>
        <v>5.6784054039476972</v>
      </c>
      <c r="D244" s="11">
        <f t="shared" ca="1" si="20"/>
        <v>221.79069036626578</v>
      </c>
      <c r="E244" s="11">
        <f t="shared" ca="1" si="23"/>
        <v>2.4338615474629908E+18</v>
      </c>
      <c r="F244" s="11">
        <f t="shared" ca="1" si="21"/>
        <v>92.575681944764227</v>
      </c>
      <c r="G244" s="30"/>
      <c r="H244" s="12">
        <f t="shared" ca="1" si="19"/>
        <v>-1.1826582216476067</v>
      </c>
    </row>
    <row r="245" spans="2:8" ht="15.55" customHeight="1" x14ac:dyDescent="0.65">
      <c r="B245" s="10">
        <v>223</v>
      </c>
      <c r="C245" s="11">
        <f t="shared" ca="1" si="22"/>
        <v>5.4288067586093032</v>
      </c>
      <c r="D245" s="11">
        <f t="shared" ca="1" si="20"/>
        <v>222.67677280171694</v>
      </c>
      <c r="E245" s="11">
        <f t="shared" ca="1" si="23"/>
        <v>2.9206338569555891E+18</v>
      </c>
      <c r="F245" s="11">
        <f t="shared" ca="1" si="21"/>
        <v>94.163053040922364</v>
      </c>
      <c r="G245" s="30"/>
      <c r="H245" s="12">
        <f t="shared" ca="1" si="19"/>
        <v>-0.1139175645488547</v>
      </c>
    </row>
    <row r="246" spans="2:8" ht="15.55" customHeight="1" x14ac:dyDescent="0.65">
      <c r="B246" s="10">
        <v>224</v>
      </c>
      <c r="C246" s="11">
        <f t="shared" ca="1" si="22"/>
        <v>4.8935404208138804</v>
      </c>
      <c r="D246" s="11">
        <f t="shared" ca="1" si="20"/>
        <v>223.22726781564339</v>
      </c>
      <c r="E246" s="11">
        <f t="shared" ca="1" si="23"/>
        <v>3.5047606283467069E+18</v>
      </c>
      <c r="F246" s="11">
        <f t="shared" ca="1" si="21"/>
        <v>95.216425221943467</v>
      </c>
      <c r="G246" s="30"/>
      <c r="H246" s="12">
        <f t="shared" ca="1" si="19"/>
        <v>-0.44950498607356271</v>
      </c>
    </row>
    <row r="247" spans="2:8" ht="15.55" customHeight="1" x14ac:dyDescent="0.65">
      <c r="B247" s="10">
        <v>225</v>
      </c>
      <c r="C247" s="11">
        <f t="shared" ca="1" si="22"/>
        <v>5.8698566551156768</v>
      </c>
      <c r="D247" s="11">
        <f t="shared" ca="1" si="20"/>
        <v>225.18229213410797</v>
      </c>
      <c r="E247" s="11">
        <f t="shared" ca="1" si="23"/>
        <v>4.2057127540160481E+18</v>
      </c>
      <c r="F247" s="11">
        <f t="shared" ca="1" si="21"/>
        <v>97.177853972917788</v>
      </c>
      <c r="G247" s="30"/>
      <c r="H247" s="12">
        <f t="shared" ca="1" si="19"/>
        <v>0.95502431846457314</v>
      </c>
    </row>
    <row r="248" spans="2:8" ht="15.55" customHeight="1" x14ac:dyDescent="0.65">
      <c r="B248" s="10">
        <v>226</v>
      </c>
      <c r="C248" s="11">
        <f t="shared" ca="1" si="22"/>
        <v>6.4119525600497962</v>
      </c>
      <c r="D248" s="11">
        <f t="shared" ca="1" si="20"/>
        <v>226.89835937006524</v>
      </c>
      <c r="E248" s="11">
        <f t="shared" ca="1" si="23"/>
        <v>5.0468553048192573E+18</v>
      </c>
      <c r="F248" s="11">
        <f t="shared" ca="1" si="21"/>
        <v>99.707042832532494</v>
      </c>
      <c r="G248" s="30"/>
      <c r="H248" s="12">
        <f t="shared" ca="1" si="19"/>
        <v>0.71606723595725474</v>
      </c>
    </row>
    <row r="249" spans="2:8" ht="15.55" customHeight="1" x14ac:dyDescent="0.65">
      <c r="B249" s="10">
        <v>227</v>
      </c>
      <c r="C249" s="11">
        <f t="shared" ca="1" si="22"/>
        <v>6.6503243503560183</v>
      </c>
      <c r="D249" s="11">
        <f t="shared" ca="1" si="20"/>
        <v>228.41912167238141</v>
      </c>
      <c r="E249" s="11">
        <f t="shared" ca="1" si="23"/>
        <v>6.0562263657831086E+18</v>
      </c>
      <c r="F249" s="11">
        <f t="shared" ca="1" si="21"/>
        <v>102.53229656877271</v>
      </c>
      <c r="G249" s="30"/>
      <c r="H249" s="12">
        <f t="shared" ca="1" si="19"/>
        <v>0.52076230231618126</v>
      </c>
    </row>
    <row r="250" spans="2:8" ht="15.55" customHeight="1" x14ac:dyDescent="0.65">
      <c r="B250" s="10">
        <v>228</v>
      </c>
      <c r="C250" s="11">
        <f t="shared" ca="1" si="22"/>
        <v>6.7615703005871159</v>
      </c>
      <c r="D250" s="11">
        <f t="shared" ca="1" si="20"/>
        <v>229.86043249268371</v>
      </c>
      <c r="E250" s="11">
        <f t="shared" ca="1" si="23"/>
        <v>7.2674716389397299E+18</v>
      </c>
      <c r="F250" s="11">
        <f t="shared" ca="1" si="21"/>
        <v>105.51926532336589</v>
      </c>
      <c r="G250" s="30"/>
      <c r="H250" s="12">
        <f t="shared" ca="1" si="19"/>
        <v>0.44131082030230095</v>
      </c>
    </row>
    <row r="251" spans="2:8" ht="15.55" customHeight="1" x14ac:dyDescent="0.65">
      <c r="B251" s="10">
        <v>229</v>
      </c>
      <c r="C251" s="11">
        <f t="shared" ca="1" si="22"/>
        <v>6.8473934409759458</v>
      </c>
      <c r="D251" s="11">
        <f t="shared" ca="1" si="20"/>
        <v>231.29856969318996</v>
      </c>
      <c r="E251" s="11">
        <f t="shared" ca="1" si="23"/>
        <v>8.7209659667276759E+18</v>
      </c>
      <c r="F251" s="11">
        <f t="shared" ca="1" si="21"/>
        <v>108.62035143731825</v>
      </c>
      <c r="G251" s="30"/>
      <c r="H251" s="12">
        <f t="shared" ca="1" si="19"/>
        <v>0.43813720050625282</v>
      </c>
    </row>
    <row r="252" spans="2:8" ht="15.55" customHeight="1" x14ac:dyDescent="0.65">
      <c r="B252" s="10">
        <v>230</v>
      </c>
      <c r="C252" s="11">
        <f t="shared" ca="1" si="22"/>
        <v>5.9137614879379008</v>
      </c>
      <c r="D252" s="11">
        <f t="shared" ca="1" si="20"/>
        <v>231.73441642834712</v>
      </c>
      <c r="E252" s="11">
        <f t="shared" ca="1" si="23"/>
        <v>1.046515916007321E+19</v>
      </c>
      <c r="F252" s="11">
        <f t="shared" ca="1" si="21"/>
        <v>110.79198302179884</v>
      </c>
      <c r="G252" s="30"/>
      <c r="H252" s="12">
        <f t="shared" ca="1" si="19"/>
        <v>-0.56415326484285599</v>
      </c>
    </row>
    <row r="253" spans="2:8" ht="15.55" customHeight="1" x14ac:dyDescent="0.65">
      <c r="B253" s="10">
        <v>231</v>
      </c>
      <c r="C253" s="11">
        <f t="shared" ca="1" si="22"/>
        <v>5.2962022753164755</v>
      </c>
      <c r="D253" s="11">
        <f t="shared" ca="1" si="20"/>
        <v>232.29960951331327</v>
      </c>
      <c r="E253" s="11">
        <f t="shared" ca="1" si="23"/>
        <v>1.2558190992087851E+19</v>
      </c>
      <c r="F253" s="11">
        <f t="shared" ca="1" si="21"/>
        <v>112.22544101842433</v>
      </c>
      <c r="G253" s="30"/>
      <c r="H253" s="12">
        <f t="shared" ca="1" si="19"/>
        <v>-0.43480691503384505</v>
      </c>
    </row>
    <row r="254" spans="2:8" ht="15.55" customHeight="1" x14ac:dyDescent="0.65">
      <c r="B254" s="10">
        <v>232</v>
      </c>
      <c r="C254" s="11">
        <f t="shared" ca="1" si="22"/>
        <v>5.3136077706698224</v>
      </c>
      <c r="D254" s="11">
        <f t="shared" ca="1" si="20"/>
        <v>233.3762554637299</v>
      </c>
      <c r="E254" s="11">
        <f t="shared" ca="1" si="23"/>
        <v>1.5069829190505421E+19</v>
      </c>
      <c r="F254" s="11">
        <f t="shared" ca="1" si="21"/>
        <v>113.48427933558594</v>
      </c>
      <c r="G254" s="30"/>
      <c r="H254" s="12">
        <f t="shared" ca="1" si="19"/>
        <v>7.6645950416641129E-2</v>
      </c>
    </row>
    <row r="255" spans="2:8" ht="15.55" customHeight="1" x14ac:dyDescent="0.65">
      <c r="B255" s="10">
        <v>233</v>
      </c>
      <c r="C255" s="11">
        <f t="shared" ca="1" si="22"/>
        <v>5.6358528883458527</v>
      </c>
      <c r="D255" s="11">
        <f t="shared" ca="1" si="20"/>
        <v>234.7612221355399</v>
      </c>
      <c r="E255" s="11">
        <f t="shared" ca="1" si="23"/>
        <v>1.8083795028606505E+19</v>
      </c>
      <c r="F255" s="11">
        <f t="shared" ca="1" si="21"/>
        <v>114.87994608265711</v>
      </c>
      <c r="G255" s="30"/>
      <c r="H255" s="12">
        <f t="shared" ca="1" si="19"/>
        <v>0.38496667180999505</v>
      </c>
    </row>
    <row r="256" spans="2:8" ht="15.55" customHeight="1" x14ac:dyDescent="0.65">
      <c r="B256" s="10">
        <v>234</v>
      </c>
      <c r="C256" s="11">
        <f t="shared" ca="1" si="22"/>
        <v>5.3125903376383876</v>
      </c>
      <c r="D256" s="11">
        <f t="shared" ca="1" si="20"/>
        <v>235.56513016250159</v>
      </c>
      <c r="E256" s="11">
        <f t="shared" ca="1" si="23"/>
        <v>2.1700554034327806E+19</v>
      </c>
      <c r="F256" s="11">
        <f t="shared" ca="1" si="21"/>
        <v>115.805111388627</v>
      </c>
      <c r="G256" s="30"/>
      <c r="H256" s="12">
        <f t="shared" ca="1" si="19"/>
        <v>-0.19609197303829415</v>
      </c>
    </row>
    <row r="257" spans="2:8" ht="15.55" customHeight="1" x14ac:dyDescent="0.65">
      <c r="B257" s="10">
        <v>235</v>
      </c>
      <c r="C257" s="11">
        <f t="shared" ca="1" si="22"/>
        <v>4.6730045692508266</v>
      </c>
      <c r="D257" s="11">
        <f t="shared" ca="1" si="20"/>
        <v>235.9880624616417</v>
      </c>
      <c r="E257" s="11">
        <f t="shared" ca="1" si="23"/>
        <v>2.6040664841193366E+19</v>
      </c>
      <c r="F257" s="11">
        <f t="shared" ca="1" si="21"/>
        <v>115.91189300231343</v>
      </c>
      <c r="G257" s="30"/>
      <c r="H257" s="12">
        <f t="shared" ca="1" si="19"/>
        <v>-0.57706770085988335</v>
      </c>
    </row>
    <row r="258" spans="2:8" ht="15.55" customHeight="1" x14ac:dyDescent="0.65">
      <c r="B258" s="10">
        <v>236</v>
      </c>
      <c r="C258" s="11">
        <f t="shared" ca="1" si="22"/>
        <v>3.2642212656696463</v>
      </c>
      <c r="D258" s="11">
        <f t="shared" ca="1" si="20"/>
        <v>235.51388007191068</v>
      </c>
      <c r="E258" s="11">
        <f t="shared" ca="1" si="23"/>
        <v>3.1248797809432039E+19</v>
      </c>
      <c r="F258" s="11">
        <f t="shared" ca="1" si="21"/>
        <v>114.37576295101394</v>
      </c>
      <c r="G258" s="30"/>
      <c r="H258" s="12">
        <f t="shared" ca="1" si="19"/>
        <v>-1.4741823897310151</v>
      </c>
    </row>
    <row r="259" spans="2:8" ht="15.55" customHeight="1" x14ac:dyDescent="0.65">
      <c r="B259" s="10">
        <v>237</v>
      </c>
      <c r="C259" s="11">
        <f t="shared" ca="1" si="22"/>
        <v>4.7794642328279089</v>
      </c>
      <c r="D259" s="11">
        <f t="shared" ca="1" si="20"/>
        <v>237.68196729220287</v>
      </c>
      <c r="E259" s="11">
        <f t="shared" ca="1" si="23"/>
        <v>3.7498557371318444E+19</v>
      </c>
      <c r="F259" s="11">
        <f t="shared" ca="1" si="21"/>
        <v>114.00221419511345</v>
      </c>
      <c r="G259" s="30"/>
      <c r="H259" s="12">
        <f t="shared" ca="1" si="19"/>
        <v>1.168087220292191</v>
      </c>
    </row>
    <row r="260" spans="2:8" ht="15.55" customHeight="1" x14ac:dyDescent="0.65">
      <c r="B260" s="10">
        <v>238</v>
      </c>
      <c r="C260" s="11">
        <f t="shared" ca="1" si="22"/>
        <v>3.4928172393433448</v>
      </c>
      <c r="D260" s="11">
        <f t="shared" ca="1" si="20"/>
        <v>237.35121314528388</v>
      </c>
      <c r="E260" s="11">
        <f t="shared" ca="1" si="23"/>
        <v>4.4998268845582131E+19</v>
      </c>
      <c r="F260" s="11">
        <f t="shared" ca="1" si="21"/>
        <v>112.19150853837388</v>
      </c>
      <c r="G260" s="30"/>
      <c r="H260" s="12">
        <f t="shared" ca="1" si="19"/>
        <v>-1.3307541469189823</v>
      </c>
    </row>
    <row r="261" spans="2:8" ht="15.55" customHeight="1" x14ac:dyDescent="0.65">
      <c r="B261" s="10">
        <v>239</v>
      </c>
      <c r="C261" s="11">
        <f t="shared" ca="1" si="22"/>
        <v>2.9575953362639513</v>
      </c>
      <c r="D261" s="11">
        <f t="shared" ca="1" si="20"/>
        <v>237.51455469007314</v>
      </c>
      <c r="E261" s="11">
        <f t="shared" ca="1" si="23"/>
        <v>5.3997922614698557E+19</v>
      </c>
      <c r="F261" s="11">
        <f t="shared" ca="1" si="21"/>
        <v>109.5851928501464</v>
      </c>
      <c r="G261" s="30"/>
      <c r="H261" s="12">
        <f t="shared" ca="1" si="19"/>
        <v>-0.83665845521072457</v>
      </c>
    </row>
    <row r="262" spans="2:8" ht="15.55" customHeight="1" x14ac:dyDescent="0.65">
      <c r="B262" s="10">
        <v>240</v>
      </c>
      <c r="C262" s="11">
        <f t="shared" ca="1" si="22"/>
        <v>2.2424058986889897</v>
      </c>
      <c r="D262" s="11">
        <f t="shared" ca="1" si="20"/>
        <v>237.39088431975097</v>
      </c>
      <c r="E262" s="11">
        <f t="shared" ca="1" si="23"/>
        <v>6.4797507137638269E+19</v>
      </c>
      <c r="F262" s="11">
        <f t="shared" ca="1" si="21"/>
        <v>105.99392327503573</v>
      </c>
      <c r="G262" s="30"/>
      <c r="H262" s="12">
        <f t="shared" ca="1" si="19"/>
        <v>-1.1236703703221713</v>
      </c>
    </row>
    <row r="263" spans="2:8" ht="15.55" customHeight="1" x14ac:dyDescent="0.65">
      <c r="B263" s="10">
        <v>241</v>
      </c>
      <c r="C263" s="11">
        <f t="shared" ca="1" si="22"/>
        <v>1.9902703333407266</v>
      </c>
      <c r="D263" s="11">
        <f t="shared" ca="1" si="20"/>
        <v>237.58722993414051</v>
      </c>
      <c r="E263" s="11">
        <f t="shared" ca="1" si="23"/>
        <v>7.7757008565165916E+19</v>
      </c>
      <c r="F263" s="11">
        <f t="shared" ca="1" si="21"/>
        <v>101.86227434332417</v>
      </c>
      <c r="G263" s="30"/>
      <c r="H263" s="12">
        <f t="shared" ca="1" si="19"/>
        <v>-0.80365438561046498</v>
      </c>
    </row>
    <row r="264" spans="2:8" ht="15.55" customHeight="1" x14ac:dyDescent="0.65">
      <c r="B264" s="10">
        <v>242</v>
      </c>
      <c r="C264" s="11">
        <f t="shared" ca="1" si="22"/>
        <v>2.9951014872274029</v>
      </c>
      <c r="D264" s="11">
        <f t="shared" ca="1" si="20"/>
        <v>238.99011515469533</v>
      </c>
      <c r="E264" s="11">
        <f t="shared" ca="1" si="23"/>
        <v>9.3308410278199099E+19</v>
      </c>
      <c r="F264" s="11">
        <f t="shared" ca="1" si="21"/>
        <v>98.486736292588219</v>
      </c>
      <c r="G264" s="30"/>
      <c r="H264" s="12">
        <f t="shared" ca="1" si="19"/>
        <v>0.40288522055482157</v>
      </c>
    </row>
    <row r="265" spans="2:8" ht="15.55" customHeight="1" x14ac:dyDescent="0.65">
      <c r="B265" s="10">
        <v>243</v>
      </c>
      <c r="C265" s="11">
        <f t="shared" ca="1" si="22"/>
        <v>1.6081005142516398</v>
      </c>
      <c r="D265" s="11">
        <f t="shared" ca="1" si="20"/>
        <v>238.20213447916504</v>
      </c>
      <c r="E265" s="11">
        <f t="shared" ca="1" si="23"/>
        <v>1.1197009233383891E+20</v>
      </c>
      <c r="F265" s="11">
        <f t="shared" ca="1" si="21"/>
        <v>93.642148627962328</v>
      </c>
      <c r="G265" s="30"/>
      <c r="H265" s="12">
        <f t="shared" ca="1" si="19"/>
        <v>-1.7879806755302825</v>
      </c>
    </row>
    <row r="266" spans="2:8" ht="15.55" customHeight="1" x14ac:dyDescent="0.65">
      <c r="B266" s="10">
        <v>244</v>
      </c>
      <c r="C266" s="11">
        <f t="shared" ca="1" si="22"/>
        <v>3.157934634110763</v>
      </c>
      <c r="D266" s="11">
        <f t="shared" ca="1" si="20"/>
        <v>240.07358870187448</v>
      </c>
      <c r="E266" s="11">
        <f t="shared" ca="1" si="23"/>
        <v>1.3436411080060669E+20</v>
      </c>
      <c r="F266" s="11">
        <f t="shared" ca="1" si="21"/>
        <v>90.168606589582581</v>
      </c>
      <c r="G266" s="30"/>
      <c r="H266" s="12">
        <f t="shared" ca="1" si="19"/>
        <v>0.87145422270945094</v>
      </c>
    </row>
    <row r="267" spans="2:8" ht="15.55" customHeight="1" x14ac:dyDescent="0.65">
      <c r="B267" s="10">
        <v>245</v>
      </c>
      <c r="C267" s="11">
        <f t="shared" ca="1" si="22"/>
        <v>3.5981827781310631</v>
      </c>
      <c r="D267" s="11">
        <f t="shared" ca="1" si="20"/>
        <v>241.14542377271692</v>
      </c>
      <c r="E267" s="11">
        <f t="shared" ca="1" si="23"/>
        <v>1.6123693296072802E+20</v>
      </c>
      <c r="F267" s="11">
        <f t="shared" ca="1" si="21"/>
        <v>87.177832339603611</v>
      </c>
      <c r="G267" s="30"/>
      <c r="H267" s="12">
        <f t="shared" ca="1" si="19"/>
        <v>7.1835070842452498E-2</v>
      </c>
    </row>
    <row r="268" spans="2:8" ht="15.55" customHeight="1" x14ac:dyDescent="0.65">
      <c r="B268" s="10">
        <v>246</v>
      </c>
      <c r="C268" s="11">
        <f t="shared" ca="1" si="22"/>
        <v>3.8031431361536958</v>
      </c>
      <c r="D268" s="11">
        <f t="shared" ca="1" si="20"/>
        <v>242.07002068636578</v>
      </c>
      <c r="E268" s="11">
        <f t="shared" ca="1" si="23"/>
        <v>1.9348431955287363E+20</v>
      </c>
      <c r="F268" s="11">
        <f t="shared" ca="1" si="21"/>
        <v>84.509046362375543</v>
      </c>
      <c r="G268" s="30"/>
      <c r="H268" s="12">
        <f t="shared" ca="1" si="19"/>
        <v>-7.5403086351155002E-2</v>
      </c>
    </row>
    <row r="269" spans="2:8" ht="15.55" customHeight="1" x14ac:dyDescent="0.65">
      <c r="B269" s="10">
        <v>247</v>
      </c>
      <c r="C269" s="11">
        <f t="shared" ca="1" si="22"/>
        <v>4.9896028621636992</v>
      </c>
      <c r="D269" s="11">
        <f t="shared" ca="1" si="20"/>
        <v>244.01710903960651</v>
      </c>
      <c r="E269" s="11">
        <f t="shared" ca="1" si="23"/>
        <v>2.3218118346344835E+20</v>
      </c>
      <c r="F269" s="11">
        <f t="shared" ca="1" si="21"/>
        <v>83.182449012714969</v>
      </c>
      <c r="G269" s="30"/>
      <c r="H269" s="12">
        <f t="shared" ca="1" si="19"/>
        <v>0.94708835324074225</v>
      </c>
    </row>
    <row r="270" spans="2:8" ht="15.55" customHeight="1" x14ac:dyDescent="0.65">
      <c r="B270" s="10">
        <v>248</v>
      </c>
      <c r="C270" s="11">
        <f t="shared" ca="1" si="22"/>
        <v>4.803490713109821</v>
      </c>
      <c r="D270" s="11">
        <f t="shared" ca="1" si="20"/>
        <v>244.82891746298537</v>
      </c>
      <c r="E270" s="11">
        <f t="shared" ca="1" si="23"/>
        <v>2.78617420156138E+20</v>
      </c>
      <c r="F270" s="11">
        <f t="shared" ca="1" si="21"/>
        <v>81.955229357775551</v>
      </c>
      <c r="G270" s="30"/>
      <c r="H270" s="12">
        <f t="shared" ca="1" si="19"/>
        <v>-0.18819157662113886</v>
      </c>
    </row>
    <row r="271" spans="2:8" ht="15.55" customHeight="1" x14ac:dyDescent="0.65">
      <c r="B271" s="10">
        <v>249</v>
      </c>
      <c r="C271" s="11">
        <f t="shared" ca="1" si="22"/>
        <v>5.5337979284646632</v>
      </c>
      <c r="D271" s="11">
        <f t="shared" ca="1" si="20"/>
        <v>246.51992282096219</v>
      </c>
      <c r="E271" s="11">
        <f t="shared" ca="1" si="23"/>
        <v>3.3434090418736556E+20</v>
      </c>
      <c r="F271" s="11">
        <f t="shared" ca="1" si="21"/>
        <v>81.709912536179715</v>
      </c>
      <c r="G271" s="30"/>
      <c r="H271" s="12">
        <f t="shared" ca="1" si="19"/>
        <v>0.69100535797680618</v>
      </c>
    </row>
    <row r="272" spans="2:8" ht="15.55" customHeight="1" x14ac:dyDescent="0.65">
      <c r="B272" s="10">
        <v>250</v>
      </c>
      <c r="C272" s="11">
        <f t="shared" ca="1" si="22"/>
        <v>4.4339411622538583</v>
      </c>
      <c r="D272" s="11">
        <f t="shared" ca="1" si="20"/>
        <v>246.52682564044432</v>
      </c>
      <c r="E272" s="11">
        <f t="shared" ca="1" si="23"/>
        <v>4.0120908502483868E+20</v>
      </c>
      <c r="F272" s="11">
        <f t="shared" ca="1" si="21"/>
        <v>80.67647792264782</v>
      </c>
      <c r="G272" s="30"/>
      <c r="H272" s="12">
        <f t="shared" ca="1" si="19"/>
        <v>-0.9930971805178721</v>
      </c>
    </row>
    <row r="273" spans="2:8" ht="15.55" customHeight="1" x14ac:dyDescent="0.65">
      <c r="B273" s="10">
        <v>251</v>
      </c>
      <c r="C273" s="11">
        <f t="shared" ca="1" si="22"/>
        <v>4.0926058329383439</v>
      </c>
      <c r="D273" s="11">
        <f t="shared" ca="1" si="20"/>
        <v>247.07227854357959</v>
      </c>
      <c r="E273" s="11">
        <f t="shared" ca="1" si="23"/>
        <v>4.814509020298064E+20</v>
      </c>
      <c r="F273" s="11">
        <f t="shared" ca="1" si="21"/>
        <v>79.474740548242579</v>
      </c>
      <c r="G273" s="30"/>
      <c r="H273" s="12">
        <f t="shared" ca="1" si="19"/>
        <v>-0.45454709686474282</v>
      </c>
    </row>
    <row r="274" spans="2:8" ht="15.55" customHeight="1" x14ac:dyDescent="0.65">
      <c r="B274" s="10">
        <v>252</v>
      </c>
      <c r="C274" s="11">
        <f t="shared" ca="1" si="22"/>
        <v>5.02304883326459</v>
      </c>
      <c r="D274" s="11">
        <f t="shared" ca="1" si="20"/>
        <v>248.82124271049349</v>
      </c>
      <c r="E274" s="11">
        <f t="shared" ca="1" si="23"/>
        <v>5.7774108243576763E+20</v>
      </c>
      <c r="F274" s="11">
        <f t="shared" ca="1" si="21"/>
        <v>79.335376298965301</v>
      </c>
      <c r="G274" s="30"/>
      <c r="H274" s="12">
        <f t="shared" ca="1" si="19"/>
        <v>0.74896416691391499</v>
      </c>
    </row>
    <row r="275" spans="2:8" ht="15.55" customHeight="1" x14ac:dyDescent="0.65">
      <c r="B275" s="10">
        <v>253</v>
      </c>
      <c r="C275" s="11">
        <f t="shared" ca="1" si="22"/>
        <v>4.9252240729162091</v>
      </c>
      <c r="D275" s="11">
        <f t="shared" ca="1" si="20"/>
        <v>249.72802771679804</v>
      </c>
      <c r="E275" s="11">
        <f t="shared" ca="1" si="23"/>
        <v>6.9328929892292113E+20</v>
      </c>
      <c r="F275" s="11">
        <f t="shared" ca="1" si="21"/>
        <v>79.321986075437849</v>
      </c>
      <c r="G275" s="30"/>
      <c r="H275" s="12">
        <f t="shared" ca="1" si="19"/>
        <v>-9.3214993695463516E-2</v>
      </c>
    </row>
    <row r="276" spans="2:8" ht="15.55" customHeight="1" x14ac:dyDescent="0.65">
      <c r="B276" s="10">
        <v>254</v>
      </c>
      <c r="C276" s="11">
        <f t="shared" ca="1" si="22"/>
        <v>5.5737577704843906</v>
      </c>
      <c r="D276" s="11">
        <f t="shared" ca="1" si="20"/>
        <v>251.36160622894946</v>
      </c>
      <c r="E276" s="11">
        <f t="shared" ca="1" si="23"/>
        <v>8.3194715870750533E+20</v>
      </c>
      <c r="F276" s="11">
        <f t="shared" ca="1" si="21"/>
        <v>80.150159623424898</v>
      </c>
      <c r="G276" s="30"/>
      <c r="H276" s="12">
        <f t="shared" ca="1" si="19"/>
        <v>0.63357851215142291</v>
      </c>
    </row>
    <row r="277" spans="2:8" ht="15.55" customHeight="1" x14ac:dyDescent="0.65">
      <c r="B277" s="10">
        <v>255</v>
      </c>
      <c r="C277" s="11">
        <f t="shared" ca="1" si="22"/>
        <v>6.0072706895513859</v>
      </c>
      <c r="D277" s="11">
        <f t="shared" ca="1" si="20"/>
        <v>252.90987070211332</v>
      </c>
      <c r="E277" s="11">
        <f t="shared" ca="1" si="23"/>
        <v>9.9833659044900635E+20</v>
      </c>
      <c r="F277" s="11">
        <f t="shared" ca="1" si="21"/>
        <v>81.650560429022732</v>
      </c>
      <c r="G277" s="30"/>
      <c r="H277" s="12">
        <f t="shared" ca="1" si="19"/>
        <v>0.54826447316387317</v>
      </c>
    </row>
    <row r="278" spans="2:8" ht="15.55" customHeight="1" x14ac:dyDescent="0.65">
      <c r="B278" s="10">
        <v>256</v>
      </c>
      <c r="C278" s="11">
        <f t="shared" ca="1" si="22"/>
        <v>6.4678537775421727</v>
      </c>
      <c r="D278" s="11">
        <f t="shared" ca="1" si="20"/>
        <v>254.57190792801438</v>
      </c>
      <c r="E278" s="11">
        <f t="shared" ca="1" si="23"/>
        <v>1.1980039085388076E+21</v>
      </c>
      <c r="F278" s="11">
        <f t="shared" ca="1" si="21"/>
        <v>83.86145678372759</v>
      </c>
      <c r="G278" s="30"/>
      <c r="H278" s="12">
        <f t="shared" ca="1" si="19"/>
        <v>0.66203722590106384</v>
      </c>
    </row>
    <row r="279" spans="2:8" ht="15.55" customHeight="1" x14ac:dyDescent="0.65">
      <c r="B279" s="10">
        <v>257</v>
      </c>
      <c r="C279" s="11">
        <f t="shared" ca="1" si="22"/>
        <v>5.6898423905679527</v>
      </c>
      <c r="D279" s="11">
        <f t="shared" ca="1" si="20"/>
        <v>255.0874672965486</v>
      </c>
      <c r="E279" s="11">
        <f t="shared" ca="1" si="23"/>
        <v>1.437604690246569E+21</v>
      </c>
      <c r="F279" s="11">
        <f t="shared" ca="1" si="21"/>
        <v>85.550317267205926</v>
      </c>
      <c r="G279" s="30"/>
      <c r="H279" s="12">
        <f t="shared" ref="H279:H342" ca="1" si="24">NORMINV(RAND(),$I$17,$I$18)</f>
        <v>-0.48444063146578542</v>
      </c>
    </row>
    <row r="280" spans="2:8" ht="15.55" customHeight="1" x14ac:dyDescent="0.65">
      <c r="B280" s="10">
        <v>258</v>
      </c>
      <c r="C280" s="11">
        <f t="shared" ca="1" si="22"/>
        <v>5.7052128605274186</v>
      </c>
      <c r="D280" s="11">
        <f t="shared" ref="D280:D343" ca="1" si="25">$D$16*D279+$D$18+H280</f>
        <v>256.24080624462164</v>
      </c>
      <c r="E280" s="11">
        <f t="shared" ca="1" si="23"/>
        <v>1.7251256282958827E+21</v>
      </c>
      <c r="F280" s="11">
        <f t="shared" ca="1" si="21"/>
        <v>87.385016082572179</v>
      </c>
      <c r="G280" s="30"/>
      <c r="H280" s="12">
        <f t="shared" ca="1" si="24"/>
        <v>0.15333894807305584</v>
      </c>
    </row>
    <row r="281" spans="2:8" ht="15.55" customHeight="1" x14ac:dyDescent="0.65">
      <c r="B281" s="10">
        <v>259</v>
      </c>
      <c r="C281" s="11">
        <f t="shared" ca="1" si="22"/>
        <v>3.7742976689472068</v>
      </c>
      <c r="D281" s="11">
        <f t="shared" ca="1" si="25"/>
        <v>255.45093362514692</v>
      </c>
      <c r="E281" s="11">
        <f t="shared" ca="1" si="23"/>
        <v>2.0701507539550593E+21</v>
      </c>
      <c r="F281" s="11">
        <f t="shared" ref="F281:F344" ca="1" si="26">$F$16*F280+$F$17*F279+$F$18+H281</f>
        <v>87.390869224255013</v>
      </c>
      <c r="G281" s="30"/>
      <c r="H281" s="12">
        <f t="shared" ca="1" si="24"/>
        <v>-1.7898726194747281</v>
      </c>
    </row>
    <row r="282" spans="2:8" ht="15.55" customHeight="1" x14ac:dyDescent="0.65">
      <c r="B282" s="10">
        <v>260</v>
      </c>
      <c r="C282" s="11">
        <f t="shared" ca="1" si="22"/>
        <v>4.3764083866258918</v>
      </c>
      <c r="D282" s="11">
        <f t="shared" ca="1" si="25"/>
        <v>256.80790387661506</v>
      </c>
      <c r="E282" s="11">
        <f t="shared" ca="1" si="23"/>
        <v>2.4841809047460711E+21</v>
      </c>
      <c r="F282" s="11">
        <f t="shared" ca="1" si="26"/>
        <v>87.879257142411959</v>
      </c>
      <c r="G282" s="30"/>
      <c r="H282" s="12">
        <f t="shared" ca="1" si="24"/>
        <v>0.35697025146812633</v>
      </c>
    </row>
    <row r="283" spans="2:8" ht="15.55" customHeight="1" x14ac:dyDescent="0.65">
      <c r="B283" s="10">
        <v>261</v>
      </c>
      <c r="C283" s="11">
        <f t="shared" ca="1" si="22"/>
        <v>5.9552490916706624</v>
      </c>
      <c r="D283" s="11">
        <f t="shared" ca="1" si="25"/>
        <v>259.26202625898503</v>
      </c>
      <c r="E283" s="11">
        <f t="shared" ca="1" si="23"/>
        <v>2.981017085695285E+21</v>
      </c>
      <c r="F283" s="11">
        <f t="shared" ca="1" si="26"/>
        <v>89.899019958880601</v>
      </c>
      <c r="G283" s="30"/>
      <c r="H283" s="12">
        <f t="shared" ca="1" si="24"/>
        <v>1.4541223823699494</v>
      </c>
    </row>
    <row r="284" spans="2:8" ht="15.55" customHeight="1" x14ac:dyDescent="0.65">
      <c r="B284" s="10">
        <v>262</v>
      </c>
      <c r="C284" s="11">
        <f t="shared" ca="1" si="22"/>
        <v>6.7384556762744419</v>
      </c>
      <c r="D284" s="11">
        <f t="shared" ca="1" si="25"/>
        <v>261.23628266192293</v>
      </c>
      <c r="E284" s="11">
        <f t="shared" ca="1" si="23"/>
        <v>3.577220502834342E+21</v>
      </c>
      <c r="F284" s="11">
        <f t="shared" ca="1" si="26"/>
        <v>92.812270325216161</v>
      </c>
      <c r="G284" s="30"/>
      <c r="H284" s="12">
        <f t="shared" ca="1" si="24"/>
        <v>0.97425640293791227</v>
      </c>
    </row>
    <row r="285" spans="2:8" ht="15.55" customHeight="1" x14ac:dyDescent="0.65">
      <c r="B285" s="10">
        <v>263</v>
      </c>
      <c r="C285" s="11">
        <f t="shared" ca="1" si="22"/>
        <v>6.4909464510306618</v>
      </c>
      <c r="D285" s="11">
        <f t="shared" ca="1" si="25"/>
        <v>262.33646457193402</v>
      </c>
      <c r="E285" s="11">
        <f t="shared" ca="1" si="23"/>
        <v>4.2926646034012103E+21</v>
      </c>
      <c r="F285" s="11">
        <f t="shared" ca="1" si="26"/>
        <v>95.635387365340449</v>
      </c>
      <c r="G285" s="30"/>
      <c r="H285" s="12">
        <f t="shared" ca="1" si="24"/>
        <v>0.10018191001110865</v>
      </c>
    </row>
    <row r="286" spans="2:8" ht="15.55" customHeight="1" x14ac:dyDescent="0.65">
      <c r="B286" s="10">
        <v>264</v>
      </c>
      <c r="C286" s="11">
        <f t="shared" ca="1" si="22"/>
        <v>7.0719956435120341</v>
      </c>
      <c r="D286" s="11">
        <f t="shared" ca="1" si="25"/>
        <v>264.21570305462154</v>
      </c>
      <c r="E286" s="11">
        <f t="shared" ca="1" si="23"/>
        <v>5.1511975240814517E+21</v>
      </c>
      <c r="F286" s="11">
        <f t="shared" ca="1" si="26"/>
        <v>99.127308480887649</v>
      </c>
      <c r="G286" s="30"/>
      <c r="H286" s="12">
        <f t="shared" ca="1" si="24"/>
        <v>0.87923848268750437</v>
      </c>
    </row>
    <row r="287" spans="2:8" ht="15.55" customHeight="1" x14ac:dyDescent="0.65">
      <c r="B287" s="10">
        <v>265</v>
      </c>
      <c r="C287" s="11">
        <f t="shared" ref="C287:C350" ca="1" si="27">$C$16*C286+$C$18+H287</f>
        <v>6.740965943062883</v>
      </c>
      <c r="D287" s="11">
        <f t="shared" ca="1" si="25"/>
        <v>265.29907248287481</v>
      </c>
      <c r="E287" s="11">
        <f t="shared" ref="E287:E350" ca="1" si="28">$E$16*E286+$E$18+H287</f>
        <v>6.1814370288977419E+21</v>
      </c>
      <c r="F287" s="11">
        <f t="shared" ca="1" si="26"/>
        <v>102.39705303947996</v>
      </c>
      <c r="G287" s="30"/>
      <c r="H287" s="12">
        <f t="shared" ca="1" si="24"/>
        <v>8.3369428253254926E-2</v>
      </c>
    </row>
    <row r="288" spans="2:8" ht="15.55" customHeight="1" x14ac:dyDescent="0.65">
      <c r="B288" s="10">
        <v>266</v>
      </c>
      <c r="C288" s="11">
        <f t="shared" ca="1" si="27"/>
        <v>4.460933741870476</v>
      </c>
      <c r="D288" s="11">
        <f t="shared" ca="1" si="25"/>
        <v>264.36723347029499</v>
      </c>
      <c r="E288" s="11">
        <f t="shared" ca="1" si="28"/>
        <v>7.4177244346772902E+21</v>
      </c>
      <c r="F288" s="11">
        <f t="shared" ca="1" si="26"/>
        <v>103.41671104482432</v>
      </c>
      <c r="G288" s="30"/>
      <c r="H288" s="12">
        <f t="shared" ca="1" si="24"/>
        <v>-1.9318390125798306</v>
      </c>
    </row>
    <row r="289" spans="2:8" ht="15.55" customHeight="1" x14ac:dyDescent="0.65">
      <c r="B289" s="10">
        <v>267</v>
      </c>
      <c r="C289" s="11">
        <f t="shared" ca="1" si="27"/>
        <v>5.1985943006014121</v>
      </c>
      <c r="D289" s="11">
        <f t="shared" ca="1" si="25"/>
        <v>265.99708077740001</v>
      </c>
      <c r="E289" s="11">
        <f t="shared" ca="1" si="28"/>
        <v>8.9012693216127479E+21</v>
      </c>
      <c r="F289" s="11">
        <f t="shared" ca="1" si="26"/>
        <v>104.94028002634448</v>
      </c>
      <c r="G289" s="30"/>
      <c r="H289" s="12">
        <f t="shared" ca="1" si="24"/>
        <v>0.62984730710503056</v>
      </c>
    </row>
    <row r="290" spans="2:8" ht="15.55" customHeight="1" x14ac:dyDescent="0.65">
      <c r="B290" s="10">
        <v>268</v>
      </c>
      <c r="C290" s="11">
        <f t="shared" ca="1" si="27"/>
        <v>5.5958091478284597</v>
      </c>
      <c r="D290" s="11">
        <f t="shared" ca="1" si="25"/>
        <v>267.43401448474737</v>
      </c>
      <c r="E290" s="11">
        <f t="shared" ca="1" si="28"/>
        <v>1.0681523185935297E+22</v>
      </c>
      <c r="F290" s="11">
        <f t="shared" ca="1" si="26"/>
        <v>106.71425870661172</v>
      </c>
      <c r="G290" s="30"/>
      <c r="H290" s="12">
        <f t="shared" ca="1" si="24"/>
        <v>0.43693370734732945</v>
      </c>
    </row>
    <row r="291" spans="2:8" ht="15.55" customHeight="1" x14ac:dyDescent="0.65">
      <c r="B291" s="10">
        <v>269</v>
      </c>
      <c r="C291" s="11">
        <f t="shared" ca="1" si="27"/>
        <v>7.8627607406478912</v>
      </c>
      <c r="D291" s="11">
        <f t="shared" ca="1" si="25"/>
        <v>270.82012790713247</v>
      </c>
      <c r="E291" s="11">
        <f t="shared" ca="1" si="28"/>
        <v>1.2817827823122356E+22</v>
      </c>
      <c r="F291" s="11">
        <f t="shared" ca="1" si="26"/>
        <v>110.64755014097389</v>
      </c>
      <c r="G291" s="30"/>
      <c r="H291" s="12">
        <f t="shared" ca="1" si="24"/>
        <v>2.3861134223851233</v>
      </c>
    </row>
    <row r="292" spans="2:8" ht="15.55" customHeight="1" x14ac:dyDescent="0.65">
      <c r="B292" s="10">
        <v>270</v>
      </c>
      <c r="C292" s="11">
        <f t="shared" ca="1" si="27"/>
        <v>7.8079313873319371</v>
      </c>
      <c r="D292" s="11">
        <f t="shared" ca="1" si="25"/>
        <v>272.33785070194608</v>
      </c>
      <c r="E292" s="11">
        <f t="shared" ca="1" si="28"/>
        <v>1.5381393387746826E+22</v>
      </c>
      <c r="F292" s="11">
        <f t="shared" ca="1" si="26"/>
        <v>114.63809263964735</v>
      </c>
      <c r="G292" s="30"/>
      <c r="H292" s="12">
        <f t="shared" ca="1" si="24"/>
        <v>0.51772279481362382</v>
      </c>
    </row>
    <row r="293" spans="2:8" ht="15.55" customHeight="1" x14ac:dyDescent="0.65">
      <c r="B293" s="10">
        <v>271</v>
      </c>
      <c r="C293" s="11">
        <f t="shared" ca="1" si="27"/>
        <v>7.0532604481700245</v>
      </c>
      <c r="D293" s="11">
        <f t="shared" ca="1" si="25"/>
        <v>273.14476604025054</v>
      </c>
      <c r="E293" s="11">
        <f t="shared" ca="1" si="28"/>
        <v>1.8457672065296189E+22</v>
      </c>
      <c r="F293" s="11">
        <f t="shared" ca="1" si="26"/>
        <v>117.9300207253482</v>
      </c>
      <c r="G293" s="30"/>
      <c r="H293" s="12">
        <f t="shared" ca="1" si="24"/>
        <v>-0.19308466169552571</v>
      </c>
    </row>
    <row r="294" spans="2:8" ht="15.55" customHeight="1" x14ac:dyDescent="0.65">
      <c r="B294" s="10">
        <v>272</v>
      </c>
      <c r="C294" s="11">
        <f t="shared" ca="1" si="27"/>
        <v>7.3072834143148562</v>
      </c>
      <c r="D294" s="11">
        <f t="shared" ca="1" si="25"/>
        <v>274.80944109602939</v>
      </c>
      <c r="E294" s="11">
        <f t="shared" ca="1" si="28"/>
        <v>2.2149206478355427E+22</v>
      </c>
      <c r="F294" s="11">
        <f t="shared" ca="1" si="26"/>
        <v>121.41105013186133</v>
      </c>
      <c r="G294" s="30"/>
      <c r="H294" s="12">
        <f t="shared" ca="1" si="24"/>
        <v>0.6646750557788369</v>
      </c>
    </row>
    <row r="295" spans="2:8" ht="15.55" customHeight="1" x14ac:dyDescent="0.65">
      <c r="B295" s="10">
        <v>273</v>
      </c>
      <c r="C295" s="11">
        <f t="shared" ca="1" si="27"/>
        <v>8.4508412659823833</v>
      </c>
      <c r="D295" s="11">
        <f t="shared" ca="1" si="25"/>
        <v>277.41445563055987</v>
      </c>
      <c r="E295" s="11">
        <f t="shared" ca="1" si="28"/>
        <v>2.6579047774026514E+22</v>
      </c>
      <c r="F295" s="11">
        <f t="shared" ca="1" si="26"/>
        <v>125.96969092500014</v>
      </c>
      <c r="G295" s="30"/>
      <c r="H295" s="12">
        <f t="shared" ca="1" si="24"/>
        <v>1.6050145345304971</v>
      </c>
    </row>
    <row r="296" spans="2:8" ht="15.55" customHeight="1" x14ac:dyDescent="0.65">
      <c r="B296" s="10">
        <v>274</v>
      </c>
      <c r="C296" s="11">
        <f t="shared" ca="1" si="27"/>
        <v>6.44519776847606</v>
      </c>
      <c r="D296" s="11">
        <f t="shared" ca="1" si="25"/>
        <v>277.09898038625005</v>
      </c>
      <c r="E296" s="11">
        <f t="shared" ca="1" si="28"/>
        <v>3.1894857328831817E+22</v>
      </c>
      <c r="F296" s="11">
        <f t="shared" ca="1" si="26"/>
        <v>128.54288189319661</v>
      </c>
      <c r="G296" s="30"/>
      <c r="H296" s="12">
        <f t="shared" ca="1" si="24"/>
        <v>-1.3154752443098474</v>
      </c>
    </row>
    <row r="297" spans="2:8" ht="15.55" customHeight="1" x14ac:dyDescent="0.65">
      <c r="B297" s="10">
        <v>275</v>
      </c>
      <c r="C297" s="11">
        <f t="shared" ca="1" si="27"/>
        <v>6.3570068432127824</v>
      </c>
      <c r="D297" s="11">
        <f t="shared" ca="1" si="25"/>
        <v>278.29982901468196</v>
      </c>
      <c r="E297" s="11">
        <f t="shared" ca="1" si="28"/>
        <v>3.8273828794598177E+22</v>
      </c>
      <c r="F297" s="11">
        <f t="shared" ca="1" si="26"/>
        <v>130.79990548375534</v>
      </c>
      <c r="G297" s="30"/>
      <c r="H297" s="12">
        <f t="shared" ca="1" si="24"/>
        <v>0.20084862843193402</v>
      </c>
    </row>
    <row r="298" spans="2:8" ht="15.55" customHeight="1" x14ac:dyDescent="0.65">
      <c r="B298" s="10">
        <v>276</v>
      </c>
      <c r="C298" s="11">
        <f t="shared" ca="1" si="27"/>
        <v>6.4790874791261404</v>
      </c>
      <c r="D298" s="11">
        <f t="shared" ca="1" si="25"/>
        <v>279.69331101923785</v>
      </c>
      <c r="E298" s="11">
        <f t="shared" ca="1" si="28"/>
        <v>4.5928594553517808E+22</v>
      </c>
      <c r="F298" s="11">
        <f t="shared" ca="1" si="26"/>
        <v>132.93927990088213</v>
      </c>
      <c r="G298" s="30"/>
      <c r="H298" s="12">
        <f t="shared" ca="1" si="24"/>
        <v>0.39348200455591453</v>
      </c>
    </row>
    <row r="299" spans="2:8" ht="15.55" customHeight="1" x14ac:dyDescent="0.65">
      <c r="B299" s="10">
        <v>277</v>
      </c>
      <c r="C299" s="11">
        <f t="shared" ca="1" si="27"/>
        <v>6.1334151755994659</v>
      </c>
      <c r="D299" s="11">
        <f t="shared" ca="1" si="25"/>
        <v>280.64345621153643</v>
      </c>
      <c r="E299" s="11">
        <f t="shared" ca="1" si="28"/>
        <v>5.5114313464221371E+22</v>
      </c>
      <c r="F299" s="11">
        <f t="shared" ca="1" si="26"/>
        <v>134.50686301375723</v>
      </c>
      <c r="G299" s="30"/>
      <c r="H299" s="12">
        <f t="shared" ca="1" si="24"/>
        <v>-4.9854807701446971E-2</v>
      </c>
    </row>
    <row r="300" spans="2:8" ht="15.55" customHeight="1" x14ac:dyDescent="0.65">
      <c r="B300" s="10">
        <v>278</v>
      </c>
      <c r="C300" s="11">
        <f t="shared" ca="1" si="27"/>
        <v>5.9898738049701654</v>
      </c>
      <c r="D300" s="11">
        <f t="shared" ca="1" si="25"/>
        <v>281.72659787602703</v>
      </c>
      <c r="E300" s="11">
        <f t="shared" ca="1" si="28"/>
        <v>6.6137176157065641E+22</v>
      </c>
      <c r="F300" s="11">
        <f t="shared" ca="1" si="26"/>
        <v>135.67143668082659</v>
      </c>
      <c r="G300" s="30"/>
      <c r="H300" s="12">
        <f t="shared" ca="1" si="24"/>
        <v>8.3141664490592695E-2</v>
      </c>
    </row>
    <row r="301" spans="2:8" ht="15.55" customHeight="1" x14ac:dyDescent="0.65">
      <c r="B301" s="10">
        <v>279</v>
      </c>
      <c r="C301" s="11">
        <f t="shared" ca="1" si="27"/>
        <v>6.5116566701458609</v>
      </c>
      <c r="D301" s="11">
        <f t="shared" ca="1" si="25"/>
        <v>283.44635550219675</v>
      </c>
      <c r="E301" s="11">
        <f t="shared" ca="1" si="28"/>
        <v>7.9364611388478763E+22</v>
      </c>
      <c r="F301" s="11">
        <f t="shared" ca="1" si="26"/>
        <v>137.09424197722115</v>
      </c>
      <c r="G301" s="30"/>
      <c r="H301" s="12">
        <f t="shared" ca="1" si="24"/>
        <v>0.71975762616972827</v>
      </c>
    </row>
    <row r="302" spans="2:8" ht="15.55" customHeight="1" x14ac:dyDescent="0.65">
      <c r="B302" s="10">
        <v>280</v>
      </c>
      <c r="C302" s="11">
        <f t="shared" ca="1" si="27"/>
        <v>5.2927044766458966</v>
      </c>
      <c r="D302" s="11">
        <f t="shared" ca="1" si="25"/>
        <v>283.52973464272594</v>
      </c>
      <c r="E302" s="11">
        <f t="shared" ca="1" si="28"/>
        <v>9.5237533666174506E+22</v>
      </c>
      <c r="F302" s="11">
        <f t="shared" ca="1" si="26"/>
        <v>137.10143151769719</v>
      </c>
      <c r="G302" s="30"/>
      <c r="H302" s="12">
        <f t="shared" ca="1" si="24"/>
        <v>-0.91662085947079275</v>
      </c>
    </row>
    <row r="303" spans="2:8" ht="15.55" customHeight="1" x14ac:dyDescent="0.65">
      <c r="B303" s="10">
        <v>281</v>
      </c>
      <c r="C303" s="11">
        <f t="shared" ca="1" si="27"/>
        <v>3.8876884975858106</v>
      </c>
      <c r="D303" s="11">
        <f t="shared" ca="1" si="25"/>
        <v>283.18325955899502</v>
      </c>
      <c r="E303" s="11">
        <f t="shared" ca="1" si="28"/>
        <v>1.142850403994094E+23</v>
      </c>
      <c r="F303" s="11">
        <f t="shared" ca="1" si="26"/>
        <v>135.3904846006225</v>
      </c>
      <c r="G303" s="30"/>
      <c r="H303" s="12">
        <f t="shared" ca="1" si="24"/>
        <v>-1.3464750837309063</v>
      </c>
    </row>
    <row r="304" spans="2:8" ht="15.55" customHeight="1" x14ac:dyDescent="0.65">
      <c r="B304" s="10">
        <v>282</v>
      </c>
      <c r="C304" s="11">
        <f t="shared" ca="1" si="27"/>
        <v>3.630756362546641</v>
      </c>
      <c r="D304" s="11">
        <f t="shared" ca="1" si="25"/>
        <v>283.70386512347301</v>
      </c>
      <c r="E304" s="11">
        <f t="shared" ca="1" si="28"/>
        <v>1.3714204847929127E+23</v>
      </c>
      <c r="F304" s="11">
        <f t="shared" ca="1" si="26"/>
        <v>133.0002236245563</v>
      </c>
      <c r="G304" s="30"/>
      <c r="H304" s="12">
        <f t="shared" ca="1" si="24"/>
        <v>-0.47939443552200756</v>
      </c>
    </row>
    <row r="305" spans="2:8" ht="15.55" customHeight="1" x14ac:dyDescent="0.65">
      <c r="B305" s="10">
        <v>283</v>
      </c>
      <c r="C305" s="11">
        <f t="shared" ca="1" si="27"/>
        <v>5.4492274551418616</v>
      </c>
      <c r="D305" s="11">
        <f t="shared" ca="1" si="25"/>
        <v>286.24848748857755</v>
      </c>
      <c r="E305" s="11">
        <f t="shared" ca="1" si="28"/>
        <v>1.645704581751495E+23</v>
      </c>
      <c r="F305" s="11">
        <f t="shared" ca="1" si="26"/>
        <v>132.03970626519501</v>
      </c>
      <c r="G305" s="30"/>
      <c r="H305" s="12">
        <f t="shared" ca="1" si="24"/>
        <v>1.5446223651045485</v>
      </c>
    </row>
    <row r="306" spans="2:8" ht="15.55" customHeight="1" x14ac:dyDescent="0.65">
      <c r="B306" s="10">
        <v>284</v>
      </c>
      <c r="C306" s="11">
        <f t="shared" ca="1" si="27"/>
        <v>5.3347765868753232</v>
      </c>
      <c r="D306" s="11">
        <f t="shared" ca="1" si="25"/>
        <v>287.22388211133938</v>
      </c>
      <c r="E306" s="11">
        <f t="shared" ca="1" si="28"/>
        <v>1.9748454981017938E+23</v>
      </c>
      <c r="F306" s="11">
        <f t="shared" ca="1" si="26"/>
        <v>130.82063302828607</v>
      </c>
      <c r="G306" s="30"/>
      <c r="H306" s="12">
        <f t="shared" ca="1" si="24"/>
        <v>-2.4605377238166616E-2</v>
      </c>
    </row>
    <row r="307" spans="2:8" ht="15.55" customHeight="1" x14ac:dyDescent="0.65">
      <c r="B307" s="10">
        <v>285</v>
      </c>
      <c r="C307" s="11">
        <f t="shared" ca="1" si="27"/>
        <v>5.0154303733411245</v>
      </c>
      <c r="D307" s="11">
        <f t="shared" ca="1" si="25"/>
        <v>287.97149121518027</v>
      </c>
      <c r="E307" s="11">
        <f t="shared" ca="1" si="28"/>
        <v>2.3698145977221526E+23</v>
      </c>
      <c r="F307" s="11">
        <f t="shared" ca="1" si="26"/>
        <v>129.1506791562569</v>
      </c>
      <c r="G307" s="30"/>
      <c r="H307" s="12">
        <f t="shared" ca="1" si="24"/>
        <v>-0.2523908961591349</v>
      </c>
    </row>
    <row r="308" spans="2:8" ht="15.55" customHeight="1" x14ac:dyDescent="0.65">
      <c r="B308" s="10">
        <v>286</v>
      </c>
      <c r="C308" s="11">
        <f t="shared" ca="1" si="27"/>
        <v>6.4405096334910024</v>
      </c>
      <c r="D308" s="11">
        <f t="shared" ca="1" si="25"/>
        <v>290.39965654999838</v>
      </c>
      <c r="E308" s="11">
        <f t="shared" ca="1" si="28"/>
        <v>2.843777517266583E+23</v>
      </c>
      <c r="F308" s="11">
        <f t="shared" ca="1" si="26"/>
        <v>128.76767967596587</v>
      </c>
      <c r="G308" s="30"/>
      <c r="H308" s="12">
        <f t="shared" ca="1" si="24"/>
        <v>1.4281653348181029</v>
      </c>
    </row>
    <row r="309" spans="2:8" ht="15.55" customHeight="1" x14ac:dyDescent="0.65">
      <c r="B309" s="10">
        <v>287</v>
      </c>
      <c r="C309" s="11">
        <f t="shared" ca="1" si="27"/>
        <v>5.9491197335609636</v>
      </c>
      <c r="D309" s="11">
        <f t="shared" ca="1" si="25"/>
        <v>291.19636857676653</v>
      </c>
      <c r="E309" s="11">
        <f t="shared" ca="1" si="28"/>
        <v>3.4125330207198997E+23</v>
      </c>
      <c r="F309" s="11">
        <f t="shared" ca="1" si="26"/>
        <v>127.9281853789095</v>
      </c>
      <c r="G309" s="30"/>
      <c r="H309" s="12">
        <f t="shared" ca="1" si="24"/>
        <v>-0.20328797323183895</v>
      </c>
    </row>
    <row r="310" spans="2:8" ht="15.55" customHeight="1" x14ac:dyDescent="0.65">
      <c r="B310" s="10">
        <v>288</v>
      </c>
      <c r="C310" s="11">
        <f t="shared" ca="1" si="27"/>
        <v>6.8318777094473688</v>
      </c>
      <c r="D310" s="11">
        <f t="shared" ca="1" si="25"/>
        <v>293.26895049936513</v>
      </c>
      <c r="E310" s="11">
        <f t="shared" ca="1" si="28"/>
        <v>4.0950396248638798E+23</v>
      </c>
      <c r="F310" s="11">
        <f t="shared" ca="1" si="26"/>
        <v>127.95754563739771</v>
      </c>
      <c r="G310" s="30"/>
      <c r="H310" s="12">
        <f t="shared" ca="1" si="24"/>
        <v>1.0725819225985977</v>
      </c>
    </row>
    <row r="311" spans="2:8" ht="15.55" customHeight="1" x14ac:dyDescent="0.65">
      <c r="B311" s="10">
        <v>289</v>
      </c>
      <c r="C311" s="11">
        <f t="shared" ca="1" si="27"/>
        <v>6.1338407073797914</v>
      </c>
      <c r="D311" s="11">
        <f t="shared" ca="1" si="25"/>
        <v>293.93728903918702</v>
      </c>
      <c r="E311" s="11">
        <f t="shared" ca="1" si="28"/>
        <v>4.9140475498366557E+23</v>
      </c>
      <c r="F311" s="11">
        <f t="shared" ca="1" si="26"/>
        <v>127.37302655606987</v>
      </c>
      <c r="G311" s="30"/>
      <c r="H311" s="12">
        <f t="shared" ca="1" si="24"/>
        <v>-0.33166146017810444</v>
      </c>
    </row>
    <row r="312" spans="2:8" ht="15.55" customHeight="1" x14ac:dyDescent="0.65">
      <c r="B312" s="10">
        <v>290</v>
      </c>
      <c r="C312" s="11">
        <f t="shared" ca="1" si="27"/>
        <v>6.4201257090671904</v>
      </c>
      <c r="D312" s="11">
        <f t="shared" ca="1" si="25"/>
        <v>295.45034218235037</v>
      </c>
      <c r="E312" s="11">
        <f t="shared" ca="1" si="28"/>
        <v>5.8968570598039864E+23</v>
      </c>
      <c r="F312" s="11">
        <f t="shared" ca="1" si="26"/>
        <v>127.08043706966417</v>
      </c>
      <c r="G312" s="30"/>
      <c r="H312" s="12">
        <f t="shared" ca="1" si="24"/>
        <v>0.51305314316335682</v>
      </c>
    </row>
    <row r="313" spans="2:8" ht="15.55" customHeight="1" x14ac:dyDescent="0.65">
      <c r="B313" s="10">
        <v>291</v>
      </c>
      <c r="C313" s="11">
        <f t="shared" ca="1" si="27"/>
        <v>7.0177900677651355</v>
      </c>
      <c r="D313" s="11">
        <f t="shared" ca="1" si="25"/>
        <v>297.33203168286173</v>
      </c>
      <c r="E313" s="11">
        <f t="shared" ca="1" si="28"/>
        <v>7.0762284717647837E+23</v>
      </c>
      <c r="F313" s="11">
        <f t="shared" ca="1" si="26"/>
        <v>127.4250657668497</v>
      </c>
      <c r="G313" s="30"/>
      <c r="H313" s="12">
        <f t="shared" ca="1" si="24"/>
        <v>0.88168950051138273</v>
      </c>
    </row>
    <row r="314" spans="2:8" ht="15.55" customHeight="1" x14ac:dyDescent="0.65">
      <c r="B314" s="10">
        <v>292</v>
      </c>
      <c r="C314" s="11">
        <f t="shared" ca="1" si="27"/>
        <v>5.8698939803082633</v>
      </c>
      <c r="D314" s="11">
        <f t="shared" ca="1" si="25"/>
        <v>297.58769360895786</v>
      </c>
      <c r="E314" s="11">
        <f t="shared" ca="1" si="28"/>
        <v>8.4914741661177404E+23</v>
      </c>
      <c r="F314" s="11">
        <f t="shared" ca="1" si="26"/>
        <v>126.72008914971617</v>
      </c>
      <c r="G314" s="30"/>
      <c r="H314" s="12">
        <f t="shared" ca="1" si="24"/>
        <v>-0.74433807390384554</v>
      </c>
    </row>
    <row r="315" spans="2:8" ht="15.55" customHeight="1" x14ac:dyDescent="0.65">
      <c r="B315" s="10">
        <v>293</v>
      </c>
      <c r="C315" s="11">
        <f t="shared" ca="1" si="27"/>
        <v>4.2378890796743853</v>
      </c>
      <c r="D315" s="11">
        <f t="shared" ca="1" si="25"/>
        <v>297.12966750438562</v>
      </c>
      <c r="E315" s="11">
        <f t="shared" ca="1" si="28"/>
        <v>1.0189768999341288E+24</v>
      </c>
      <c r="F315" s="11">
        <f t="shared" ca="1" si="26"/>
        <v>124.35333343205527</v>
      </c>
      <c r="G315" s="30"/>
      <c r="H315" s="12">
        <f t="shared" ca="1" si="24"/>
        <v>-1.4580261045722263</v>
      </c>
    </row>
    <row r="316" spans="2:8" ht="15.55" customHeight="1" x14ac:dyDescent="0.65">
      <c r="B316" s="10">
        <v>294</v>
      </c>
      <c r="C316" s="11">
        <f t="shared" ca="1" si="27"/>
        <v>3.9115305688755795</v>
      </c>
      <c r="D316" s="11">
        <f t="shared" ca="1" si="25"/>
        <v>297.65088680952169</v>
      </c>
      <c r="E316" s="11">
        <f t="shared" ca="1" si="28"/>
        <v>1.2227722799209546E+24</v>
      </c>
      <c r="F316" s="11">
        <f t="shared" ca="1" si="26"/>
        <v>121.47727169979933</v>
      </c>
      <c r="G316" s="30"/>
      <c r="H316" s="12">
        <f t="shared" ca="1" si="24"/>
        <v>-0.47878069486392927</v>
      </c>
    </row>
    <row r="317" spans="2:8" ht="15.55" customHeight="1" x14ac:dyDescent="0.65">
      <c r="B317" s="10">
        <v>295</v>
      </c>
      <c r="C317" s="11">
        <f t="shared" ca="1" si="27"/>
        <v>5.7933201527074329</v>
      </c>
      <c r="D317" s="11">
        <f t="shared" ca="1" si="25"/>
        <v>300.31498250712866</v>
      </c>
      <c r="E317" s="11">
        <f t="shared" ca="1" si="28"/>
        <v>1.4673267359051453E+24</v>
      </c>
      <c r="F317" s="11">
        <f t="shared" ca="1" si="26"/>
        <v>120.3093785040554</v>
      </c>
      <c r="G317" s="30"/>
      <c r="H317" s="12">
        <f t="shared" ca="1" si="24"/>
        <v>1.6640956976069694</v>
      </c>
    </row>
    <row r="318" spans="2:8" ht="15.55" customHeight="1" x14ac:dyDescent="0.65">
      <c r="B318" s="10">
        <v>296</v>
      </c>
      <c r="C318" s="11">
        <f t="shared" ca="1" si="27"/>
        <v>5.4490001953610641</v>
      </c>
      <c r="D318" s="11">
        <f t="shared" ca="1" si="25"/>
        <v>301.12932658032378</v>
      </c>
      <c r="E318" s="11">
        <f t="shared" ca="1" si="28"/>
        <v>1.7607920830861744E+24</v>
      </c>
      <c r="F318" s="11">
        <f t="shared" ca="1" si="26"/>
        <v>118.85784598408296</v>
      </c>
      <c r="G318" s="30"/>
      <c r="H318" s="12">
        <f t="shared" ca="1" si="24"/>
        <v>-0.18565592680488258</v>
      </c>
    </row>
    <row r="319" spans="2:8" ht="15.55" customHeight="1" x14ac:dyDescent="0.65">
      <c r="B319" s="10">
        <v>297</v>
      </c>
      <c r="C319" s="11">
        <f t="shared" ca="1" si="27"/>
        <v>4.7869691259542471</v>
      </c>
      <c r="D319" s="11">
        <f t="shared" ca="1" si="25"/>
        <v>301.55709554998919</v>
      </c>
      <c r="E319" s="11">
        <f t="shared" ca="1" si="28"/>
        <v>2.1129504997034093E+24</v>
      </c>
      <c r="F319" s="11">
        <f t="shared" ca="1" si="26"/>
        <v>116.7761419007326</v>
      </c>
      <c r="G319" s="30"/>
      <c r="H319" s="12">
        <f t="shared" ca="1" si="24"/>
        <v>-0.57223103033460476</v>
      </c>
    </row>
    <row r="320" spans="2:8" ht="15.55" customHeight="1" x14ac:dyDescent="0.65">
      <c r="B320" s="10">
        <v>298</v>
      </c>
      <c r="C320" s="11">
        <f t="shared" ca="1" si="27"/>
        <v>5.7194764411186441</v>
      </c>
      <c r="D320" s="11">
        <f t="shared" ca="1" si="25"/>
        <v>303.44699669034441</v>
      </c>
      <c r="E320" s="11">
        <f t="shared" ca="1" si="28"/>
        <v>2.5355405996440909E+24</v>
      </c>
      <c r="F320" s="11">
        <f t="shared" ca="1" si="26"/>
        <v>115.6039309062317</v>
      </c>
      <c r="G320" s="30"/>
      <c r="H320" s="12">
        <f t="shared" ca="1" si="24"/>
        <v>0.88990114035524615</v>
      </c>
    </row>
    <row r="321" spans="2:8" ht="15.55" customHeight="1" x14ac:dyDescent="0.65">
      <c r="B321" s="10">
        <v>299</v>
      </c>
      <c r="C321" s="11">
        <f t="shared" ca="1" si="27"/>
        <v>4.1031987351322856</v>
      </c>
      <c r="D321" s="11">
        <f t="shared" ca="1" si="25"/>
        <v>302.97461427258179</v>
      </c>
      <c r="E321" s="11">
        <f t="shared" ca="1" si="28"/>
        <v>3.0426487195729088E+24</v>
      </c>
      <c r="F321" s="11">
        <f t="shared" ca="1" si="26"/>
        <v>112.90879717441091</v>
      </c>
      <c r="G321" s="30"/>
      <c r="H321" s="12">
        <f t="shared" ca="1" si="24"/>
        <v>-1.4723824177626297</v>
      </c>
    </row>
    <row r="322" spans="2:8" ht="15.55" customHeight="1" x14ac:dyDescent="0.65">
      <c r="B322" s="10">
        <v>300</v>
      </c>
      <c r="C322" s="11">
        <f t="shared" ca="1" si="27"/>
        <v>5.898572169929059</v>
      </c>
      <c r="D322" s="11">
        <f t="shared" ca="1" si="25"/>
        <v>305.59062745440502</v>
      </c>
      <c r="E322" s="11">
        <f t="shared" ca="1" si="28"/>
        <v>3.6511784634874904E+24</v>
      </c>
      <c r="F322" s="11">
        <f t="shared" ca="1" si="26"/>
        <v>111.94315068853309</v>
      </c>
      <c r="G322" s="30"/>
      <c r="H322" s="12">
        <f t="shared" ca="1" si="24"/>
        <v>1.6160131818232308</v>
      </c>
    </row>
    <row r="323" spans="2:8" ht="15.55" customHeight="1" x14ac:dyDescent="0.65">
      <c r="B323" s="10">
        <v>301</v>
      </c>
      <c r="C323" s="11">
        <f t="shared" ca="1" si="27"/>
        <v>5.7888775761275815</v>
      </c>
      <c r="D323" s="11">
        <f t="shared" ca="1" si="25"/>
        <v>306.66064729458935</v>
      </c>
      <c r="E323" s="11">
        <f t="shared" ca="1" si="28"/>
        <v>4.3814141561849882E+24</v>
      </c>
      <c r="F323" s="11">
        <f t="shared" ca="1" si="26"/>
        <v>111.01500071968327</v>
      </c>
      <c r="G323" s="30"/>
      <c r="H323" s="12">
        <f t="shared" ca="1" si="24"/>
        <v>7.0019840184333992E-2</v>
      </c>
    </row>
    <row r="324" spans="2:8" ht="15.55" customHeight="1" x14ac:dyDescent="0.65">
      <c r="B324" s="10">
        <v>302</v>
      </c>
      <c r="C324" s="11">
        <f t="shared" ca="1" si="27"/>
        <v>3.9783718317019678</v>
      </c>
      <c r="D324" s="11">
        <f t="shared" ca="1" si="25"/>
        <v>306.00791706538928</v>
      </c>
      <c r="E324" s="11">
        <f t="shared" ca="1" si="28"/>
        <v>5.2576969874219858E+24</v>
      </c>
      <c r="F324" s="11">
        <f t="shared" ca="1" si="26"/>
        <v>108.40750401163299</v>
      </c>
      <c r="G324" s="30"/>
      <c r="H324" s="12">
        <f t="shared" ca="1" si="24"/>
        <v>-1.6527302292000974</v>
      </c>
    </row>
    <row r="325" spans="2:8" ht="15.55" customHeight="1" x14ac:dyDescent="0.65">
      <c r="B325" s="10">
        <v>303</v>
      </c>
      <c r="C325" s="11">
        <f t="shared" ca="1" si="27"/>
        <v>5.1245254529765845</v>
      </c>
      <c r="D325" s="11">
        <f t="shared" ca="1" si="25"/>
        <v>307.94974505300428</v>
      </c>
      <c r="E325" s="11">
        <f t="shared" ca="1" si="28"/>
        <v>6.3092363849063832E+24</v>
      </c>
      <c r="F325" s="11">
        <f t="shared" ca="1" si="26"/>
        <v>106.89243495480591</v>
      </c>
      <c r="G325" s="30"/>
      <c r="H325" s="12">
        <f t="shared" ca="1" si="24"/>
        <v>0.94182798761500974</v>
      </c>
    </row>
    <row r="326" spans="2:8" ht="15.55" customHeight="1" x14ac:dyDescent="0.65">
      <c r="B326" s="10">
        <v>304</v>
      </c>
      <c r="C326" s="11">
        <f t="shared" ca="1" si="27"/>
        <v>4.4528237050299762</v>
      </c>
      <c r="D326" s="11">
        <f t="shared" ca="1" si="25"/>
        <v>308.302948395653</v>
      </c>
      <c r="E326" s="11">
        <f t="shared" ca="1" si="28"/>
        <v>7.5710836618876594E+24</v>
      </c>
      <c r="F326" s="11">
        <f t="shared" ca="1" si="26"/>
        <v>104.79800110619389</v>
      </c>
      <c r="G326" s="30"/>
      <c r="H326" s="12">
        <f t="shared" ca="1" si="24"/>
        <v>-0.64679665735129199</v>
      </c>
    </row>
    <row r="327" spans="2:8" ht="15.55" customHeight="1" x14ac:dyDescent="0.65">
      <c r="B327" s="10">
        <v>305</v>
      </c>
      <c r="C327" s="11">
        <f t="shared" ca="1" si="27"/>
        <v>5.0686844346737256</v>
      </c>
      <c r="D327" s="11">
        <f t="shared" ca="1" si="25"/>
        <v>309.80937386630274</v>
      </c>
      <c r="E327" s="11">
        <f t="shared" ca="1" si="28"/>
        <v>9.0853003942651913E+24</v>
      </c>
      <c r="F327" s="11">
        <f t="shared" ca="1" si="26"/>
        <v>103.35051176354474</v>
      </c>
      <c r="G327" s="30"/>
      <c r="H327" s="12">
        <f t="shared" ca="1" si="24"/>
        <v>0.50642547064974519</v>
      </c>
    </row>
    <row r="328" spans="2:8" ht="15.55" customHeight="1" x14ac:dyDescent="0.65">
      <c r="B328" s="10">
        <v>306</v>
      </c>
      <c r="C328" s="11">
        <f t="shared" ca="1" si="27"/>
        <v>3.8863506511177506</v>
      </c>
      <c r="D328" s="11">
        <f t="shared" ca="1" si="25"/>
        <v>309.6407769696815</v>
      </c>
      <c r="E328" s="11">
        <f t="shared" ca="1" si="28"/>
        <v>1.090236047311823E+25</v>
      </c>
      <c r="F328" s="11">
        <f t="shared" ca="1" si="26"/>
        <v>100.83119444747733</v>
      </c>
      <c r="G328" s="30"/>
      <c r="H328" s="12">
        <f t="shared" ca="1" si="24"/>
        <v>-1.1685968966212301</v>
      </c>
    </row>
    <row r="329" spans="2:8" ht="15.55" customHeight="1" x14ac:dyDescent="0.65">
      <c r="B329" s="10">
        <v>307</v>
      </c>
      <c r="C329" s="11">
        <f t="shared" ca="1" si="27"/>
        <v>4.7823509440708065</v>
      </c>
      <c r="D329" s="11">
        <f t="shared" ca="1" si="25"/>
        <v>311.31404739285813</v>
      </c>
      <c r="E329" s="11">
        <f t="shared" ca="1" si="28"/>
        <v>1.3082832567741874E+25</v>
      </c>
      <c r="F329" s="11">
        <f t="shared" ca="1" si="26"/>
        <v>99.203574168557793</v>
      </c>
      <c r="G329" s="30"/>
      <c r="H329" s="12">
        <f t="shared" ca="1" si="24"/>
        <v>0.67327042317660568</v>
      </c>
    </row>
    <row r="330" spans="2:8" ht="15.55" customHeight="1" x14ac:dyDescent="0.65">
      <c r="B330" s="10">
        <v>308</v>
      </c>
      <c r="C330" s="11">
        <f t="shared" ca="1" si="27"/>
        <v>4.6639073272798255</v>
      </c>
      <c r="D330" s="11">
        <f t="shared" ca="1" si="25"/>
        <v>312.15207396488131</v>
      </c>
      <c r="E330" s="11">
        <f t="shared" ca="1" si="28"/>
        <v>1.5699399081290248E+25</v>
      </c>
      <c r="F330" s="11">
        <f t="shared" ca="1" si="26"/>
        <v>97.568430545078613</v>
      </c>
      <c r="G330" s="30"/>
      <c r="H330" s="12">
        <f t="shared" ca="1" si="24"/>
        <v>-0.1619734279768201</v>
      </c>
    </row>
    <row r="331" spans="2:8" ht="15.55" customHeight="1" x14ac:dyDescent="0.65">
      <c r="B331" s="10">
        <v>309</v>
      </c>
      <c r="C331" s="11">
        <f t="shared" ca="1" si="27"/>
        <v>5.8487825096353552</v>
      </c>
      <c r="D331" s="11">
        <f t="shared" ca="1" si="25"/>
        <v>314.2697306126928</v>
      </c>
      <c r="E331" s="11">
        <f t="shared" ca="1" si="28"/>
        <v>1.8839278897548297E+25</v>
      </c>
      <c r="F331" s="11">
        <f t="shared" ca="1" si="26"/>
        <v>97.22242219007326</v>
      </c>
      <c r="G331" s="30"/>
      <c r="H331" s="12">
        <f t="shared" ca="1" si="24"/>
        <v>1.1176566478114944</v>
      </c>
    </row>
    <row r="332" spans="2:8" ht="15.55" customHeight="1" x14ac:dyDescent="0.65">
      <c r="B332" s="10">
        <v>310</v>
      </c>
      <c r="C332" s="11">
        <f t="shared" ca="1" si="27"/>
        <v>6.9852035651223758</v>
      </c>
      <c r="D332" s="11">
        <f t="shared" ca="1" si="25"/>
        <v>316.57590817010691</v>
      </c>
      <c r="E332" s="11">
        <f t="shared" ca="1" si="28"/>
        <v>2.2607134677057956E+25</v>
      </c>
      <c r="F332" s="11">
        <f t="shared" ca="1" si="26"/>
        <v>98.241507922531724</v>
      </c>
      <c r="G332" s="30"/>
      <c r="H332" s="12">
        <f t="shared" ca="1" si="24"/>
        <v>1.3061775574140917</v>
      </c>
    </row>
    <row r="333" spans="2:8" ht="15.55" customHeight="1" x14ac:dyDescent="0.65">
      <c r="B333" s="10">
        <v>311</v>
      </c>
      <c r="C333" s="11">
        <f t="shared" ca="1" si="27"/>
        <v>7.8564005809935376</v>
      </c>
      <c r="D333" s="11">
        <f t="shared" ca="1" si="25"/>
        <v>318.84414589900257</v>
      </c>
      <c r="E333" s="11">
        <f t="shared" ca="1" si="28"/>
        <v>2.7128561612469547E+25</v>
      </c>
      <c r="F333" s="11">
        <f t="shared" ca="1" si="26"/>
        <v>100.45469858873923</v>
      </c>
      <c r="G333" s="30"/>
      <c r="H333" s="12">
        <f t="shared" ca="1" si="24"/>
        <v>1.2682377288956366</v>
      </c>
    </row>
    <row r="334" spans="2:8" ht="15.55" customHeight="1" x14ac:dyDescent="0.65">
      <c r="B334" s="10">
        <v>312</v>
      </c>
      <c r="C334" s="11">
        <f t="shared" ca="1" si="27"/>
        <v>7.1069039036658692</v>
      </c>
      <c r="D334" s="11">
        <f t="shared" ca="1" si="25"/>
        <v>319.66592933787359</v>
      </c>
      <c r="E334" s="11">
        <f t="shared" ca="1" si="28"/>
        <v>3.2554273934963457E+25</v>
      </c>
      <c r="F334" s="11">
        <f t="shared" ca="1" si="26"/>
        <v>102.28593854797171</v>
      </c>
      <c r="G334" s="30"/>
      <c r="H334" s="12">
        <f t="shared" ca="1" si="24"/>
        <v>-0.17821656112896125</v>
      </c>
    </row>
    <row r="335" spans="2:8" ht="15.55" customHeight="1" x14ac:dyDescent="0.65">
      <c r="B335" s="10">
        <v>313</v>
      </c>
      <c r="C335" s="11">
        <f t="shared" ca="1" si="27"/>
        <v>8.3615577059078259</v>
      </c>
      <c r="D335" s="11">
        <f t="shared" ca="1" si="25"/>
        <v>322.34196392084874</v>
      </c>
      <c r="E335" s="11">
        <f t="shared" ca="1" si="28"/>
        <v>3.9065128721956151E+25</v>
      </c>
      <c r="F335" s="11">
        <f t="shared" ca="1" si="26"/>
        <v>105.60554210836868</v>
      </c>
      <c r="G335" s="30"/>
      <c r="H335" s="12">
        <f t="shared" ca="1" si="24"/>
        <v>1.6760345829751302</v>
      </c>
    </row>
    <row r="336" spans="2:8" ht="15.55" customHeight="1" x14ac:dyDescent="0.65">
      <c r="B336" s="10">
        <v>314</v>
      </c>
      <c r="C336" s="11">
        <f t="shared" ca="1" si="27"/>
        <v>7.9215667927083775</v>
      </c>
      <c r="D336" s="11">
        <f t="shared" ca="1" si="25"/>
        <v>323.57428454883086</v>
      </c>
      <c r="E336" s="11">
        <f t="shared" ca="1" si="28"/>
        <v>4.6878154466347381E+25</v>
      </c>
      <c r="F336" s="11">
        <f t="shared" ca="1" si="26"/>
        <v>108.80264655522835</v>
      </c>
      <c r="G336" s="30"/>
      <c r="H336" s="12">
        <f t="shared" ca="1" si="24"/>
        <v>0.23232062798211658</v>
      </c>
    </row>
    <row r="337" spans="2:8" ht="15.55" customHeight="1" x14ac:dyDescent="0.65">
      <c r="B337" s="10">
        <v>315</v>
      </c>
      <c r="C337" s="11">
        <f t="shared" ca="1" si="27"/>
        <v>7.5334599696062909</v>
      </c>
      <c r="D337" s="11">
        <f t="shared" ca="1" si="25"/>
        <v>324.77049108427047</v>
      </c>
      <c r="E337" s="11">
        <f t="shared" ca="1" si="28"/>
        <v>5.6253785359616854E+25</v>
      </c>
      <c r="F337" s="11">
        <f t="shared" ca="1" si="26"/>
        <v>111.82019167175794</v>
      </c>
      <c r="G337" s="30"/>
      <c r="H337" s="12">
        <f t="shared" ca="1" si="24"/>
        <v>0.19620653543958896</v>
      </c>
    </row>
    <row r="338" spans="2:8" ht="15.55" customHeight="1" x14ac:dyDescent="0.65">
      <c r="B338" s="10">
        <v>316</v>
      </c>
      <c r="C338" s="11">
        <f t="shared" ca="1" si="27"/>
        <v>6.4156235732560978</v>
      </c>
      <c r="D338" s="11">
        <f t="shared" ca="1" si="25"/>
        <v>325.15934668184155</v>
      </c>
      <c r="E338" s="11">
        <f t="shared" ca="1" si="28"/>
        <v>6.7504542431540224E+25</v>
      </c>
      <c r="F338" s="11">
        <f t="shared" ca="1" si="26"/>
        <v>113.83681140865333</v>
      </c>
      <c r="G338" s="30"/>
      <c r="H338" s="12">
        <f t="shared" ca="1" si="24"/>
        <v>-0.6111444024289352</v>
      </c>
    </row>
    <row r="339" spans="2:8" ht="15.55" customHeight="1" x14ac:dyDescent="0.65">
      <c r="B339" s="10">
        <v>317</v>
      </c>
      <c r="C339" s="11">
        <f t="shared" ca="1" si="27"/>
        <v>7.741374510580858</v>
      </c>
      <c r="D339" s="11">
        <f t="shared" ca="1" si="25"/>
        <v>327.76822233381756</v>
      </c>
      <c r="E339" s="11">
        <f t="shared" ca="1" si="28"/>
        <v>8.1005450917848266E+25</v>
      </c>
      <c r="F339" s="11">
        <f t="shared" ca="1" si="26"/>
        <v>117.14244290711757</v>
      </c>
      <c r="G339" s="30"/>
      <c r="H339" s="12">
        <f t="shared" ca="1" si="24"/>
        <v>1.6088756519759795</v>
      </c>
    </row>
    <row r="340" spans="2:8" ht="15.55" customHeight="1" x14ac:dyDescent="0.65">
      <c r="B340" s="10">
        <v>318</v>
      </c>
      <c r="C340" s="11">
        <f t="shared" ca="1" si="27"/>
        <v>7.8695612704347422</v>
      </c>
      <c r="D340" s="11">
        <f t="shared" ca="1" si="25"/>
        <v>329.44468399578761</v>
      </c>
      <c r="E340" s="11">
        <f t="shared" ca="1" si="28"/>
        <v>9.7206541101417922E+25</v>
      </c>
      <c r="F340" s="11">
        <f t="shared" ca="1" si="26"/>
        <v>120.65560480361889</v>
      </c>
      <c r="G340" s="30"/>
      <c r="H340" s="12">
        <f t="shared" ca="1" si="24"/>
        <v>0.67646166197005508</v>
      </c>
    </row>
    <row r="341" spans="2:8" ht="15.55" customHeight="1" x14ac:dyDescent="0.65">
      <c r="B341" s="10">
        <v>319</v>
      </c>
      <c r="C341" s="11">
        <f t="shared" ca="1" si="27"/>
        <v>8.2679067886838418</v>
      </c>
      <c r="D341" s="11">
        <f t="shared" ca="1" si="25"/>
        <v>331.41694176812365</v>
      </c>
      <c r="E341" s="11">
        <f t="shared" ca="1" si="28"/>
        <v>1.166478493217015E+26</v>
      </c>
      <c r="F341" s="11">
        <f t="shared" ca="1" si="26"/>
        <v>124.61828385373492</v>
      </c>
      <c r="G341" s="30"/>
      <c r="H341" s="12">
        <f t="shared" ca="1" si="24"/>
        <v>0.97225777233604815</v>
      </c>
    </row>
    <row r="342" spans="2:8" ht="15.55" customHeight="1" x14ac:dyDescent="0.65">
      <c r="B342" s="10">
        <v>320</v>
      </c>
      <c r="C342" s="11">
        <f t="shared" ca="1" si="27"/>
        <v>8.8610707077390263</v>
      </c>
      <c r="D342" s="11">
        <f t="shared" ca="1" si="25"/>
        <v>333.6636870449156</v>
      </c>
      <c r="E342" s="11">
        <f t="shared" ca="1" si="28"/>
        <v>1.399774191860418E+26</v>
      </c>
      <c r="F342" s="11">
        <f t="shared" ca="1" si="26"/>
        <v>129.22488422759508</v>
      </c>
      <c r="G342" s="30"/>
      <c r="H342" s="12">
        <f t="shared" ca="1" si="24"/>
        <v>1.2467452767919527</v>
      </c>
    </row>
    <row r="343" spans="2:8" ht="15.55" customHeight="1" x14ac:dyDescent="0.65">
      <c r="B343" s="10">
        <v>321</v>
      </c>
      <c r="C343" s="11">
        <f t="shared" ca="1" si="27"/>
        <v>7.6820090005535295</v>
      </c>
      <c r="D343" s="11">
        <f t="shared" ca="1" si="25"/>
        <v>334.25683947927791</v>
      </c>
      <c r="E343" s="11">
        <f t="shared" ca="1" si="28"/>
        <v>1.6797290302325017E+26</v>
      </c>
      <c r="F343" s="11">
        <f t="shared" ca="1" si="26"/>
        <v>132.71779415989417</v>
      </c>
      <c r="G343" s="30"/>
      <c r="H343" s="12">
        <f t="shared" ref="H343:H406" ca="1" si="29">NORMINV(RAND(),$I$17,$I$18)</f>
        <v>-0.40684756563769237</v>
      </c>
    </row>
    <row r="344" spans="2:8" ht="15.55" customHeight="1" x14ac:dyDescent="0.65">
      <c r="B344" s="10">
        <v>322</v>
      </c>
      <c r="C344" s="11">
        <f t="shared" ca="1" si="27"/>
        <v>5.9269604363269277</v>
      </c>
      <c r="D344" s="11">
        <f t="shared" ref="D344:D407" ca="1" si="30">$D$16*D343+$D$18+H344</f>
        <v>334.03819271516204</v>
      </c>
      <c r="E344" s="11">
        <f t="shared" ca="1" si="28"/>
        <v>2.015674836279002E+26</v>
      </c>
      <c r="F344" s="11">
        <f t="shared" ca="1" si="26"/>
        <v>134.35051749257147</v>
      </c>
      <c r="G344" s="30"/>
      <c r="H344" s="12">
        <f t="shared" ca="1" si="29"/>
        <v>-1.2186467641158965</v>
      </c>
    </row>
    <row r="345" spans="2:8" ht="15.55" customHeight="1" x14ac:dyDescent="0.65">
      <c r="B345" s="10">
        <v>323</v>
      </c>
      <c r="C345" s="11">
        <f t="shared" ca="1" si="27"/>
        <v>6.5932669119608818</v>
      </c>
      <c r="D345" s="11">
        <f t="shared" ca="1" si="30"/>
        <v>335.88989127806138</v>
      </c>
      <c r="E345" s="11">
        <f t="shared" ca="1" si="28"/>
        <v>2.4188098035348025E+26</v>
      </c>
      <c r="F345" s="11">
        <f t="shared" ref="F345:F408" ca="1" si="31">$F$16*F344+$F$17*F343+$F$18+H345</f>
        <v>136.34448911328144</v>
      </c>
      <c r="G345" s="30"/>
      <c r="H345" s="12">
        <f t="shared" ca="1" si="29"/>
        <v>0.85169856289933943</v>
      </c>
    </row>
    <row r="346" spans="2:8" ht="15.55" customHeight="1" x14ac:dyDescent="0.65">
      <c r="B346" s="10">
        <v>324</v>
      </c>
      <c r="C346" s="11">
        <f t="shared" ca="1" si="27"/>
        <v>5.549389564981829</v>
      </c>
      <c r="D346" s="11">
        <f t="shared" ca="1" si="30"/>
        <v>336.16466731347452</v>
      </c>
      <c r="E346" s="11">
        <f t="shared" ca="1" si="28"/>
        <v>2.902571764241763E+26</v>
      </c>
      <c r="F346" s="11">
        <f t="shared" ca="1" si="31"/>
        <v>137.0703344324078</v>
      </c>
      <c r="G346" s="30"/>
      <c r="H346" s="12">
        <f t="shared" ca="1" si="29"/>
        <v>-0.72522396458687644</v>
      </c>
    </row>
    <row r="347" spans="2:8" ht="15.55" customHeight="1" x14ac:dyDescent="0.65">
      <c r="B347" s="10">
        <v>325</v>
      </c>
      <c r="C347" s="11">
        <f t="shared" ca="1" si="27"/>
        <v>6.3948588487626541</v>
      </c>
      <c r="D347" s="11">
        <f t="shared" ca="1" si="30"/>
        <v>338.12001451025174</v>
      </c>
      <c r="E347" s="11">
        <f t="shared" ca="1" si="28"/>
        <v>3.4830861170901156E+26</v>
      </c>
      <c r="F347" s="11">
        <f t="shared" ca="1" si="31"/>
        <v>138.3154975252659</v>
      </c>
      <c r="G347" s="30"/>
      <c r="H347" s="12">
        <f t="shared" ca="1" si="29"/>
        <v>0.95534719677719049</v>
      </c>
    </row>
    <row r="348" spans="2:8" ht="15.55" customHeight="1" x14ac:dyDescent="0.65">
      <c r="B348" s="10">
        <v>326</v>
      </c>
      <c r="C348" s="11">
        <f t="shared" ca="1" si="27"/>
        <v>3.4607893681507154</v>
      </c>
      <c r="D348" s="11">
        <f t="shared" ca="1" si="30"/>
        <v>336.46491679939231</v>
      </c>
      <c r="E348" s="11">
        <f t="shared" ca="1" si="28"/>
        <v>4.1797033405081384E+26</v>
      </c>
      <c r="F348" s="11">
        <f t="shared" ca="1" si="31"/>
        <v>136.41034325365467</v>
      </c>
      <c r="G348" s="30"/>
      <c r="H348" s="12">
        <f t="shared" ca="1" si="29"/>
        <v>-2.6550977108594083</v>
      </c>
    </row>
    <row r="349" spans="2:8" ht="15.55" customHeight="1" x14ac:dyDescent="0.65">
      <c r="B349" s="10">
        <v>327</v>
      </c>
      <c r="C349" s="11">
        <f t="shared" ca="1" si="27"/>
        <v>3.0842369428348864</v>
      </c>
      <c r="D349" s="11">
        <f t="shared" ca="1" si="30"/>
        <v>336.78052224770664</v>
      </c>
      <c r="E349" s="11">
        <f t="shared" ca="1" si="28"/>
        <v>5.0156440086097657E+26</v>
      </c>
      <c r="F349" s="11">
        <f t="shared" ca="1" si="31"/>
        <v>133.62815488226622</v>
      </c>
      <c r="G349" s="30"/>
      <c r="H349" s="12">
        <f t="shared" ca="1" si="29"/>
        <v>-0.68439455168568597</v>
      </c>
    </row>
    <row r="350" spans="2:8" ht="15.55" customHeight="1" x14ac:dyDescent="0.65">
      <c r="B350" s="10">
        <v>328</v>
      </c>
      <c r="C350" s="11">
        <f t="shared" ca="1" si="27"/>
        <v>3.542182502631027</v>
      </c>
      <c r="D350" s="11">
        <f t="shared" ca="1" si="30"/>
        <v>337.85531519606974</v>
      </c>
      <c r="E350" s="11">
        <f t="shared" ca="1" si="28"/>
        <v>6.0187728103317186E+26</v>
      </c>
      <c r="F350" s="11">
        <f t="shared" ca="1" si="31"/>
        <v>130.83487486384317</v>
      </c>
      <c r="G350" s="30"/>
      <c r="H350" s="12">
        <f t="shared" ca="1" si="29"/>
        <v>7.4792948363117881E-2</v>
      </c>
    </row>
    <row r="351" spans="2:8" ht="15.55" customHeight="1" x14ac:dyDescent="0.65">
      <c r="B351" s="10">
        <v>329</v>
      </c>
      <c r="C351" s="11">
        <f t="shared" ref="C351:C414" ca="1" si="32">$C$16*C350+$C$18+H351</f>
        <v>3.8394419882323905</v>
      </c>
      <c r="D351" s="11">
        <f t="shared" ca="1" si="30"/>
        <v>338.86101118219733</v>
      </c>
      <c r="E351" s="11">
        <f t="shared" ref="E351:E414" ca="1" si="33">$E$16*E350+$E$18+H351</f>
        <v>7.2225273723980618E+26</v>
      </c>
      <c r="F351" s="11">
        <f t="shared" ca="1" si="31"/>
        <v>127.9903372845673</v>
      </c>
      <c r="G351" s="30"/>
      <c r="H351" s="12">
        <f t="shared" ca="1" si="29"/>
        <v>5.6959861275689217E-3</v>
      </c>
    </row>
    <row r="352" spans="2:8" ht="15.55" customHeight="1" x14ac:dyDescent="0.65">
      <c r="B352" s="10">
        <v>330</v>
      </c>
      <c r="C352" s="11">
        <f t="shared" ca="1" si="32"/>
        <v>2.8976225175419867</v>
      </c>
      <c r="D352" s="11">
        <f t="shared" ca="1" si="30"/>
        <v>338.68708010915338</v>
      </c>
      <c r="E352" s="11">
        <f t="shared" ca="1" si="33"/>
        <v>8.6670328468776745E+26</v>
      </c>
      <c r="F352" s="11">
        <f t="shared" ca="1" si="31"/>
        <v>123.94797364153663</v>
      </c>
      <c r="G352" s="30"/>
      <c r="H352" s="12">
        <f t="shared" ca="1" si="29"/>
        <v>-1.1739310730439256</v>
      </c>
    </row>
    <row r="353" spans="2:8" ht="15.55" customHeight="1" x14ac:dyDescent="0.65">
      <c r="B353" s="10">
        <v>331</v>
      </c>
      <c r="C353" s="11">
        <f t="shared" ca="1" si="32"/>
        <v>2.9120117966871435</v>
      </c>
      <c r="D353" s="11">
        <f t="shared" ca="1" si="30"/>
        <v>339.28099389180693</v>
      </c>
      <c r="E353" s="11">
        <f t="shared" ca="1" si="33"/>
        <v>1.0400439416253209E+27</v>
      </c>
      <c r="F353" s="11">
        <f t="shared" ca="1" si="31"/>
        <v>119.6238567726169</v>
      </c>
      <c r="G353" s="30"/>
      <c r="H353" s="12">
        <f t="shared" ca="1" si="29"/>
        <v>-0.40608621734644595</v>
      </c>
    </row>
    <row r="354" spans="2:8" ht="15.55" customHeight="1" x14ac:dyDescent="0.65">
      <c r="B354" s="10">
        <v>332</v>
      </c>
      <c r="C354" s="11">
        <f t="shared" ca="1" si="32"/>
        <v>3.8023023377866476</v>
      </c>
      <c r="D354" s="11">
        <f t="shared" ca="1" si="30"/>
        <v>340.75368679224385</v>
      </c>
      <c r="E354" s="11">
        <f t="shared" ca="1" si="33"/>
        <v>1.2480527299503849E+27</v>
      </c>
      <c r="F354" s="11">
        <f t="shared" ca="1" si="31"/>
        <v>115.96536475461072</v>
      </c>
      <c r="G354" s="30"/>
      <c r="H354" s="12">
        <f t="shared" ca="1" si="29"/>
        <v>0.47269290043693302</v>
      </c>
    </row>
    <row r="355" spans="2:8" ht="15.55" customHeight="1" x14ac:dyDescent="0.65">
      <c r="B355" s="10">
        <v>333</v>
      </c>
      <c r="C355" s="11">
        <f t="shared" ca="1" si="32"/>
        <v>6.711160847089138</v>
      </c>
      <c r="D355" s="11">
        <f t="shared" ca="1" si="30"/>
        <v>344.42300576910367</v>
      </c>
      <c r="E355" s="11">
        <f t="shared" ca="1" si="33"/>
        <v>1.4976632759404618E+27</v>
      </c>
      <c r="F355" s="11">
        <f t="shared" ca="1" si="31"/>
        <v>115.14580234753879</v>
      </c>
      <c r="G355" s="30"/>
      <c r="H355" s="12">
        <f t="shared" ca="1" si="29"/>
        <v>2.6693189768598202</v>
      </c>
    </row>
    <row r="356" spans="2:8" ht="15.55" customHeight="1" x14ac:dyDescent="0.65">
      <c r="B356" s="10">
        <v>334</v>
      </c>
      <c r="C356" s="11">
        <f t="shared" ca="1" si="32"/>
        <v>4.3448397882507379</v>
      </c>
      <c r="D356" s="11">
        <f t="shared" ca="1" si="30"/>
        <v>343.3989168796831</v>
      </c>
      <c r="E356" s="11">
        <f t="shared" ca="1" si="33"/>
        <v>1.7971959311285539E+27</v>
      </c>
      <c r="F356" s="11">
        <f t="shared" ca="1" si="31"/>
        <v>112.22445364420737</v>
      </c>
      <c r="G356" s="30"/>
      <c r="H356" s="12">
        <f t="shared" ca="1" si="29"/>
        <v>-2.0240888894205726</v>
      </c>
    </row>
    <row r="357" spans="2:8" ht="15.55" customHeight="1" x14ac:dyDescent="0.65">
      <c r="B357" s="10">
        <v>335</v>
      </c>
      <c r="C357" s="11">
        <f t="shared" ca="1" si="32"/>
        <v>5.4290361852507694</v>
      </c>
      <c r="D357" s="11">
        <f t="shared" ca="1" si="30"/>
        <v>345.3520812343333</v>
      </c>
      <c r="E357" s="11">
        <f t="shared" ca="1" si="33"/>
        <v>2.1566351173542646E+27</v>
      </c>
      <c r="F357" s="11">
        <f t="shared" ca="1" si="31"/>
        <v>110.3969461423839</v>
      </c>
      <c r="G357" s="30"/>
      <c r="H357" s="12">
        <f t="shared" ca="1" si="29"/>
        <v>0.95316435465017857</v>
      </c>
    </row>
    <row r="358" spans="2:8" ht="15.55" customHeight="1" x14ac:dyDescent="0.65">
      <c r="B358" s="10">
        <v>336</v>
      </c>
      <c r="C358" s="11">
        <f t="shared" ca="1" si="32"/>
        <v>4.8459975967011735</v>
      </c>
      <c r="D358" s="11">
        <f t="shared" ca="1" si="30"/>
        <v>345.85484988283383</v>
      </c>
      <c r="E358" s="11">
        <f t="shared" ca="1" si="33"/>
        <v>2.5879621408251173E+27</v>
      </c>
      <c r="F358" s="11">
        <f t="shared" ca="1" si="31"/>
        <v>108.13271350280125</v>
      </c>
      <c r="G358" s="30"/>
      <c r="H358" s="12">
        <f t="shared" ca="1" si="29"/>
        <v>-0.49723135149944242</v>
      </c>
    </row>
    <row r="359" spans="2:8" ht="15.55" customHeight="1" x14ac:dyDescent="0.65">
      <c r="B359" s="10">
        <v>337</v>
      </c>
      <c r="C359" s="11">
        <f t="shared" ca="1" si="32"/>
        <v>5.727286067662102</v>
      </c>
      <c r="D359" s="11">
        <f t="shared" ca="1" si="30"/>
        <v>347.70533787313502</v>
      </c>
      <c r="E359" s="11">
        <f t="shared" ca="1" si="33"/>
        <v>3.1055545689901405E+27</v>
      </c>
      <c r="F359" s="11">
        <f t="shared" ca="1" si="31"/>
        <v>106.84142265605418</v>
      </c>
      <c r="G359" s="30"/>
      <c r="H359" s="12">
        <f t="shared" ca="1" si="29"/>
        <v>0.85048799030116307</v>
      </c>
    </row>
    <row r="360" spans="2:8" ht="15.55" customHeight="1" x14ac:dyDescent="0.65">
      <c r="B360" s="10">
        <v>338</v>
      </c>
      <c r="C360" s="11">
        <f t="shared" ca="1" si="32"/>
        <v>5.5656158929044439</v>
      </c>
      <c r="D360" s="11">
        <f t="shared" ca="1" si="30"/>
        <v>348.6891249119098</v>
      </c>
      <c r="E360" s="11">
        <f t="shared" ca="1" si="33"/>
        <v>3.7266654827881686E+27</v>
      </c>
      <c r="F360" s="11">
        <f t="shared" ca="1" si="31"/>
        <v>105.58172079772855</v>
      </c>
      <c r="G360" s="30"/>
      <c r="H360" s="12">
        <f t="shared" ca="1" si="29"/>
        <v>-1.6212961225237448E-2</v>
      </c>
    </row>
    <row r="361" spans="2:8" ht="15.55" customHeight="1" x14ac:dyDescent="0.65">
      <c r="B361" s="10">
        <v>339</v>
      </c>
      <c r="C361" s="11">
        <f t="shared" ca="1" si="32"/>
        <v>5.6096717263533735</v>
      </c>
      <c r="D361" s="11">
        <f t="shared" ca="1" si="30"/>
        <v>349.84630392393962</v>
      </c>
      <c r="E361" s="11">
        <f t="shared" ca="1" si="33"/>
        <v>4.4719985793458021E+27</v>
      </c>
      <c r="F361" s="11">
        <f t="shared" ca="1" si="31"/>
        <v>104.53675391070473</v>
      </c>
      <c r="G361" s="30"/>
      <c r="H361" s="12">
        <f t="shared" ca="1" si="29"/>
        <v>0.15717901202981829</v>
      </c>
    </row>
    <row r="362" spans="2:8" ht="15.55" customHeight="1" x14ac:dyDescent="0.65">
      <c r="B362" s="10">
        <v>340</v>
      </c>
      <c r="C362" s="11">
        <f t="shared" ca="1" si="32"/>
        <v>6.0495088558166596</v>
      </c>
      <c r="D362" s="11">
        <f t="shared" ca="1" si="30"/>
        <v>351.40807539867359</v>
      </c>
      <c r="E362" s="11">
        <f t="shared" ca="1" si="33"/>
        <v>5.3663982952149627E+27</v>
      </c>
      <c r="F362" s="11">
        <f t="shared" ca="1" si="31"/>
        <v>104.10223797913996</v>
      </c>
      <c r="G362" s="30"/>
      <c r="H362" s="12">
        <f t="shared" ca="1" si="29"/>
        <v>0.56177147473396127</v>
      </c>
    </row>
    <row r="363" spans="2:8" ht="15.55" customHeight="1" x14ac:dyDescent="0.65">
      <c r="B363" s="10">
        <v>341</v>
      </c>
      <c r="C363" s="11">
        <f t="shared" ca="1" si="32"/>
        <v>4.4291264156601891</v>
      </c>
      <c r="D363" s="11">
        <f t="shared" ca="1" si="30"/>
        <v>350.99759472968043</v>
      </c>
      <c r="E363" s="11">
        <f t="shared" ca="1" si="33"/>
        <v>6.4396779542579546E+27</v>
      </c>
      <c r="F363" s="11">
        <f t="shared" ca="1" si="31"/>
        <v>102.25532543263147</v>
      </c>
      <c r="G363" s="30"/>
      <c r="H363" s="12">
        <f t="shared" ca="1" si="29"/>
        <v>-1.4104806689931391</v>
      </c>
    </row>
    <row r="364" spans="2:8" ht="15.55" customHeight="1" x14ac:dyDescent="0.65">
      <c r="B364" s="10">
        <v>342</v>
      </c>
      <c r="C364" s="11">
        <f t="shared" ca="1" si="32"/>
        <v>4.9556237637994283</v>
      </c>
      <c r="D364" s="11">
        <f t="shared" ca="1" si="30"/>
        <v>352.40991736095168</v>
      </c>
      <c r="E364" s="11">
        <f t="shared" ca="1" si="33"/>
        <v>7.7276135451095457E+27</v>
      </c>
      <c r="F364" s="11">
        <f t="shared" ca="1" si="31"/>
        <v>100.96440439225371</v>
      </c>
      <c r="G364" s="30"/>
      <c r="H364" s="12">
        <f t="shared" ca="1" si="29"/>
        <v>0.41232263127127694</v>
      </c>
    </row>
    <row r="365" spans="2:8" ht="15.55" customHeight="1" x14ac:dyDescent="0.65">
      <c r="B365" s="10">
        <v>343</v>
      </c>
      <c r="C365" s="11">
        <f t="shared" ca="1" si="32"/>
        <v>4.9355613262835814</v>
      </c>
      <c r="D365" s="11">
        <f t="shared" ca="1" si="30"/>
        <v>353.38097967619569</v>
      </c>
      <c r="E365" s="11">
        <f t="shared" ca="1" si="33"/>
        <v>9.2731362541314544E+27</v>
      </c>
      <c r="F365" s="11">
        <f t="shared" ca="1" si="31"/>
        <v>99.751084516831455</v>
      </c>
      <c r="G365" s="30"/>
      <c r="H365" s="12">
        <f t="shared" ca="1" si="29"/>
        <v>-2.8937684755961066E-2</v>
      </c>
    </row>
    <row r="366" spans="2:8" ht="15.55" customHeight="1" x14ac:dyDescent="0.65">
      <c r="B366" s="10">
        <v>344</v>
      </c>
      <c r="C366" s="11">
        <f t="shared" ca="1" si="32"/>
        <v>4.193932886374415</v>
      </c>
      <c r="D366" s="11">
        <f t="shared" ca="1" si="30"/>
        <v>353.62646350154324</v>
      </c>
      <c r="E366" s="11">
        <f t="shared" ca="1" si="33"/>
        <v>1.1127763504957744E+28</v>
      </c>
      <c r="F366" s="11">
        <f t="shared" ca="1" si="31"/>
        <v>97.894936410376417</v>
      </c>
      <c r="G366" s="30"/>
      <c r="H366" s="12">
        <f t="shared" ca="1" si="29"/>
        <v>-0.75451617465245013</v>
      </c>
    </row>
    <row r="367" spans="2:8" ht="15.55" customHeight="1" x14ac:dyDescent="0.65">
      <c r="B367" s="10">
        <v>345</v>
      </c>
      <c r="C367" s="11">
        <f t="shared" ca="1" si="32"/>
        <v>4.0279814607856093</v>
      </c>
      <c r="D367" s="11">
        <f t="shared" ca="1" si="30"/>
        <v>354.2992986532293</v>
      </c>
      <c r="E367" s="11">
        <f t="shared" ca="1" si="33"/>
        <v>1.3353316205949293E+28</v>
      </c>
      <c r="F367" s="11">
        <f t="shared" ca="1" si="31"/>
        <v>95.899727421084648</v>
      </c>
      <c r="G367" s="30"/>
      <c r="H367" s="12">
        <f t="shared" ca="1" si="29"/>
        <v>-0.32716484831392301</v>
      </c>
    </row>
    <row r="368" spans="2:8" ht="15.55" customHeight="1" x14ac:dyDescent="0.65">
      <c r="B368" s="10">
        <v>346</v>
      </c>
      <c r="C368" s="11">
        <f t="shared" ca="1" si="32"/>
        <v>2.5526916326822597</v>
      </c>
      <c r="D368" s="11">
        <f t="shared" ca="1" si="30"/>
        <v>353.62960511728306</v>
      </c>
      <c r="E368" s="11">
        <f t="shared" ca="1" si="33"/>
        <v>1.6023979447139151E+28</v>
      </c>
      <c r="F368" s="11">
        <f t="shared" ca="1" si="31"/>
        <v>92.455396430672053</v>
      </c>
      <c r="G368" s="30"/>
      <c r="H368" s="12">
        <f t="shared" ca="1" si="29"/>
        <v>-1.6696935359462282</v>
      </c>
    </row>
    <row r="369" spans="2:8" ht="15.55" customHeight="1" x14ac:dyDescent="0.65">
      <c r="B369" s="10">
        <v>347</v>
      </c>
      <c r="C369" s="11">
        <f t="shared" ca="1" si="32"/>
        <v>2.3550499735216301</v>
      </c>
      <c r="D369" s="11">
        <f t="shared" ca="1" si="30"/>
        <v>353.94250178465887</v>
      </c>
      <c r="E369" s="11">
        <f t="shared" ca="1" si="33"/>
        <v>1.9228775336566981E+28</v>
      </c>
      <c r="F369" s="11">
        <f t="shared" ca="1" si="31"/>
        <v>88.709397932465677</v>
      </c>
      <c r="G369" s="30"/>
      <c r="H369" s="12">
        <f t="shared" ca="1" si="29"/>
        <v>-0.68710333262417767</v>
      </c>
    </row>
    <row r="370" spans="2:8" ht="15.55" customHeight="1" x14ac:dyDescent="0.65">
      <c r="B370" s="10">
        <v>348</v>
      </c>
      <c r="C370" s="11">
        <f t="shared" ca="1" si="32"/>
        <v>3.1959730091601122</v>
      </c>
      <c r="D370" s="11">
        <f t="shared" ca="1" si="30"/>
        <v>355.25443481500167</v>
      </c>
      <c r="E370" s="11">
        <f t="shared" ca="1" si="33"/>
        <v>2.3074530403880376E+28</v>
      </c>
      <c r="F370" s="11">
        <f t="shared" ca="1" si="31"/>
        <v>85.725378350116017</v>
      </c>
      <c r="G370" s="30"/>
      <c r="H370" s="12">
        <f t="shared" ca="1" si="29"/>
        <v>0.31193303034280784</v>
      </c>
    </row>
    <row r="371" spans="2:8" ht="15.55" customHeight="1" x14ac:dyDescent="0.65">
      <c r="B371" s="10">
        <v>349</v>
      </c>
      <c r="C371" s="11">
        <f t="shared" ca="1" si="32"/>
        <v>3.3856887222856082</v>
      </c>
      <c r="D371" s="11">
        <f t="shared" ca="1" si="30"/>
        <v>356.08334512995918</v>
      </c>
      <c r="E371" s="11">
        <f t="shared" ca="1" si="33"/>
        <v>2.768943648465645E+28</v>
      </c>
      <c r="F371" s="11">
        <f t="shared" ca="1" si="31"/>
        <v>82.981577061634169</v>
      </c>
      <c r="G371" s="30"/>
      <c r="H371" s="12">
        <f t="shared" ca="1" si="29"/>
        <v>-0.17108968504248157</v>
      </c>
    </row>
    <row r="372" spans="2:8" ht="15.55" customHeight="1" x14ac:dyDescent="0.65">
      <c r="B372" s="10">
        <v>350</v>
      </c>
      <c r="C372" s="11">
        <f t="shared" ca="1" si="32"/>
        <v>2.3349012967542926</v>
      </c>
      <c r="D372" s="11">
        <f t="shared" ca="1" si="30"/>
        <v>355.70969544888499</v>
      </c>
      <c r="E372" s="11">
        <f t="shared" ca="1" si="33"/>
        <v>3.322732378158774E+28</v>
      </c>
      <c r="F372" s="11">
        <f t="shared" ca="1" si="31"/>
        <v>79.281252437425124</v>
      </c>
      <c r="G372" s="30"/>
      <c r="H372" s="12">
        <f t="shared" ca="1" si="29"/>
        <v>-1.3736496810741943</v>
      </c>
    </row>
    <row r="373" spans="2:8" ht="15.55" customHeight="1" x14ac:dyDescent="0.65">
      <c r="B373" s="10">
        <v>351</v>
      </c>
      <c r="C373" s="11">
        <f t="shared" ca="1" si="32"/>
        <v>3.2690937971170135</v>
      </c>
      <c r="D373" s="11">
        <f t="shared" ca="1" si="30"/>
        <v>357.11086820859856</v>
      </c>
      <c r="E373" s="11">
        <f t="shared" ca="1" si="33"/>
        <v>3.9872788537905287E+28</v>
      </c>
      <c r="F373" s="11">
        <f t="shared" ca="1" si="31"/>
        <v>76.522317264734198</v>
      </c>
      <c r="G373" s="30"/>
      <c r="H373" s="12">
        <f t="shared" ca="1" si="29"/>
        <v>0.4011727597135793</v>
      </c>
    </row>
    <row r="374" spans="2:8" ht="15.55" customHeight="1" x14ac:dyDescent="0.65">
      <c r="B374" s="10">
        <v>352</v>
      </c>
      <c r="C374" s="11">
        <f t="shared" ca="1" si="32"/>
        <v>1.522217923967947</v>
      </c>
      <c r="D374" s="11">
        <f t="shared" ca="1" si="30"/>
        <v>356.01781109487291</v>
      </c>
      <c r="E374" s="11">
        <f t="shared" ca="1" si="33"/>
        <v>4.7847346245486344E+28</v>
      </c>
      <c r="F374" s="11">
        <f t="shared" ca="1" si="31"/>
        <v>72.15340597121245</v>
      </c>
      <c r="G374" s="30"/>
      <c r="H374" s="12">
        <f t="shared" ca="1" si="29"/>
        <v>-2.0930571137256639</v>
      </c>
    </row>
    <row r="375" spans="2:8" ht="15.55" customHeight="1" x14ac:dyDescent="0.65">
      <c r="B375" s="10">
        <v>353</v>
      </c>
      <c r="C375" s="11">
        <f t="shared" ca="1" si="32"/>
        <v>2.1676054672316898</v>
      </c>
      <c r="D375" s="11">
        <f t="shared" ca="1" si="30"/>
        <v>356.96764222293024</v>
      </c>
      <c r="E375" s="11">
        <f t="shared" ca="1" si="33"/>
        <v>5.7416815494583613E+28</v>
      </c>
      <c r="F375" s="11">
        <f t="shared" ca="1" si="31"/>
        <v>68.405993762452866</v>
      </c>
      <c r="G375" s="30"/>
      <c r="H375" s="12">
        <f t="shared" ca="1" si="29"/>
        <v>-5.0168871942667566E-2</v>
      </c>
    </row>
    <row r="376" spans="2:8" ht="15.55" customHeight="1" x14ac:dyDescent="0.65">
      <c r="B376" s="10">
        <v>354</v>
      </c>
      <c r="C376" s="11">
        <f t="shared" ca="1" si="32"/>
        <v>2.5736172665230437</v>
      </c>
      <c r="D376" s="11">
        <f t="shared" ca="1" si="30"/>
        <v>357.80717511566792</v>
      </c>
      <c r="E376" s="11">
        <f t="shared" ca="1" si="33"/>
        <v>6.8900178593500334E+28</v>
      </c>
      <c r="F376" s="11">
        <f t="shared" ca="1" si="31"/>
        <v>65.151321607594809</v>
      </c>
      <c r="G376" s="30"/>
      <c r="H376" s="12">
        <f t="shared" ca="1" si="29"/>
        <v>-0.16046710726230839</v>
      </c>
    </row>
    <row r="377" spans="2:8" ht="15.55" customHeight="1" x14ac:dyDescent="0.65">
      <c r="B377" s="10">
        <v>355</v>
      </c>
      <c r="C377" s="11">
        <f t="shared" ca="1" si="32"/>
        <v>0.84279350624251581</v>
      </c>
      <c r="D377" s="11">
        <f t="shared" ca="1" si="30"/>
        <v>356.59107480869199</v>
      </c>
      <c r="E377" s="11">
        <f t="shared" ca="1" si="33"/>
        <v>8.26802143122004E+28</v>
      </c>
      <c r="F377" s="11">
        <f t="shared" ca="1" si="31"/>
        <v>60.321956423622098</v>
      </c>
      <c r="G377" s="30"/>
      <c r="H377" s="12">
        <f t="shared" ca="1" si="29"/>
        <v>-2.2161003069759193</v>
      </c>
    </row>
    <row r="378" spans="2:8" ht="15.55" customHeight="1" x14ac:dyDescent="0.65">
      <c r="B378" s="10">
        <v>356</v>
      </c>
      <c r="C378" s="11">
        <f t="shared" ca="1" si="32"/>
        <v>1.6261753050438019</v>
      </c>
      <c r="D378" s="11">
        <f t="shared" ca="1" si="30"/>
        <v>357.54301530874176</v>
      </c>
      <c r="E378" s="11">
        <f t="shared" ca="1" si="33"/>
        <v>9.9216257174640477E+28</v>
      </c>
      <c r="F378" s="11">
        <f t="shared" ca="1" si="31"/>
        <v>56.275955042020492</v>
      </c>
      <c r="G378" s="30"/>
      <c r="H378" s="12">
        <f t="shared" ca="1" si="29"/>
        <v>-4.8059499950210714E-2</v>
      </c>
    </row>
    <row r="379" spans="2:8" ht="15.55" customHeight="1" x14ac:dyDescent="0.65">
      <c r="B379" s="10">
        <v>357</v>
      </c>
      <c r="C379" s="11">
        <f t="shared" ca="1" si="32"/>
        <v>3.6919471938687138</v>
      </c>
      <c r="D379" s="11">
        <f t="shared" ca="1" si="30"/>
        <v>359.93402225857545</v>
      </c>
      <c r="E379" s="11">
        <f t="shared" ca="1" si="33"/>
        <v>1.1905950860956857E+29</v>
      </c>
      <c r="F379" s="11">
        <f t="shared" ca="1" si="31"/>
        <v>54.422341184176496</v>
      </c>
      <c r="G379" s="30"/>
      <c r="H379" s="12">
        <f t="shared" ca="1" si="29"/>
        <v>1.3910069498336723</v>
      </c>
    </row>
    <row r="380" spans="2:8" ht="15.55" customHeight="1" x14ac:dyDescent="0.65">
      <c r="B380" s="10">
        <v>358</v>
      </c>
      <c r="C380" s="11">
        <f t="shared" ca="1" si="32"/>
        <v>4.9941970288557744</v>
      </c>
      <c r="D380" s="11">
        <f t="shared" ca="1" si="30"/>
        <v>361.97466153233626</v>
      </c>
      <c r="E380" s="11">
        <f t="shared" ca="1" si="33"/>
        <v>1.4287141033148226E+29</v>
      </c>
      <c r="F380" s="11">
        <f t="shared" ca="1" si="31"/>
        <v>54.231968435457489</v>
      </c>
      <c r="G380" s="30"/>
      <c r="H380" s="12">
        <f t="shared" ca="1" si="29"/>
        <v>1.0406392737608026</v>
      </c>
    </row>
    <row r="381" spans="2:8" ht="15.55" customHeight="1" x14ac:dyDescent="0.65">
      <c r="B381" s="10">
        <v>359</v>
      </c>
      <c r="C381" s="11">
        <f t="shared" ca="1" si="32"/>
        <v>5.2521107229086414</v>
      </c>
      <c r="D381" s="11">
        <f t="shared" ca="1" si="30"/>
        <v>363.23141463216029</v>
      </c>
      <c r="E381" s="11">
        <f t="shared" ca="1" si="33"/>
        <v>1.7144569239777872E+29</v>
      </c>
      <c r="F381" s="11">
        <f t="shared" ca="1" si="31"/>
        <v>54.773162649592635</v>
      </c>
      <c r="G381" s="30"/>
      <c r="H381" s="12">
        <f t="shared" ca="1" si="29"/>
        <v>0.256753099824022</v>
      </c>
    </row>
    <row r="382" spans="2:8" ht="15.55" customHeight="1" x14ac:dyDescent="0.65">
      <c r="B382" s="10">
        <v>360</v>
      </c>
      <c r="C382" s="11">
        <f t="shared" ca="1" si="32"/>
        <v>5.9467183210016366</v>
      </c>
      <c r="D382" s="11">
        <f t="shared" ca="1" si="30"/>
        <v>364.97644437483501</v>
      </c>
      <c r="E382" s="11">
        <f t="shared" ca="1" si="33"/>
        <v>2.0573483087733445E+29</v>
      </c>
      <c r="F382" s="11">
        <f t="shared" ca="1" si="31"/>
        <v>56.462947500634407</v>
      </c>
      <c r="G382" s="30"/>
      <c r="H382" s="12">
        <f t="shared" ca="1" si="29"/>
        <v>0.74502974267472333</v>
      </c>
    </row>
    <row r="383" spans="2:8" ht="15.55" customHeight="1" x14ac:dyDescent="0.65">
      <c r="B383" s="10">
        <v>361</v>
      </c>
      <c r="C383" s="11">
        <f t="shared" ca="1" si="32"/>
        <v>5.8401240153192635</v>
      </c>
      <c r="D383" s="11">
        <f t="shared" ca="1" si="30"/>
        <v>366.05919373335297</v>
      </c>
      <c r="E383" s="11">
        <f t="shared" ca="1" si="33"/>
        <v>2.4688179705280134E+29</v>
      </c>
      <c r="F383" s="11">
        <f t="shared" ca="1" si="31"/>
        <v>58.518771598594014</v>
      </c>
      <c r="G383" s="30"/>
      <c r="H383" s="12">
        <f t="shared" ca="1" si="29"/>
        <v>8.2749358517953939E-2</v>
      </c>
    </row>
    <row r="384" spans="2:8" ht="15.55" customHeight="1" x14ac:dyDescent="0.65">
      <c r="B384" s="10">
        <v>362</v>
      </c>
      <c r="C384" s="11">
        <f t="shared" ca="1" si="32"/>
        <v>6.8810556406394463</v>
      </c>
      <c r="D384" s="11">
        <f t="shared" ca="1" si="30"/>
        <v>368.26815016173703</v>
      </c>
      <c r="E384" s="11">
        <f t="shared" ca="1" si="33"/>
        <v>2.9625815646336159E+29</v>
      </c>
      <c r="F384" s="11">
        <f t="shared" ca="1" si="31"/>
        <v>62.013340240135342</v>
      </c>
      <c r="G384" s="30"/>
      <c r="H384" s="12">
        <f t="shared" ca="1" si="29"/>
        <v>1.2089564283840357</v>
      </c>
    </row>
    <row r="385" spans="2:8" ht="15.55" customHeight="1" x14ac:dyDescent="0.65">
      <c r="B385" s="10">
        <v>363</v>
      </c>
      <c r="C385" s="11">
        <f t="shared" ca="1" si="32"/>
        <v>5.3127559633409334</v>
      </c>
      <c r="D385" s="11">
        <f t="shared" ca="1" si="30"/>
        <v>368.07606161256638</v>
      </c>
      <c r="E385" s="11">
        <f t="shared" ca="1" si="33"/>
        <v>3.5550978775603391E+29</v>
      </c>
      <c r="F385" s="11">
        <f t="shared" ca="1" si="31"/>
        <v>64.381175752365976</v>
      </c>
      <c r="G385" s="30"/>
      <c r="H385" s="12">
        <f t="shared" ca="1" si="29"/>
        <v>-1.1920885491706235</v>
      </c>
    </row>
    <row r="386" spans="2:8" ht="15.55" customHeight="1" x14ac:dyDescent="0.65">
      <c r="B386" s="10">
        <v>364</v>
      </c>
      <c r="C386" s="11">
        <f t="shared" ca="1" si="32"/>
        <v>5.9978064872935324</v>
      </c>
      <c r="D386" s="11">
        <f t="shared" ca="1" si="30"/>
        <v>369.82366332918718</v>
      </c>
      <c r="E386" s="11">
        <f t="shared" ca="1" si="33"/>
        <v>4.2661174530724064E+29</v>
      </c>
      <c r="F386" s="11">
        <f t="shared" ca="1" si="31"/>
        <v>67.639696027592976</v>
      </c>
      <c r="G386" s="30"/>
      <c r="H386" s="12">
        <f t="shared" ca="1" si="29"/>
        <v>0.74760171662078545</v>
      </c>
    </row>
    <row r="387" spans="2:8" ht="15.55" customHeight="1" x14ac:dyDescent="0.65">
      <c r="B387" s="10">
        <v>365</v>
      </c>
      <c r="C387" s="11">
        <f t="shared" ca="1" si="32"/>
        <v>6.0127782497570141</v>
      </c>
      <c r="D387" s="11">
        <f t="shared" ca="1" si="30"/>
        <v>371.03819638910937</v>
      </c>
      <c r="E387" s="11">
        <f t="shared" ca="1" si="33"/>
        <v>5.1193409436868875E+29</v>
      </c>
      <c r="F387" s="11">
        <f t="shared" ca="1" si="31"/>
        <v>71.143085577695786</v>
      </c>
      <c r="G387" s="30"/>
      <c r="H387" s="12">
        <f t="shared" ca="1" si="29"/>
        <v>0.21453305992218791</v>
      </c>
    </row>
    <row r="388" spans="2:8" ht="15.55" customHeight="1" x14ac:dyDescent="0.65">
      <c r="B388" s="10">
        <v>366</v>
      </c>
      <c r="C388" s="11">
        <f t="shared" ca="1" si="32"/>
        <v>6.3656380176359235</v>
      </c>
      <c r="D388" s="11">
        <f t="shared" ca="1" si="30"/>
        <v>372.59361180693969</v>
      </c>
      <c r="E388" s="11">
        <f t="shared" ca="1" si="33"/>
        <v>6.1432091324242645E+29</v>
      </c>
      <c r="F388" s="11">
        <f t="shared" ca="1" si="31"/>
        <v>75.175154630342689</v>
      </c>
      <c r="G388" s="30"/>
      <c r="H388" s="12">
        <f t="shared" ca="1" si="29"/>
        <v>0.55541541783031123</v>
      </c>
    </row>
    <row r="389" spans="2:8" ht="15.55" customHeight="1" x14ac:dyDescent="0.65">
      <c r="B389" s="10">
        <v>367</v>
      </c>
      <c r="C389" s="11">
        <f t="shared" ca="1" si="32"/>
        <v>5.5559287597428311</v>
      </c>
      <c r="D389" s="11">
        <f t="shared" ca="1" si="30"/>
        <v>373.05703015257376</v>
      </c>
      <c r="E389" s="11">
        <f t="shared" ca="1" si="33"/>
        <v>7.3718509589091171E+29</v>
      </c>
      <c r="F389" s="11">
        <f t="shared" ca="1" si="31"/>
        <v>78.55600426758204</v>
      </c>
      <c r="G389" s="30"/>
      <c r="H389" s="12">
        <f t="shared" ca="1" si="29"/>
        <v>-0.53658165436590843</v>
      </c>
    </row>
    <row r="390" spans="2:8" ht="15.55" customHeight="1" x14ac:dyDescent="0.65">
      <c r="B390" s="10">
        <v>368</v>
      </c>
      <c r="C390" s="11">
        <f t="shared" ca="1" si="32"/>
        <v>5.4580967238778753</v>
      </c>
      <c r="D390" s="11">
        <f t="shared" ca="1" si="30"/>
        <v>374.07038386865736</v>
      </c>
      <c r="E390" s="11">
        <f t="shared" ca="1" si="33"/>
        <v>8.84622115069094E+29</v>
      </c>
      <c r="F390" s="11">
        <f t="shared" ca="1" si="31"/>
        <v>81.860371110877637</v>
      </c>
      <c r="G390" s="30"/>
      <c r="H390" s="12">
        <f t="shared" ca="1" si="29"/>
        <v>1.3353716083610403E-2</v>
      </c>
    </row>
    <row r="391" spans="2:8" ht="15.55" customHeight="1" x14ac:dyDescent="0.65">
      <c r="B391" s="10">
        <v>369</v>
      </c>
      <c r="C391" s="11">
        <f t="shared" ca="1" si="32"/>
        <v>7.1583944737502847</v>
      </c>
      <c r="D391" s="11">
        <f t="shared" ca="1" si="30"/>
        <v>376.86230096330536</v>
      </c>
      <c r="E391" s="11">
        <f t="shared" ca="1" si="33"/>
        <v>1.0615465380829127E+30</v>
      </c>
      <c r="F391" s="11">
        <f t="shared" ca="1" si="31"/>
        <v>86.840658321815809</v>
      </c>
      <c r="G391" s="30"/>
      <c r="H391" s="12">
        <f t="shared" ca="1" si="29"/>
        <v>1.7919170946479845</v>
      </c>
    </row>
    <row r="392" spans="2:8" ht="15.55" customHeight="1" x14ac:dyDescent="0.65">
      <c r="B392" s="10">
        <v>370</v>
      </c>
      <c r="C392" s="11">
        <f t="shared" ca="1" si="32"/>
        <v>6.1287965790493333</v>
      </c>
      <c r="D392" s="11">
        <f t="shared" ca="1" si="30"/>
        <v>377.26438196335448</v>
      </c>
      <c r="E392" s="11">
        <f t="shared" ca="1" si="33"/>
        <v>1.2738558456994952E+30</v>
      </c>
      <c r="F392" s="11">
        <f t="shared" ca="1" si="31"/>
        <v>90.906394100600465</v>
      </c>
      <c r="G392" s="30"/>
      <c r="H392" s="12">
        <f t="shared" ca="1" si="29"/>
        <v>-0.59791899995089459</v>
      </c>
    </row>
    <row r="393" spans="2:8" ht="15.55" customHeight="1" x14ac:dyDescent="0.65">
      <c r="B393" s="10">
        <v>371</v>
      </c>
      <c r="C393" s="11">
        <f t="shared" ca="1" si="32"/>
        <v>5.3509320143032699</v>
      </c>
      <c r="D393" s="11">
        <f t="shared" ca="1" si="30"/>
        <v>377.71227671441829</v>
      </c>
      <c r="E393" s="11">
        <f t="shared" ca="1" si="33"/>
        <v>1.5286270148393942E+30</v>
      </c>
      <c r="F393" s="11">
        <f t="shared" ca="1" si="31"/>
        <v>94.145044469352285</v>
      </c>
      <c r="G393" s="30"/>
      <c r="H393" s="12">
        <f t="shared" ca="1" si="29"/>
        <v>-0.55210524893619695</v>
      </c>
    </row>
    <row r="394" spans="2:8" ht="15.55" customHeight="1" x14ac:dyDescent="0.65">
      <c r="B394" s="10">
        <v>372</v>
      </c>
      <c r="C394" s="11">
        <f t="shared" ca="1" si="32"/>
        <v>6.6689153899787916</v>
      </c>
      <c r="D394" s="11">
        <f t="shared" ca="1" si="30"/>
        <v>380.10044649295446</v>
      </c>
      <c r="E394" s="11">
        <f t="shared" ca="1" si="33"/>
        <v>1.8343524178072729E+30</v>
      </c>
      <c r="F394" s="11">
        <f t="shared" ca="1" si="31"/>
        <v>98.538935638759085</v>
      </c>
      <c r="G394" s="30"/>
      <c r="H394" s="12">
        <f t="shared" ca="1" si="29"/>
        <v>1.3881697785361757</v>
      </c>
    </row>
    <row r="395" spans="2:8" ht="15.55" customHeight="1" x14ac:dyDescent="0.65">
      <c r="B395" s="10">
        <v>373</v>
      </c>
      <c r="C395" s="11">
        <f t="shared" ca="1" si="32"/>
        <v>5.970068554898508</v>
      </c>
      <c r="D395" s="11">
        <f t="shared" ca="1" si="30"/>
        <v>380.73538273586996</v>
      </c>
      <c r="E395" s="11">
        <f t="shared" ca="1" si="33"/>
        <v>2.2012229013687275E+30</v>
      </c>
      <c r="F395" s="11">
        <f t="shared" ca="1" si="31"/>
        <v>102.18692348944714</v>
      </c>
      <c r="G395" s="30"/>
      <c r="H395" s="12">
        <f t="shared" ca="1" si="29"/>
        <v>-0.36506375708452554</v>
      </c>
    </row>
    <row r="396" spans="2:8" ht="15.55" customHeight="1" x14ac:dyDescent="0.65">
      <c r="B396" s="10">
        <v>374</v>
      </c>
      <c r="C396" s="11">
        <f t="shared" ca="1" si="32"/>
        <v>5.8874748378654429</v>
      </c>
      <c r="D396" s="11">
        <f t="shared" ca="1" si="30"/>
        <v>381.8468027298166</v>
      </c>
      <c r="E396" s="11">
        <f t="shared" ca="1" si="33"/>
        <v>2.6414674816424727E+30</v>
      </c>
      <c r="F396" s="11">
        <f t="shared" ca="1" si="31"/>
        <v>105.59614319262542</v>
      </c>
      <c r="G396" s="30"/>
      <c r="H396" s="12">
        <f t="shared" ca="1" si="29"/>
        <v>0.11141999394663697</v>
      </c>
    </row>
    <row r="397" spans="2:8" ht="15.55" customHeight="1" x14ac:dyDescent="0.65">
      <c r="B397" s="10">
        <v>375</v>
      </c>
      <c r="C397" s="11">
        <f t="shared" ca="1" si="32"/>
        <v>5.5816865312697415</v>
      </c>
      <c r="D397" s="11">
        <f t="shared" ca="1" si="30"/>
        <v>382.718509390794</v>
      </c>
      <c r="E397" s="11">
        <f t="shared" ca="1" si="33"/>
        <v>3.1697609779709671E+30</v>
      </c>
      <c r="F397" s="11">
        <f t="shared" ca="1" si="31"/>
        <v>108.51427835156876</v>
      </c>
      <c r="G397" s="30"/>
      <c r="H397" s="12">
        <f t="shared" ca="1" si="29"/>
        <v>-0.1282933390226132</v>
      </c>
    </row>
    <row r="398" spans="2:8" ht="15.55" customHeight="1" x14ac:dyDescent="0.65">
      <c r="B398" s="10">
        <v>376</v>
      </c>
      <c r="C398" s="11">
        <f t="shared" ca="1" si="32"/>
        <v>5.3888204036538054</v>
      </c>
      <c r="D398" s="11">
        <f t="shared" ca="1" si="30"/>
        <v>383.64198056943201</v>
      </c>
      <c r="E398" s="11">
        <f t="shared" ca="1" si="33"/>
        <v>3.8037131735651606E+30</v>
      </c>
      <c r="F398" s="11">
        <f t="shared" ca="1" si="31"/>
        <v>111.00810974132951</v>
      </c>
      <c r="G398" s="30"/>
      <c r="H398" s="12">
        <f t="shared" ca="1" si="29"/>
        <v>-7.6528821361988256E-2</v>
      </c>
    </row>
    <row r="399" spans="2:8" ht="15.55" customHeight="1" x14ac:dyDescent="0.65">
      <c r="B399" s="10">
        <v>377</v>
      </c>
      <c r="C399" s="11">
        <f t="shared" ca="1" si="32"/>
        <v>3.6853945033301843</v>
      </c>
      <c r="D399" s="11">
        <f t="shared" ca="1" si="30"/>
        <v>383.01631874983917</v>
      </c>
      <c r="E399" s="11">
        <f t="shared" ca="1" si="33"/>
        <v>4.5644558082781927E+30</v>
      </c>
      <c r="F399" s="11">
        <f t="shared" ca="1" si="31"/>
        <v>111.54175338900561</v>
      </c>
      <c r="G399" s="30"/>
      <c r="H399" s="12">
        <f t="shared" ca="1" si="29"/>
        <v>-1.62566181959286</v>
      </c>
    </row>
    <row r="400" spans="2:8" ht="15.55" customHeight="1" x14ac:dyDescent="0.65">
      <c r="B400" s="10">
        <v>378</v>
      </c>
      <c r="C400" s="11">
        <f t="shared" ca="1" si="32"/>
        <v>3.5814953215915311</v>
      </c>
      <c r="D400" s="11">
        <f t="shared" ca="1" si="30"/>
        <v>383.64949846876658</v>
      </c>
      <c r="E400" s="11">
        <f t="shared" ca="1" si="33"/>
        <v>5.4773469699338306E+30</v>
      </c>
      <c r="F400" s="11">
        <f t="shared" ca="1" si="31"/>
        <v>111.54513129342818</v>
      </c>
      <c r="G400" s="30"/>
      <c r="H400" s="12">
        <f t="shared" ca="1" si="29"/>
        <v>-0.36682028107261627</v>
      </c>
    </row>
    <row r="401" spans="2:8" ht="15.55" customHeight="1" x14ac:dyDescent="0.65">
      <c r="B401" s="10">
        <v>379</v>
      </c>
      <c r="C401" s="11">
        <f t="shared" ca="1" si="32"/>
        <v>6.8808033099603207</v>
      </c>
      <c r="D401" s="11">
        <f t="shared" ca="1" si="30"/>
        <v>387.66510552145365</v>
      </c>
      <c r="E401" s="11">
        <f t="shared" ca="1" si="33"/>
        <v>6.5728163639205969E+30</v>
      </c>
      <c r="F401" s="11">
        <f t="shared" ca="1" si="31"/>
        <v>114.44836092620554</v>
      </c>
      <c r="G401" s="30"/>
      <c r="H401" s="12">
        <f t="shared" ca="1" si="29"/>
        <v>3.0156070526870962</v>
      </c>
    </row>
    <row r="402" spans="2:8" ht="15.55" customHeight="1" x14ac:dyDescent="0.65">
      <c r="B402" s="10">
        <v>380</v>
      </c>
      <c r="C402" s="11">
        <f t="shared" ca="1" si="32"/>
        <v>6.6887151533826579</v>
      </c>
      <c r="D402" s="11">
        <f t="shared" ca="1" si="30"/>
        <v>388.84917802686806</v>
      </c>
      <c r="E402" s="11">
        <f t="shared" ca="1" si="33"/>
        <v>7.8873796367047165E+30</v>
      </c>
      <c r="F402" s="11">
        <f t="shared" ca="1" si="31"/>
        <v>117.12988878818527</v>
      </c>
      <c r="G402" s="30"/>
      <c r="H402" s="12">
        <f t="shared" ca="1" si="29"/>
        <v>0.18407250541440037</v>
      </c>
    </row>
    <row r="403" spans="2:8" ht="15.55" customHeight="1" x14ac:dyDescent="0.65">
      <c r="B403" s="10">
        <v>381</v>
      </c>
      <c r="C403" s="11">
        <f t="shared" ca="1" si="32"/>
        <v>5.5723753373428941</v>
      </c>
      <c r="D403" s="11">
        <f t="shared" ca="1" si="30"/>
        <v>389.07058124150484</v>
      </c>
      <c r="E403" s="11">
        <f t="shared" ca="1" si="33"/>
        <v>9.4648555640456592E+30</v>
      </c>
      <c r="F403" s="11">
        <f t="shared" ca="1" si="31"/>
        <v>118.62018346934171</v>
      </c>
      <c r="G403" s="30"/>
      <c r="H403" s="12">
        <f t="shared" ca="1" si="29"/>
        <v>-0.77859678536323251</v>
      </c>
    </row>
    <row r="404" spans="2:8" ht="15.55" customHeight="1" x14ac:dyDescent="0.65">
      <c r="B404" s="10">
        <v>382</v>
      </c>
      <c r="C404" s="11">
        <f t="shared" ca="1" si="32"/>
        <v>5.9864252434056962</v>
      </c>
      <c r="D404" s="11">
        <f t="shared" ca="1" si="30"/>
        <v>390.59910621503622</v>
      </c>
      <c r="E404" s="11">
        <f t="shared" ca="1" si="33"/>
        <v>1.135782667685479E+31</v>
      </c>
      <c r="F404" s="11">
        <f t="shared" ca="1" si="31"/>
        <v>120.31867476803203</v>
      </c>
      <c r="G404" s="30"/>
      <c r="H404" s="12">
        <f t="shared" ca="1" si="29"/>
        <v>0.5285249735313805</v>
      </c>
    </row>
    <row r="405" spans="2:8" ht="15.55" customHeight="1" x14ac:dyDescent="0.65">
      <c r="B405" s="10">
        <v>383</v>
      </c>
      <c r="C405" s="11">
        <f t="shared" ca="1" si="32"/>
        <v>5.1049305154653073</v>
      </c>
      <c r="D405" s="11">
        <f t="shared" ca="1" si="30"/>
        <v>390.91489653577696</v>
      </c>
      <c r="E405" s="11">
        <f t="shared" ca="1" si="33"/>
        <v>1.3629392012225747E+31</v>
      </c>
      <c r="F405" s="11">
        <f t="shared" ca="1" si="31"/>
        <v>120.97690542290063</v>
      </c>
      <c r="G405" s="30"/>
      <c r="H405" s="12">
        <f t="shared" ca="1" si="29"/>
        <v>-0.68420967925925003</v>
      </c>
    </row>
    <row r="406" spans="2:8" ht="15.55" customHeight="1" x14ac:dyDescent="0.65">
      <c r="B406" s="10">
        <v>384</v>
      </c>
      <c r="C406" s="11">
        <f t="shared" ca="1" si="32"/>
        <v>5.0350382680089236</v>
      </c>
      <c r="D406" s="11">
        <f t="shared" ca="1" si="30"/>
        <v>391.86599039141362</v>
      </c>
      <c r="E406" s="11">
        <f t="shared" ca="1" si="33"/>
        <v>1.6355270414670896E+31</v>
      </c>
      <c r="F406" s="11">
        <f t="shared" ca="1" si="31"/>
        <v>121.3172201202387</v>
      </c>
      <c r="G406" s="30"/>
      <c r="H406" s="12">
        <f t="shared" ca="1" si="29"/>
        <v>-4.8906144363323162E-2</v>
      </c>
    </row>
    <row r="407" spans="2:8" ht="15.55" customHeight="1" x14ac:dyDescent="0.65">
      <c r="B407" s="10">
        <v>385</v>
      </c>
      <c r="C407" s="11">
        <f t="shared" ca="1" si="32"/>
        <v>1.9574052837752585</v>
      </c>
      <c r="D407" s="11">
        <f t="shared" ca="1" si="30"/>
        <v>389.79536506078176</v>
      </c>
      <c r="E407" s="11">
        <f t="shared" ca="1" si="33"/>
        <v>1.9626324497605073E+31</v>
      </c>
      <c r="F407" s="11">
        <f t="shared" ca="1" si="31"/>
        <v>118.34310896298206</v>
      </c>
      <c r="G407" s="30"/>
      <c r="H407" s="12">
        <f t="shared" ref="H407:H470" ca="1" si="34">NORMINV(RAND(),$I$17,$I$18)</f>
        <v>-3.0706253306318803</v>
      </c>
    </row>
    <row r="408" spans="2:8" ht="15.55" customHeight="1" x14ac:dyDescent="0.65">
      <c r="B408" s="10">
        <v>386</v>
      </c>
      <c r="C408" s="11">
        <f t="shared" ca="1" si="32"/>
        <v>3.0284657597032334</v>
      </c>
      <c r="D408" s="11">
        <f t="shared" ref="D408:D471" ca="1" si="35">$D$16*D407+$D$18+H408</f>
        <v>391.25790659346478</v>
      </c>
      <c r="E408" s="11">
        <f t="shared" ca="1" si="33"/>
        <v>2.3551589397126086E+31</v>
      </c>
      <c r="F408" s="11">
        <f t="shared" ca="1" si="31"/>
        <v>115.9157782529317</v>
      </c>
      <c r="G408" s="30"/>
      <c r="H408" s="12">
        <f t="shared" ca="1" si="34"/>
        <v>0.46254153268302628</v>
      </c>
    </row>
    <row r="409" spans="2:8" ht="15.55" customHeight="1" x14ac:dyDescent="0.65">
      <c r="B409" s="10">
        <v>387</v>
      </c>
      <c r="C409" s="11">
        <f t="shared" ca="1" si="32"/>
        <v>4.1079152853838474</v>
      </c>
      <c r="D409" s="11">
        <f t="shared" ca="1" si="35"/>
        <v>392.94304927108607</v>
      </c>
      <c r="E409" s="11">
        <f t="shared" ca="1" si="33"/>
        <v>2.82619072765513E+31</v>
      </c>
      <c r="F409" s="11">
        <f t="shared" ref="F409:F472" ca="1" si="36">$F$16*F408+$F$17*F407+$F$18+H409</f>
        <v>114.23289220187782</v>
      </c>
      <c r="G409" s="30"/>
      <c r="H409" s="12">
        <f t="shared" ca="1" si="34"/>
        <v>0.68514267762126002</v>
      </c>
    </row>
    <row r="410" spans="2:8" ht="15.55" customHeight="1" x14ac:dyDescent="0.65">
      <c r="B410" s="10">
        <v>388</v>
      </c>
      <c r="C410" s="11">
        <f t="shared" ca="1" si="32"/>
        <v>2.2599390234468251</v>
      </c>
      <c r="D410" s="11">
        <f t="shared" ca="1" si="35"/>
        <v>391.91665606622581</v>
      </c>
      <c r="E410" s="11">
        <f t="shared" ca="1" si="33"/>
        <v>3.3914288731861559E+31</v>
      </c>
      <c r="F410" s="11">
        <f t="shared" ca="1" si="36"/>
        <v>110.53274376853973</v>
      </c>
      <c r="G410" s="30"/>
      <c r="H410" s="12">
        <f t="shared" ca="1" si="34"/>
        <v>-2.0263932048602529</v>
      </c>
    </row>
    <row r="411" spans="2:8" ht="15.55" customHeight="1" x14ac:dyDescent="0.65">
      <c r="B411" s="10">
        <v>389</v>
      </c>
      <c r="C411" s="11">
        <f t="shared" ca="1" si="32"/>
        <v>4.11842197467546</v>
      </c>
      <c r="D411" s="11">
        <f t="shared" ca="1" si="35"/>
        <v>394.22712682214382</v>
      </c>
      <c r="E411" s="11">
        <f t="shared" ca="1" si="33"/>
        <v>4.0697146478233866E+31</v>
      </c>
      <c r="F411" s="11">
        <f t="shared" ca="1" si="36"/>
        <v>108.37075201243468</v>
      </c>
      <c r="G411" s="30"/>
      <c r="H411" s="12">
        <f t="shared" ca="1" si="34"/>
        <v>1.310470755918</v>
      </c>
    </row>
    <row r="412" spans="2:8" ht="15.55" customHeight="1" x14ac:dyDescent="0.65">
      <c r="B412" s="10">
        <v>390</v>
      </c>
      <c r="C412" s="11">
        <f t="shared" ca="1" si="32"/>
        <v>5.1315574391447365</v>
      </c>
      <c r="D412" s="11">
        <f t="shared" ca="1" si="35"/>
        <v>396.0639466815482</v>
      </c>
      <c r="E412" s="11">
        <f t="shared" ca="1" si="33"/>
        <v>4.8836575773880641E+31</v>
      </c>
      <c r="F412" s="11">
        <f t="shared" ca="1" si="36"/>
        <v>107.15645185365911</v>
      </c>
      <c r="G412" s="30"/>
      <c r="H412" s="12">
        <f t="shared" ca="1" si="34"/>
        <v>0.83681985940436854</v>
      </c>
    </row>
    <row r="413" spans="2:8" ht="15.55" customHeight="1" x14ac:dyDescent="0.65">
      <c r="B413" s="10">
        <v>391</v>
      </c>
      <c r="C413" s="11">
        <f t="shared" ca="1" si="32"/>
        <v>6.4323970814074052</v>
      </c>
      <c r="D413" s="11">
        <f t="shared" ca="1" si="35"/>
        <v>398.39109781163984</v>
      </c>
      <c r="E413" s="11">
        <f t="shared" ca="1" si="33"/>
        <v>5.8603890928656767E+31</v>
      </c>
      <c r="F413" s="11">
        <f t="shared" ca="1" si="36"/>
        <v>107.30702532072834</v>
      </c>
      <c r="G413" s="30"/>
      <c r="H413" s="12">
        <f t="shared" ca="1" si="34"/>
        <v>1.3271511300916157</v>
      </c>
    </row>
    <row r="414" spans="2:8" ht="15.55" customHeight="1" x14ac:dyDescent="0.65">
      <c r="B414" s="10">
        <v>392</v>
      </c>
      <c r="C414" s="11">
        <f t="shared" ca="1" si="32"/>
        <v>7.2700553124960283</v>
      </c>
      <c r="D414" s="11">
        <f t="shared" ca="1" si="35"/>
        <v>400.51523545900994</v>
      </c>
      <c r="E414" s="11">
        <f t="shared" ca="1" si="33"/>
        <v>7.0324669114388122E+31</v>
      </c>
      <c r="F414" s="11">
        <f t="shared" ca="1" si="36"/>
        <v>108.49511456992414</v>
      </c>
      <c r="G414" s="30"/>
      <c r="H414" s="12">
        <f t="shared" ca="1" si="34"/>
        <v>1.1241376473701035</v>
      </c>
    </row>
    <row r="415" spans="2:8" ht="15.55" customHeight="1" x14ac:dyDescent="0.65">
      <c r="B415" s="10">
        <v>393</v>
      </c>
      <c r="C415" s="11">
        <f t="shared" ref="C415:C478" ca="1" si="37">$C$16*C414+$C$18+H415</f>
        <v>7.3002419161123582</v>
      </c>
      <c r="D415" s="11">
        <f t="shared" ca="1" si="35"/>
        <v>401.99943312512551</v>
      </c>
      <c r="E415" s="11">
        <f t="shared" ref="E415:E478" ca="1" si="38">$E$16*E414+$E$18+H415</f>
        <v>8.4389602937265736E+31</v>
      </c>
      <c r="F415" s="11">
        <f t="shared" ca="1" si="36"/>
        <v>109.9755223071086</v>
      </c>
      <c r="G415" s="30"/>
      <c r="H415" s="12">
        <f t="shared" ca="1" si="34"/>
        <v>0.484197666115535</v>
      </c>
    </row>
    <row r="416" spans="2:8" ht="15.55" customHeight="1" x14ac:dyDescent="0.65">
      <c r="B416" s="10">
        <v>394</v>
      </c>
      <c r="C416" s="11">
        <f t="shared" ca="1" si="37"/>
        <v>7.6995047766880385</v>
      </c>
      <c r="D416" s="11">
        <f t="shared" ca="1" si="35"/>
        <v>403.85874436892368</v>
      </c>
      <c r="E416" s="11">
        <f t="shared" ca="1" si="38"/>
        <v>1.0126752352471887E+32</v>
      </c>
      <c r="F416" s="11">
        <f t="shared" ca="1" si="36"/>
        <v>112.0822493686735</v>
      </c>
      <c r="G416" s="30"/>
      <c r="H416" s="12">
        <f t="shared" ca="1" si="34"/>
        <v>0.85931124379815149</v>
      </c>
    </row>
    <row r="417" spans="2:8" ht="15.55" customHeight="1" x14ac:dyDescent="0.65">
      <c r="B417" s="10">
        <v>395</v>
      </c>
      <c r="C417" s="11">
        <f t="shared" ca="1" si="37"/>
        <v>7.2159041572313427</v>
      </c>
      <c r="D417" s="11">
        <f t="shared" ca="1" si="35"/>
        <v>404.91504470480459</v>
      </c>
      <c r="E417" s="11">
        <f t="shared" ca="1" si="38"/>
        <v>1.2152102822966265E+32</v>
      </c>
      <c r="F417" s="11">
        <f t="shared" ca="1" si="36"/>
        <v>113.9348488368917</v>
      </c>
      <c r="G417" s="30"/>
      <c r="H417" s="12">
        <f t="shared" ca="1" si="34"/>
        <v>5.6300335880911698E-2</v>
      </c>
    </row>
    <row r="418" spans="2:8" ht="15.55" customHeight="1" x14ac:dyDescent="0.65">
      <c r="B418" s="10">
        <v>396</v>
      </c>
      <c r="C418" s="11">
        <f t="shared" ca="1" si="37"/>
        <v>7.1842524270048518</v>
      </c>
      <c r="D418" s="11">
        <f t="shared" ca="1" si="35"/>
        <v>406.32657380602438</v>
      </c>
      <c r="E418" s="11">
        <f t="shared" ca="1" si="38"/>
        <v>1.4582523387559518E+32</v>
      </c>
      <c r="F418" s="11">
        <f t="shared" ca="1" si="36"/>
        <v>115.89289496582111</v>
      </c>
      <c r="G418" s="30"/>
      <c r="H418" s="12">
        <f t="shared" ca="1" si="34"/>
        <v>0.41152910121977732</v>
      </c>
    </row>
    <row r="419" spans="2:8" ht="15.55" customHeight="1" x14ac:dyDescent="0.65">
      <c r="B419" s="10">
        <v>397</v>
      </c>
      <c r="C419" s="11">
        <f t="shared" ca="1" si="37"/>
        <v>8.3459694054943476</v>
      </c>
      <c r="D419" s="11">
        <f t="shared" ca="1" si="35"/>
        <v>408.92514126991483</v>
      </c>
      <c r="E419" s="11">
        <f t="shared" ca="1" si="38"/>
        <v>1.749902806507142E+32</v>
      </c>
      <c r="F419" s="11">
        <f t="shared" ca="1" si="36"/>
        <v>119.11435545737911</v>
      </c>
      <c r="G419" s="30"/>
      <c r="H419" s="12">
        <f t="shared" ca="1" si="34"/>
        <v>1.5985674638904666</v>
      </c>
    </row>
    <row r="420" spans="2:8" ht="15.55" customHeight="1" x14ac:dyDescent="0.65">
      <c r="B420" s="10">
        <v>398</v>
      </c>
      <c r="C420" s="11">
        <f t="shared" ca="1" si="37"/>
        <v>7.2507556085470046</v>
      </c>
      <c r="D420" s="11">
        <f t="shared" ca="1" si="35"/>
        <v>409.49912135406635</v>
      </c>
      <c r="E420" s="11">
        <f t="shared" ca="1" si="38"/>
        <v>2.0998833678085701E+32</v>
      </c>
      <c r="F420" s="11">
        <f t="shared" ca="1" si="36"/>
        <v>121.42872103427459</v>
      </c>
      <c r="G420" s="30"/>
      <c r="H420" s="12">
        <f t="shared" ca="1" si="34"/>
        <v>-0.4260199158484736</v>
      </c>
    </row>
    <row r="421" spans="2:8" ht="15.55" customHeight="1" x14ac:dyDescent="0.65">
      <c r="B421" s="10">
        <v>399</v>
      </c>
      <c r="C421" s="11">
        <f t="shared" ca="1" si="37"/>
        <v>7.3671196732681326</v>
      </c>
      <c r="D421" s="11">
        <f t="shared" ca="1" si="35"/>
        <v>411.06563654049688</v>
      </c>
      <c r="E421" s="11">
        <f t="shared" ca="1" si="38"/>
        <v>2.519860041370284E+32</v>
      </c>
      <c r="F421" s="11">
        <f t="shared" ca="1" si="36"/>
        <v>123.88702168533726</v>
      </c>
      <c r="G421" s="30"/>
      <c r="H421" s="12">
        <f t="shared" ca="1" si="34"/>
        <v>0.56651518643052901</v>
      </c>
    </row>
    <row r="422" spans="2:8" ht="15.55" customHeight="1" x14ac:dyDescent="0.65">
      <c r="B422" s="10">
        <v>400</v>
      </c>
      <c r="C422" s="11">
        <f t="shared" ca="1" si="37"/>
        <v>6.4112340310602942</v>
      </c>
      <c r="D422" s="11">
        <f t="shared" ca="1" si="35"/>
        <v>411.58317483294269</v>
      </c>
      <c r="E422" s="11">
        <f t="shared" ca="1" si="38"/>
        <v>3.0238320496443407E+32</v>
      </c>
      <c r="F422" s="11">
        <f t="shared" ca="1" si="36"/>
        <v>125.40274335339669</v>
      </c>
      <c r="G422" s="30"/>
      <c r="H422" s="12">
        <f t="shared" ca="1" si="34"/>
        <v>-0.48246170755421225</v>
      </c>
    </row>
    <row r="423" spans="2:8" ht="15.55" customHeight="1" x14ac:dyDescent="0.65">
      <c r="B423" s="10">
        <v>401</v>
      </c>
      <c r="C423" s="11">
        <f t="shared" ca="1" si="37"/>
        <v>5.3120191834031063</v>
      </c>
      <c r="D423" s="11">
        <f t="shared" ca="1" si="35"/>
        <v>411.76620679149755</v>
      </c>
      <c r="E423" s="11">
        <f t="shared" ca="1" si="38"/>
        <v>3.6285984595732084E+32</v>
      </c>
      <c r="F423" s="11">
        <f t="shared" ca="1" si="36"/>
        <v>125.71105459635166</v>
      </c>
      <c r="G423" s="30"/>
      <c r="H423" s="12">
        <f t="shared" ca="1" si="34"/>
        <v>-0.81696804144512924</v>
      </c>
    </row>
    <row r="424" spans="2:8" ht="15.55" customHeight="1" x14ac:dyDescent="0.65">
      <c r="B424" s="10">
        <v>402</v>
      </c>
      <c r="C424" s="11">
        <f t="shared" ca="1" si="37"/>
        <v>5.6142803114600772</v>
      </c>
      <c r="D424" s="11">
        <f t="shared" ca="1" si="35"/>
        <v>413.13087175623514</v>
      </c>
      <c r="E424" s="11">
        <f t="shared" ca="1" si="38"/>
        <v>4.3543181514878502E+32</v>
      </c>
      <c r="F424" s="11">
        <f t="shared" ca="1" si="36"/>
        <v>126.09917224621475</v>
      </c>
      <c r="G424" s="30"/>
      <c r="H424" s="12">
        <f t="shared" ca="1" si="34"/>
        <v>0.3646649647375923</v>
      </c>
    </row>
    <row r="425" spans="2:8" ht="15.55" customHeight="1" x14ac:dyDescent="0.65">
      <c r="B425" s="10">
        <v>403</v>
      </c>
      <c r="C425" s="11">
        <f t="shared" ca="1" si="37"/>
        <v>3.897298595757352</v>
      </c>
      <c r="D425" s="11">
        <f t="shared" ca="1" si="35"/>
        <v>412.53674610282445</v>
      </c>
      <c r="E425" s="11">
        <f t="shared" ca="1" si="38"/>
        <v>5.2251817817854199E+32</v>
      </c>
      <c r="F425" s="11">
        <f t="shared" ca="1" si="36"/>
        <v>124.59724193171729</v>
      </c>
      <c r="G425" s="30"/>
      <c r="H425" s="12">
        <f t="shared" ca="1" si="34"/>
        <v>-1.5941256534107098</v>
      </c>
    </row>
    <row r="426" spans="2:8" ht="15.55" customHeight="1" x14ac:dyDescent="0.65">
      <c r="B426" s="10">
        <v>404</v>
      </c>
      <c r="C426" s="11">
        <f t="shared" ca="1" si="37"/>
        <v>5.0021578256237733</v>
      </c>
      <c r="D426" s="11">
        <f t="shared" ca="1" si="35"/>
        <v>414.42106505184233</v>
      </c>
      <c r="E426" s="11">
        <f t="shared" ca="1" si="38"/>
        <v>6.2702181381425036E+32</v>
      </c>
      <c r="F426" s="11">
        <f t="shared" ca="1" si="36"/>
        <v>123.8688318752253</v>
      </c>
      <c r="G426" s="30"/>
      <c r="H426" s="12">
        <f t="shared" ca="1" si="34"/>
        <v>0.8843189490178911</v>
      </c>
    </row>
    <row r="427" spans="2:8" ht="15.55" customHeight="1" x14ac:dyDescent="0.65">
      <c r="B427" s="10">
        <v>405</v>
      </c>
      <c r="C427" s="11">
        <f t="shared" ca="1" si="37"/>
        <v>4.727635447160309</v>
      </c>
      <c r="D427" s="11">
        <f t="shared" ca="1" si="35"/>
        <v>415.14697423850362</v>
      </c>
      <c r="E427" s="11">
        <f t="shared" ca="1" si="38"/>
        <v>7.5242617657710044E+32</v>
      </c>
      <c r="F427" s="11">
        <f t="shared" ca="1" si="36"/>
        <v>122.69319959172662</v>
      </c>
      <c r="G427" s="30"/>
      <c r="H427" s="12">
        <f t="shared" ca="1" si="34"/>
        <v>-0.27409081333870927</v>
      </c>
    </row>
    <row r="428" spans="2:8" ht="15.55" customHeight="1" x14ac:dyDescent="0.65">
      <c r="B428" s="10">
        <v>406</v>
      </c>
      <c r="C428" s="11">
        <f t="shared" ca="1" si="37"/>
        <v>6.0360723496607767</v>
      </c>
      <c r="D428" s="11">
        <f t="shared" ca="1" si="35"/>
        <v>417.40093823043617</v>
      </c>
      <c r="E428" s="11">
        <f t="shared" ca="1" si="38"/>
        <v>9.0291141189252049E+32</v>
      </c>
      <c r="F428" s="11">
        <f t="shared" ca="1" si="36"/>
        <v>122.65040620975809</v>
      </c>
      <c r="G428" s="30"/>
      <c r="H428" s="12">
        <f t="shared" ca="1" si="34"/>
        <v>1.2539639919325289</v>
      </c>
    </row>
    <row r="429" spans="2:8" ht="15.55" customHeight="1" x14ac:dyDescent="0.65">
      <c r="B429" s="10">
        <v>407</v>
      </c>
      <c r="C429" s="11">
        <f t="shared" ca="1" si="37"/>
        <v>6.3677238160408471</v>
      </c>
      <c r="D429" s="11">
        <f t="shared" ca="1" si="35"/>
        <v>418.93980416674839</v>
      </c>
      <c r="E429" s="11">
        <f t="shared" ca="1" si="38"/>
        <v>1.0834936942710246E+33</v>
      </c>
      <c r="F429" s="11">
        <f t="shared" ca="1" si="36"/>
        <v>122.92382610638136</v>
      </c>
      <c r="G429" s="30"/>
      <c r="H429" s="12">
        <f t="shared" ca="1" si="34"/>
        <v>0.53886593631222579</v>
      </c>
    </row>
    <row r="430" spans="2:8" ht="15.55" customHeight="1" x14ac:dyDescent="0.65">
      <c r="B430" s="10">
        <v>408</v>
      </c>
      <c r="C430" s="11">
        <f t="shared" ca="1" si="37"/>
        <v>5.9814134284145641</v>
      </c>
      <c r="D430" s="11">
        <f t="shared" ca="1" si="35"/>
        <v>419.82703854233029</v>
      </c>
      <c r="E430" s="11">
        <f t="shared" ca="1" si="38"/>
        <v>1.3001924331252295E+33</v>
      </c>
      <c r="F430" s="11">
        <f t="shared" ca="1" si="36"/>
        <v>122.83063432682657</v>
      </c>
      <c r="G430" s="30"/>
      <c r="H430" s="12">
        <f t="shared" ca="1" si="34"/>
        <v>-0.11276562441811389</v>
      </c>
    </row>
    <row r="431" spans="2:8" ht="15.55" customHeight="1" x14ac:dyDescent="0.65">
      <c r="B431" s="10">
        <v>409</v>
      </c>
      <c r="C431" s="11">
        <f t="shared" ca="1" si="37"/>
        <v>7.2441949800114003</v>
      </c>
      <c r="D431" s="11">
        <f t="shared" ca="1" si="35"/>
        <v>422.28610277961002</v>
      </c>
      <c r="E431" s="11">
        <f t="shared" ca="1" si="38"/>
        <v>1.5602309197502754E+33</v>
      </c>
      <c r="F431" s="11">
        <f t="shared" ca="1" si="36"/>
        <v>123.97658770144318</v>
      </c>
      <c r="G431" s="30"/>
      <c r="H431" s="12">
        <f t="shared" ca="1" si="34"/>
        <v>1.4590642372797484</v>
      </c>
    </row>
    <row r="432" spans="2:8" ht="15.55" customHeight="1" x14ac:dyDescent="0.65">
      <c r="B432" s="10">
        <v>410</v>
      </c>
      <c r="C432" s="11">
        <f t="shared" ca="1" si="37"/>
        <v>6.5417732088736145</v>
      </c>
      <c r="D432" s="11">
        <f t="shared" ca="1" si="35"/>
        <v>423.03252000447452</v>
      </c>
      <c r="E432" s="11">
        <f t="shared" ca="1" si="38"/>
        <v>1.8722771037003304E+33</v>
      </c>
      <c r="F432" s="11">
        <f t="shared" ca="1" si="36"/>
        <v>124.52605662019437</v>
      </c>
      <c r="G432" s="30"/>
      <c r="H432" s="12">
        <f t="shared" ca="1" si="34"/>
        <v>-0.25358277513550564</v>
      </c>
    </row>
    <row r="433" spans="2:8" ht="15.55" customHeight="1" x14ac:dyDescent="0.65">
      <c r="B433" s="10">
        <v>411</v>
      </c>
      <c r="C433" s="11">
        <f t="shared" ca="1" si="37"/>
        <v>5.1690481211059609</v>
      </c>
      <c r="D433" s="11">
        <f t="shared" ca="1" si="35"/>
        <v>422.96814955848157</v>
      </c>
      <c r="E433" s="11">
        <f t="shared" ca="1" si="38"/>
        <v>2.2467325244403963E+33</v>
      </c>
      <c r="F433" s="11">
        <f t="shared" ca="1" si="36"/>
        <v>123.71644232406307</v>
      </c>
      <c r="G433" s="30"/>
      <c r="H433" s="12">
        <f t="shared" ca="1" si="34"/>
        <v>-1.0643704459929311</v>
      </c>
    </row>
    <row r="434" spans="2:8" ht="15.55" customHeight="1" x14ac:dyDescent="0.65">
      <c r="B434" s="10">
        <v>412</v>
      </c>
      <c r="C434" s="11">
        <f t="shared" ca="1" si="37"/>
        <v>5.1963215114150021</v>
      </c>
      <c r="D434" s="11">
        <f t="shared" ca="1" si="35"/>
        <v>424.02923257301183</v>
      </c>
      <c r="E434" s="11">
        <f t="shared" ca="1" si="38"/>
        <v>2.6960790293284755E+33</v>
      </c>
      <c r="F434" s="11">
        <f t="shared" ca="1" si="36"/>
        <v>122.80361190587318</v>
      </c>
      <c r="G434" s="30"/>
      <c r="H434" s="12">
        <f t="shared" ca="1" si="34"/>
        <v>6.1083014530233154E-2</v>
      </c>
    </row>
    <row r="435" spans="2:8" ht="15.55" customHeight="1" x14ac:dyDescent="0.65">
      <c r="B435" s="10">
        <v>413</v>
      </c>
      <c r="C435" s="11">
        <f t="shared" ca="1" si="37"/>
        <v>5.4395250708872114</v>
      </c>
      <c r="D435" s="11">
        <f t="shared" ca="1" si="35"/>
        <v>425.31170043476703</v>
      </c>
      <c r="E435" s="11">
        <f t="shared" ca="1" si="38"/>
        <v>3.2352948351941707E+33</v>
      </c>
      <c r="F435" s="11">
        <f t="shared" ca="1" si="36"/>
        <v>122.02736796801683</v>
      </c>
      <c r="G435" s="30"/>
      <c r="H435" s="12">
        <f t="shared" ca="1" si="34"/>
        <v>0.28246786175520988</v>
      </c>
    </row>
    <row r="436" spans="2:8" ht="15.55" customHeight="1" x14ac:dyDescent="0.65">
      <c r="B436" s="10">
        <v>414</v>
      </c>
      <c r="C436" s="11">
        <f t="shared" ca="1" si="37"/>
        <v>6.1283279232085235</v>
      </c>
      <c r="D436" s="11">
        <f t="shared" ca="1" si="35"/>
        <v>427.08840830126582</v>
      </c>
      <c r="E436" s="11">
        <f t="shared" ca="1" si="38"/>
        <v>3.8823538022330045E+33</v>
      </c>
      <c r="F436" s="11">
        <f t="shared" ca="1" si="36"/>
        <v>121.87742017138612</v>
      </c>
      <c r="G436" s="30"/>
      <c r="H436" s="12">
        <f t="shared" ca="1" si="34"/>
        <v>0.77670786649875501</v>
      </c>
    </row>
    <row r="437" spans="2:8" ht="15.55" customHeight="1" x14ac:dyDescent="0.65">
      <c r="B437" s="10">
        <v>415</v>
      </c>
      <c r="C437" s="11">
        <f t="shared" ca="1" si="37"/>
        <v>6.6382634598894246</v>
      </c>
      <c r="D437" s="11">
        <f t="shared" ca="1" si="35"/>
        <v>428.8240094225884</v>
      </c>
      <c r="E437" s="11">
        <f t="shared" ca="1" si="38"/>
        <v>4.6588245626796052E+33</v>
      </c>
      <c r="F437" s="11">
        <f t="shared" ca="1" si="36"/>
        <v>122.2577945960609</v>
      </c>
      <c r="G437" s="30"/>
      <c r="H437" s="12">
        <f t="shared" ca="1" si="34"/>
        <v>0.73560112132260524</v>
      </c>
    </row>
    <row r="438" spans="2:8" ht="15.55" customHeight="1" x14ac:dyDescent="0.65">
      <c r="B438" s="10">
        <v>416</v>
      </c>
      <c r="C438" s="11">
        <f t="shared" ca="1" si="37"/>
        <v>6.2905440400026498</v>
      </c>
      <c r="D438" s="11">
        <f t="shared" ca="1" si="35"/>
        <v>429.80394269467951</v>
      </c>
      <c r="E438" s="11">
        <f t="shared" ca="1" si="38"/>
        <v>5.5905894752155265E+33</v>
      </c>
      <c r="F438" s="11">
        <f t="shared" ca="1" si="36"/>
        <v>122.36129064864546</v>
      </c>
      <c r="G438" s="30"/>
      <c r="H438" s="12">
        <f t="shared" ca="1" si="34"/>
        <v>-2.0066727908890272E-2</v>
      </c>
    </row>
    <row r="439" spans="2:8" ht="15.55" customHeight="1" x14ac:dyDescent="0.65">
      <c r="B439" s="10">
        <v>417</v>
      </c>
      <c r="C439" s="11">
        <f t="shared" ca="1" si="37"/>
        <v>4.0307395663550274</v>
      </c>
      <c r="D439" s="11">
        <f t="shared" ca="1" si="35"/>
        <v>428.8022470290324</v>
      </c>
      <c r="E439" s="11">
        <f t="shared" ca="1" si="38"/>
        <v>6.7087073702586316E+33</v>
      </c>
      <c r="F439" s="11">
        <f t="shared" ca="1" si="36"/>
        <v>120.23016348436384</v>
      </c>
      <c r="G439" s="30"/>
      <c r="H439" s="12">
        <f t="shared" ca="1" si="34"/>
        <v>-2.0016956656470923</v>
      </c>
    </row>
    <row r="440" spans="2:8" ht="15.55" customHeight="1" x14ac:dyDescent="0.65">
      <c r="B440" s="10">
        <v>418</v>
      </c>
      <c r="C440" s="11">
        <f t="shared" ca="1" si="37"/>
        <v>4.3970454895854401</v>
      </c>
      <c r="D440" s="11">
        <f t="shared" ca="1" si="35"/>
        <v>429.9747008655338</v>
      </c>
      <c r="E440" s="11">
        <f t="shared" ca="1" si="38"/>
        <v>8.0504488443103581E+33</v>
      </c>
      <c r="F440" s="11">
        <f t="shared" ca="1" si="36"/>
        <v>118.26098996652534</v>
      </c>
      <c r="G440" s="30"/>
      <c r="H440" s="12">
        <f t="shared" ca="1" si="34"/>
        <v>0.17245383650141721</v>
      </c>
    </row>
    <row r="441" spans="2:8" ht="15.55" customHeight="1" x14ac:dyDescent="0.65">
      <c r="B441" s="10">
        <v>419</v>
      </c>
      <c r="C441" s="11">
        <f t="shared" ca="1" si="37"/>
        <v>6.6894562199480543</v>
      </c>
      <c r="D441" s="11">
        <f t="shared" ca="1" si="35"/>
        <v>433.1465206938135</v>
      </c>
      <c r="E441" s="11">
        <f t="shared" ca="1" si="38"/>
        <v>9.6605386131724293E+33</v>
      </c>
      <c r="F441" s="11">
        <f t="shared" ca="1" si="36"/>
        <v>118.45825199390673</v>
      </c>
      <c r="G441" s="30"/>
      <c r="H441" s="12">
        <f t="shared" ca="1" si="34"/>
        <v>2.1718198282797014</v>
      </c>
    </row>
    <row r="442" spans="2:8" ht="15.55" customHeight="1" x14ac:dyDescent="0.65">
      <c r="B442" s="10">
        <v>420</v>
      </c>
      <c r="C442" s="11">
        <f t="shared" ca="1" si="37"/>
        <v>6.5311428488488978</v>
      </c>
      <c r="D442" s="11">
        <f t="shared" ca="1" si="35"/>
        <v>434.32609856670393</v>
      </c>
      <c r="E442" s="11">
        <f t="shared" ca="1" si="38"/>
        <v>1.1592646335806915E+34</v>
      </c>
      <c r="F442" s="11">
        <f t="shared" ca="1" si="36"/>
        <v>118.63275579177517</v>
      </c>
      <c r="G442" s="30"/>
      <c r="H442" s="12">
        <f t="shared" ca="1" si="34"/>
        <v>0.17957787289045418</v>
      </c>
    </row>
    <row r="443" spans="2:8" ht="15.55" customHeight="1" x14ac:dyDescent="0.65">
      <c r="B443" s="10">
        <v>421</v>
      </c>
      <c r="C443" s="11">
        <f t="shared" ca="1" si="37"/>
        <v>5.2432605847663902</v>
      </c>
      <c r="D443" s="11">
        <f t="shared" ca="1" si="35"/>
        <v>434.34444487239119</v>
      </c>
      <c r="E443" s="11">
        <f t="shared" ca="1" si="38"/>
        <v>1.3911175602968297E+34</v>
      </c>
      <c r="F443" s="11">
        <f t="shared" ca="1" si="36"/>
        <v>117.62357299560496</v>
      </c>
      <c r="G443" s="30"/>
      <c r="H443" s="12">
        <f t="shared" ca="1" si="34"/>
        <v>-0.98165369431272909</v>
      </c>
    </row>
    <row r="444" spans="2:8" ht="15.55" customHeight="1" x14ac:dyDescent="0.65">
      <c r="B444" s="10">
        <v>422</v>
      </c>
      <c r="C444" s="11">
        <f t="shared" ca="1" si="37"/>
        <v>4.1699645830449796</v>
      </c>
      <c r="D444" s="11">
        <f t="shared" ca="1" si="35"/>
        <v>434.31980098762307</v>
      </c>
      <c r="E444" s="11">
        <f t="shared" ca="1" si="38"/>
        <v>1.6693410723561957E+34</v>
      </c>
      <c r="F444" s="11">
        <f t="shared" ca="1" si="36"/>
        <v>115.50433703636587</v>
      </c>
      <c r="G444" s="30"/>
      <c r="H444" s="12">
        <f t="shared" ca="1" si="34"/>
        <v>-1.0246438847681332</v>
      </c>
    </row>
    <row r="445" spans="2:8" ht="15.55" customHeight="1" x14ac:dyDescent="0.65">
      <c r="B445" s="10">
        <v>423</v>
      </c>
      <c r="C445" s="11">
        <f t="shared" ca="1" si="37"/>
        <v>2.7709181608285567</v>
      </c>
      <c r="D445" s="11">
        <f t="shared" ca="1" si="35"/>
        <v>433.75474748201566</v>
      </c>
      <c r="E445" s="11">
        <f t="shared" ca="1" si="38"/>
        <v>2.0032092868274348E+34</v>
      </c>
      <c r="F445" s="11">
        <f t="shared" ca="1" si="36"/>
        <v>111.8557354374872</v>
      </c>
      <c r="G445" s="30"/>
      <c r="H445" s="12">
        <f t="shared" ca="1" si="34"/>
        <v>-1.565053505607428</v>
      </c>
    </row>
    <row r="446" spans="2:8" ht="15.55" customHeight="1" x14ac:dyDescent="0.65">
      <c r="B446" s="10">
        <v>424</v>
      </c>
      <c r="C446" s="11">
        <f t="shared" ca="1" si="37"/>
        <v>4.2804411979847465</v>
      </c>
      <c r="D446" s="11">
        <f t="shared" ca="1" si="35"/>
        <v>435.81845415133756</v>
      </c>
      <c r="E446" s="11">
        <f t="shared" ca="1" si="38"/>
        <v>2.4038511441929214E+34</v>
      </c>
      <c r="F446" s="11">
        <f t="shared" ca="1" si="36"/>
        <v>109.48065729745464</v>
      </c>
      <c r="G446" s="30"/>
      <c r="H446" s="12">
        <f t="shared" ca="1" si="34"/>
        <v>1.0637066693219017</v>
      </c>
    </row>
    <row r="447" spans="2:8" ht="15.55" customHeight="1" x14ac:dyDescent="0.65">
      <c r="B447" s="10">
        <v>425</v>
      </c>
      <c r="C447" s="11">
        <f t="shared" ca="1" si="37"/>
        <v>3.3821907191642691</v>
      </c>
      <c r="D447" s="11">
        <f t="shared" ca="1" si="35"/>
        <v>435.77629191211406</v>
      </c>
      <c r="E447" s="11">
        <f t="shared" ca="1" si="38"/>
        <v>2.8846213730315055E+34</v>
      </c>
      <c r="F447" s="11">
        <f t="shared" ca="1" si="36"/>
        <v>106.18236737782692</v>
      </c>
      <c r="G447" s="30"/>
      <c r="H447" s="12">
        <f t="shared" ca="1" si="34"/>
        <v>-1.0421622392235286</v>
      </c>
    </row>
    <row r="448" spans="2:8" ht="15.55" customHeight="1" x14ac:dyDescent="0.65">
      <c r="B448" s="10">
        <v>426</v>
      </c>
      <c r="C448" s="11">
        <f t="shared" ca="1" si="37"/>
        <v>3.0526166189954402</v>
      </c>
      <c r="D448" s="11">
        <f t="shared" ca="1" si="35"/>
        <v>436.12315595577809</v>
      </c>
      <c r="E448" s="11">
        <f t="shared" ca="1" si="38"/>
        <v>3.4615456476378067E+34</v>
      </c>
      <c r="F448" s="11">
        <f t="shared" ca="1" si="36"/>
        <v>102.46596392085145</v>
      </c>
      <c r="G448" s="30"/>
      <c r="H448" s="12">
        <f t="shared" ca="1" si="34"/>
        <v>-0.65313595633597521</v>
      </c>
    </row>
    <row r="449" spans="2:8" ht="15.55" customHeight="1" x14ac:dyDescent="0.65">
      <c r="B449" s="10">
        <v>427</v>
      </c>
      <c r="C449" s="11">
        <f t="shared" ca="1" si="37"/>
        <v>4.0331501573716455</v>
      </c>
      <c r="D449" s="11">
        <f t="shared" ca="1" si="35"/>
        <v>437.71421281795335</v>
      </c>
      <c r="E449" s="11">
        <f t="shared" ca="1" si="38"/>
        <v>4.1538547771653681E+34</v>
      </c>
      <c r="F449" s="11">
        <f t="shared" ca="1" si="36"/>
        <v>99.650433997970524</v>
      </c>
      <c r="G449" s="30"/>
      <c r="H449" s="12">
        <f t="shared" ca="1" si="34"/>
        <v>0.59105686217529285</v>
      </c>
    </row>
    <row r="450" spans="2:8" ht="15.55" customHeight="1" x14ac:dyDescent="0.65">
      <c r="B450" s="10">
        <v>428</v>
      </c>
      <c r="C450" s="11">
        <f t="shared" ca="1" si="37"/>
        <v>5.2766475523988685</v>
      </c>
      <c r="D450" s="11">
        <f t="shared" ca="1" si="35"/>
        <v>439.7643402444549</v>
      </c>
      <c r="E450" s="11">
        <f t="shared" ca="1" si="38"/>
        <v>4.9846257325984412E+34</v>
      </c>
      <c r="F450" s="11">
        <f t="shared" ca="1" si="36"/>
        <v>98.141924854670719</v>
      </c>
      <c r="G450" s="30"/>
      <c r="H450" s="12">
        <f t="shared" ca="1" si="34"/>
        <v>1.0501274265015517</v>
      </c>
    </row>
    <row r="451" spans="2:8" ht="15.55" customHeight="1" x14ac:dyDescent="0.65">
      <c r="B451" s="10">
        <v>429</v>
      </c>
      <c r="C451" s="11">
        <f t="shared" ca="1" si="37"/>
        <v>7.1113680828017465</v>
      </c>
      <c r="D451" s="11">
        <f t="shared" ca="1" si="35"/>
        <v>442.65439028533757</v>
      </c>
      <c r="E451" s="11">
        <f t="shared" ca="1" si="38"/>
        <v>5.9815508791181296E+34</v>
      </c>
      <c r="F451" s="11">
        <f t="shared" ca="1" si="36"/>
        <v>98.677812326603828</v>
      </c>
      <c r="G451" s="30"/>
      <c r="H451" s="12">
        <f t="shared" ca="1" si="34"/>
        <v>1.8900500408826515</v>
      </c>
    </row>
    <row r="452" spans="2:8" ht="15.55" customHeight="1" x14ac:dyDescent="0.65">
      <c r="B452" s="10">
        <v>430</v>
      </c>
      <c r="C452" s="11">
        <f t="shared" ca="1" si="37"/>
        <v>7.657967871587319</v>
      </c>
      <c r="D452" s="11">
        <f t="shared" ca="1" si="35"/>
        <v>444.62326369068347</v>
      </c>
      <c r="E452" s="11">
        <f t="shared" ca="1" si="38"/>
        <v>7.1778610549417555E+34</v>
      </c>
      <c r="F452" s="11">
        <f t="shared" ca="1" si="36"/>
        <v>100.14756520814281</v>
      </c>
      <c r="G452" s="30"/>
      <c r="H452" s="12">
        <f t="shared" ca="1" si="34"/>
        <v>0.96887340534592126</v>
      </c>
    </row>
    <row r="453" spans="2:8" ht="15.55" customHeight="1" x14ac:dyDescent="0.65">
      <c r="B453" s="10">
        <v>431</v>
      </c>
      <c r="C453" s="11">
        <f t="shared" ca="1" si="37"/>
        <v>7.2636119941080883</v>
      </c>
      <c r="D453" s="11">
        <f t="shared" ca="1" si="35"/>
        <v>445.76050138752169</v>
      </c>
      <c r="E453" s="11">
        <f t="shared" ca="1" si="38"/>
        <v>8.6134332659301055E+34</v>
      </c>
      <c r="F453" s="11">
        <f t="shared" ca="1" si="36"/>
        <v>101.62080237510006</v>
      </c>
      <c r="G453" s="30"/>
      <c r="H453" s="12">
        <f t="shared" ca="1" si="34"/>
        <v>0.13723769683823314</v>
      </c>
    </row>
    <row r="454" spans="2:8" ht="15.55" customHeight="1" x14ac:dyDescent="0.65">
      <c r="B454" s="10">
        <v>432</v>
      </c>
      <c r="C454" s="11">
        <f t="shared" ca="1" si="37"/>
        <v>7.3862505158906613</v>
      </c>
      <c r="D454" s="11">
        <f t="shared" ca="1" si="35"/>
        <v>447.33586230812585</v>
      </c>
      <c r="E454" s="11">
        <f t="shared" ca="1" si="38"/>
        <v>1.0336119919116126E+35</v>
      </c>
      <c r="F454" s="11">
        <f t="shared" ca="1" si="36"/>
        <v>103.52060109388431</v>
      </c>
      <c r="G454" s="30"/>
      <c r="H454" s="12">
        <f t="shared" ca="1" si="34"/>
        <v>0.57536092060418975</v>
      </c>
    </row>
    <row r="455" spans="2:8" ht="15.55" customHeight="1" x14ac:dyDescent="0.65">
      <c r="B455" s="10">
        <v>433</v>
      </c>
      <c r="C455" s="11">
        <f t="shared" ca="1" si="37"/>
        <v>6.120681626523039</v>
      </c>
      <c r="D455" s="11">
        <f t="shared" ca="1" si="35"/>
        <v>447.54754352193635</v>
      </c>
      <c r="E455" s="11">
        <f t="shared" ca="1" si="38"/>
        <v>1.2403343902939351E+35</v>
      </c>
      <c r="F455" s="11">
        <f t="shared" ca="1" si="36"/>
        <v>104.42589313084963</v>
      </c>
      <c r="G455" s="30"/>
      <c r="H455" s="12">
        <f t="shared" ca="1" si="34"/>
        <v>-0.78831878618949081</v>
      </c>
    </row>
    <row r="456" spans="2:8" ht="15.55" customHeight="1" x14ac:dyDescent="0.65">
      <c r="B456" s="10">
        <v>434</v>
      </c>
      <c r="C456" s="11">
        <f t="shared" ca="1" si="37"/>
        <v>6.0341549329695328</v>
      </c>
      <c r="D456" s="11">
        <f t="shared" ca="1" si="35"/>
        <v>448.68515315368745</v>
      </c>
      <c r="E456" s="11">
        <f t="shared" ca="1" si="38"/>
        <v>1.4884012683527221E+35</v>
      </c>
      <c r="F456" s="11">
        <f t="shared" ca="1" si="36"/>
        <v>105.34305958493067</v>
      </c>
      <c r="G456" s="30"/>
      <c r="H456" s="12">
        <f t="shared" ca="1" si="34"/>
        <v>0.13760963175110147</v>
      </c>
    </row>
    <row r="457" spans="2:8" ht="15.55" customHeight="1" x14ac:dyDescent="0.65">
      <c r="B457" s="10">
        <v>435</v>
      </c>
      <c r="C457" s="11">
        <f t="shared" ca="1" si="37"/>
        <v>5.7777296593684282</v>
      </c>
      <c r="D457" s="11">
        <f t="shared" ca="1" si="35"/>
        <v>449.63555886668024</v>
      </c>
      <c r="E457" s="11">
        <f t="shared" ca="1" si="38"/>
        <v>1.7860815220232666E+35</v>
      </c>
      <c r="F457" s="11">
        <f t="shared" ca="1" si="36"/>
        <v>106.07465617528791</v>
      </c>
      <c r="G457" s="30"/>
      <c r="H457" s="12">
        <f t="shared" ca="1" si="34"/>
        <v>-4.9594287007198701E-2</v>
      </c>
    </row>
    <row r="458" spans="2:8" ht="15.55" customHeight="1" x14ac:dyDescent="0.65">
      <c r="B458" s="10">
        <v>436</v>
      </c>
      <c r="C458" s="11">
        <f t="shared" ca="1" si="37"/>
        <v>6.1758800792238793</v>
      </c>
      <c r="D458" s="11">
        <f t="shared" ca="1" si="35"/>
        <v>451.18925521840936</v>
      </c>
      <c r="E458" s="11">
        <f t="shared" ca="1" si="38"/>
        <v>2.1432978264279199E+35</v>
      </c>
      <c r="F458" s="11">
        <f t="shared" ca="1" si="36"/>
        <v>107.23335886248927</v>
      </c>
      <c r="G458" s="30"/>
      <c r="H458" s="12">
        <f t="shared" ca="1" si="34"/>
        <v>0.553696351729137</v>
      </c>
    </row>
    <row r="459" spans="2:8" ht="15.55" customHeight="1" x14ac:dyDescent="0.65">
      <c r="B459" s="10">
        <v>437</v>
      </c>
      <c r="C459" s="11">
        <f t="shared" ca="1" si="37"/>
        <v>6.3034217933732055</v>
      </c>
      <c r="D459" s="11">
        <f t="shared" ca="1" si="35"/>
        <v>452.55197294840343</v>
      </c>
      <c r="E459" s="11">
        <f t="shared" ca="1" si="38"/>
        <v>2.5719573917135039E+35</v>
      </c>
      <c r="F459" s="11">
        <f t="shared" ca="1" si="36"/>
        <v>108.57816244921169</v>
      </c>
      <c r="G459" s="30"/>
      <c r="H459" s="12">
        <f t="shared" ca="1" si="34"/>
        <v>0.36271772999410135</v>
      </c>
    </row>
    <row r="460" spans="2:8" ht="15.55" customHeight="1" x14ac:dyDescent="0.65">
      <c r="B460" s="10">
        <v>438</v>
      </c>
      <c r="C460" s="11">
        <f t="shared" ca="1" si="37"/>
        <v>6.9188162273717015</v>
      </c>
      <c r="D460" s="11">
        <f t="shared" ca="1" si="35"/>
        <v>454.42805174107656</v>
      </c>
      <c r="E460" s="11">
        <f t="shared" ca="1" si="38"/>
        <v>3.0863488700562046E+35</v>
      </c>
      <c r="F460" s="11">
        <f t="shared" ca="1" si="36"/>
        <v>110.59223088131012</v>
      </c>
      <c r="G460" s="30"/>
      <c r="H460" s="12">
        <f t="shared" ca="1" si="34"/>
        <v>0.87607879267313626</v>
      </c>
    </row>
    <row r="461" spans="2:8" ht="15.55" customHeight="1" x14ac:dyDescent="0.65">
      <c r="B461" s="10">
        <v>439</v>
      </c>
      <c r="C461" s="11">
        <f t="shared" ca="1" si="37"/>
        <v>8.0557536506117753</v>
      </c>
      <c r="D461" s="11">
        <f t="shared" ca="1" si="35"/>
        <v>456.94875240979098</v>
      </c>
      <c r="E461" s="11">
        <f t="shared" ca="1" si="38"/>
        <v>3.7036186440674453E+35</v>
      </c>
      <c r="F461" s="11">
        <f t="shared" ca="1" si="36"/>
        <v>113.83981151442097</v>
      </c>
      <c r="G461" s="30"/>
      <c r="H461" s="12">
        <f t="shared" ca="1" si="34"/>
        <v>1.5207006687144127</v>
      </c>
    </row>
    <row r="462" spans="2:8" ht="15.55" customHeight="1" x14ac:dyDescent="0.65">
      <c r="B462" s="10">
        <v>440</v>
      </c>
      <c r="C462" s="11">
        <f t="shared" ca="1" si="37"/>
        <v>7.2217790043893633</v>
      </c>
      <c r="D462" s="11">
        <f t="shared" ca="1" si="35"/>
        <v>457.7259284936909</v>
      </c>
      <c r="E462" s="11">
        <f t="shared" ca="1" si="38"/>
        <v>4.4443423728809339E+35</v>
      </c>
      <c r="F462" s="11">
        <f t="shared" ca="1" si="36"/>
        <v>116.43388785930759</v>
      </c>
      <c r="G462" s="30"/>
      <c r="H462" s="12">
        <f t="shared" ca="1" si="34"/>
        <v>-0.22282391610005731</v>
      </c>
    </row>
    <row r="463" spans="2:8" ht="15.55" customHeight="1" x14ac:dyDescent="0.65">
      <c r="B463" s="10">
        <v>441</v>
      </c>
      <c r="C463" s="11">
        <f t="shared" ca="1" si="37"/>
        <v>6.2100709697576981</v>
      </c>
      <c r="D463" s="11">
        <f t="shared" ca="1" si="35"/>
        <v>458.15857625993709</v>
      </c>
      <c r="E463" s="11">
        <f t="shared" ca="1" si="38"/>
        <v>5.3332108474571203E+35</v>
      </c>
      <c r="F463" s="11">
        <f t="shared" ca="1" si="36"/>
        <v>118.06280622080753</v>
      </c>
      <c r="G463" s="30"/>
      <c r="H463" s="12">
        <f t="shared" ca="1" si="34"/>
        <v>-0.56735223375379262</v>
      </c>
    </row>
    <row r="464" spans="2:8" ht="15.55" customHeight="1" x14ac:dyDescent="0.65">
      <c r="B464" s="10">
        <v>442</v>
      </c>
      <c r="C464" s="11">
        <f t="shared" ca="1" si="37"/>
        <v>7.6785922000040685</v>
      </c>
      <c r="D464" s="11">
        <f t="shared" ca="1" si="35"/>
        <v>460.86911168413502</v>
      </c>
      <c r="E464" s="11">
        <f t="shared" ca="1" si="38"/>
        <v>6.3998530169485443E+35</v>
      </c>
      <c r="F464" s="11">
        <f t="shared" ca="1" si="36"/>
        <v>121.07502929176229</v>
      </c>
      <c r="G464" s="30"/>
      <c r="H464" s="12">
        <f t="shared" ca="1" si="34"/>
        <v>1.7105354241979096</v>
      </c>
    </row>
    <row r="465" spans="2:8" ht="15.55" customHeight="1" x14ac:dyDescent="0.65">
      <c r="B465" s="10">
        <v>443</v>
      </c>
      <c r="C465" s="11">
        <f t="shared" ca="1" si="37"/>
        <v>6.8725492658074492</v>
      </c>
      <c r="D465" s="11">
        <f t="shared" ca="1" si="35"/>
        <v>461.59878718993923</v>
      </c>
      <c r="E465" s="11">
        <f t="shared" ca="1" si="38"/>
        <v>7.6798236203382529E+35</v>
      </c>
      <c r="F465" s="11">
        <f t="shared" ca="1" si="36"/>
        <v>123.33507749921769</v>
      </c>
      <c r="G465" s="30"/>
      <c r="H465" s="12">
        <f t="shared" ca="1" si="34"/>
        <v>-0.27032449419580562</v>
      </c>
    </row>
    <row r="466" spans="2:8" ht="15.55" customHeight="1" x14ac:dyDescent="0.65">
      <c r="B466" s="10">
        <v>444</v>
      </c>
      <c r="C466" s="11">
        <f t="shared" ca="1" si="37"/>
        <v>5.2552374297313218</v>
      </c>
      <c r="D466" s="11">
        <f t="shared" ca="1" si="35"/>
        <v>461.35598520702462</v>
      </c>
      <c r="E466" s="11">
        <f t="shared" ca="1" si="38"/>
        <v>9.2157883444059032E+35</v>
      </c>
      <c r="F466" s="11">
        <f t="shared" ca="1" si="36"/>
        <v>123.91556861009526</v>
      </c>
      <c r="G466" s="30"/>
      <c r="H466" s="12">
        <f t="shared" ca="1" si="34"/>
        <v>-1.2428019829146382</v>
      </c>
    </row>
    <row r="467" spans="2:8" ht="15.55" customHeight="1" x14ac:dyDescent="0.65">
      <c r="B467" s="10">
        <v>445</v>
      </c>
      <c r="C467" s="11">
        <f t="shared" ca="1" si="37"/>
        <v>3.8863262400926999</v>
      </c>
      <c r="D467" s="11">
        <f t="shared" ca="1" si="35"/>
        <v>461.03812150333226</v>
      </c>
      <c r="E467" s="11">
        <f t="shared" ca="1" si="38"/>
        <v>1.1058946013287084E+36</v>
      </c>
      <c r="F467" s="11">
        <f t="shared" ca="1" si="36"/>
        <v>122.88679613120053</v>
      </c>
      <c r="G467" s="30"/>
      <c r="H467" s="12">
        <f t="shared" ca="1" si="34"/>
        <v>-1.3178637036923575</v>
      </c>
    </row>
    <row r="468" spans="2:8" ht="15.55" customHeight="1" x14ac:dyDescent="0.65">
      <c r="B468" s="10">
        <v>446</v>
      </c>
      <c r="C468" s="11">
        <f t="shared" ca="1" si="37"/>
        <v>3.6832031440553195</v>
      </c>
      <c r="D468" s="11">
        <f t="shared" ca="1" si="35"/>
        <v>461.61226365531343</v>
      </c>
      <c r="E468" s="11">
        <f t="shared" ca="1" si="38"/>
        <v>1.32707352159445E+36</v>
      </c>
      <c r="F468" s="11">
        <f t="shared" ca="1" si="36"/>
        <v>121.29588736607548</v>
      </c>
      <c r="G468" s="30"/>
      <c r="H468" s="12">
        <f t="shared" ca="1" si="34"/>
        <v>-0.42585784801884041</v>
      </c>
    </row>
    <row r="469" spans="2:8" ht="15.55" customHeight="1" x14ac:dyDescent="0.65">
      <c r="B469" s="10">
        <v>447</v>
      </c>
      <c r="C469" s="11">
        <f t="shared" ca="1" si="37"/>
        <v>3.9857951362401516</v>
      </c>
      <c r="D469" s="11">
        <f t="shared" ca="1" si="35"/>
        <v>462.65149627630933</v>
      </c>
      <c r="E469" s="11">
        <f t="shared" ca="1" si="38"/>
        <v>1.5924882259133401E+36</v>
      </c>
      <c r="F469" s="11">
        <f t="shared" ca="1" si="36"/>
        <v>119.6744341371468</v>
      </c>
      <c r="G469" s="30"/>
      <c r="H469" s="12">
        <f t="shared" ca="1" si="34"/>
        <v>3.923262099589582E-2</v>
      </c>
    </row>
    <row r="470" spans="2:8" ht="15.55" customHeight="1" x14ac:dyDescent="0.65">
      <c r="B470" s="10">
        <v>448</v>
      </c>
      <c r="C470" s="11">
        <f t="shared" ca="1" si="37"/>
        <v>4.339896082813298</v>
      </c>
      <c r="D470" s="11">
        <f t="shared" ca="1" si="35"/>
        <v>463.80275625013053</v>
      </c>
      <c r="E470" s="11">
        <f t="shared" ca="1" si="38"/>
        <v>1.9109858710960081E+36</v>
      </c>
      <c r="F470" s="11">
        <f t="shared" ca="1" si="36"/>
        <v>118.1534273312714</v>
      </c>
      <c r="G470" s="30"/>
      <c r="H470" s="12">
        <f t="shared" ca="1" si="34"/>
        <v>0.15125997382117715</v>
      </c>
    </row>
    <row r="471" spans="2:8" ht="15.55" customHeight="1" x14ac:dyDescent="0.65">
      <c r="B471" s="10">
        <v>449</v>
      </c>
      <c r="C471" s="11">
        <f t="shared" ca="1" si="37"/>
        <v>4.0299724482832699</v>
      </c>
      <c r="D471" s="11">
        <f t="shared" ca="1" si="35"/>
        <v>464.36081183216317</v>
      </c>
      <c r="E471" s="11">
        <f t="shared" ca="1" si="38"/>
        <v>2.2931830453152096E+36</v>
      </c>
      <c r="F471" s="11">
        <f t="shared" ca="1" si="36"/>
        <v>116.14583244664469</v>
      </c>
      <c r="G471" s="30"/>
      <c r="H471" s="12">
        <f t="shared" ref="H471:H534" ca="1" si="39">NORMINV(RAND(),$I$17,$I$18)</f>
        <v>-0.44194441796736877</v>
      </c>
    </row>
    <row r="472" spans="2:8" ht="15.55" customHeight="1" x14ac:dyDescent="0.65">
      <c r="B472" s="10">
        <v>450</v>
      </c>
      <c r="C472" s="11">
        <f t="shared" ca="1" si="37"/>
        <v>3.3977166391678653</v>
      </c>
      <c r="D472" s="11">
        <f t="shared" ref="D472:D535" ca="1" si="40">$D$16*D471+$D$18+H472</f>
        <v>464.53455051270441</v>
      </c>
      <c r="E472" s="11">
        <f t="shared" ca="1" si="38"/>
        <v>2.7518196543782515E+36</v>
      </c>
      <c r="F472" s="11">
        <f t="shared" ca="1" si="36"/>
        <v>113.33120145770916</v>
      </c>
      <c r="G472" s="30"/>
      <c r="H472" s="12">
        <f t="shared" ca="1" si="39"/>
        <v>-0.82626131945875081</v>
      </c>
    </row>
    <row r="473" spans="2:8" ht="15.55" customHeight="1" x14ac:dyDescent="0.65">
      <c r="B473" s="10">
        <v>451</v>
      </c>
      <c r="C473" s="11">
        <f t="shared" ca="1" si="37"/>
        <v>3.751150849128444</v>
      </c>
      <c r="D473" s="11">
        <f t="shared" ca="1" si="40"/>
        <v>465.56752805049854</v>
      </c>
      <c r="E473" s="11">
        <f t="shared" ca="1" si="38"/>
        <v>3.3021835852539017E+36</v>
      </c>
      <c r="F473" s="11">
        <f t="shared" ref="F473:F536" ca="1" si="41">$F$16*F472+$F$17*F471+$F$18+H473</f>
        <v>110.66955278099488</v>
      </c>
      <c r="G473" s="30"/>
      <c r="H473" s="12">
        <f t="shared" ca="1" si="39"/>
        <v>3.2977537794151524E-2</v>
      </c>
    </row>
    <row r="474" spans="2:8" ht="15.55" customHeight="1" x14ac:dyDescent="0.65">
      <c r="B474" s="10">
        <v>452</v>
      </c>
      <c r="C474" s="11">
        <f t="shared" ca="1" si="37"/>
        <v>4.1861976380574557</v>
      </c>
      <c r="D474" s="11">
        <f t="shared" ca="1" si="40"/>
        <v>466.75280500925322</v>
      </c>
      <c r="E474" s="11">
        <f t="shared" ca="1" si="38"/>
        <v>3.9626203023046822E+36</v>
      </c>
      <c r="F474" s="11">
        <f t="shared" ca="1" si="41"/>
        <v>108.32603391612962</v>
      </c>
      <c r="G474" s="30"/>
      <c r="H474" s="12">
        <f t="shared" ca="1" si="39"/>
        <v>0.18527695875470079</v>
      </c>
    </row>
    <row r="475" spans="2:8" ht="15.55" customHeight="1" x14ac:dyDescent="0.65">
      <c r="B475" s="10">
        <v>453</v>
      </c>
      <c r="C475" s="11">
        <f t="shared" ca="1" si="37"/>
        <v>4.8539261185429288</v>
      </c>
      <c r="D475" s="11">
        <f t="shared" ca="1" si="40"/>
        <v>468.25777301735019</v>
      </c>
      <c r="E475" s="11">
        <f t="shared" ca="1" si="38"/>
        <v>4.7551443627656182E+36</v>
      </c>
      <c r="F475" s="11">
        <f t="shared" ca="1" si="41"/>
        <v>106.6151394180379</v>
      </c>
      <c r="G475" s="30"/>
      <c r="H475" s="12">
        <f t="shared" ca="1" si="39"/>
        <v>0.50496800809696418</v>
      </c>
    </row>
    <row r="476" spans="2:8" ht="15.55" customHeight="1" x14ac:dyDescent="0.65">
      <c r="B476" s="10">
        <v>454</v>
      </c>
      <c r="C476" s="11">
        <f t="shared" ca="1" si="37"/>
        <v>5.4433178768610233</v>
      </c>
      <c r="D476" s="11">
        <f t="shared" ca="1" si="40"/>
        <v>469.81794999937688</v>
      </c>
      <c r="E476" s="11">
        <f t="shared" ca="1" si="38"/>
        <v>5.7061732353187416E+36</v>
      </c>
      <c r="F476" s="11">
        <f t="shared" ca="1" si="41"/>
        <v>105.55225101262072</v>
      </c>
      <c r="G476" s="30"/>
      <c r="H476" s="12">
        <f t="shared" ca="1" si="39"/>
        <v>0.56017698202668043</v>
      </c>
    </row>
    <row r="477" spans="2:8" ht="15.55" customHeight="1" x14ac:dyDescent="0.65">
      <c r="B477" s="10">
        <v>455</v>
      </c>
      <c r="C477" s="11">
        <f t="shared" ca="1" si="37"/>
        <v>4.660258102322274</v>
      </c>
      <c r="D477" s="11">
        <f t="shared" ca="1" si="40"/>
        <v>470.12355380021035</v>
      </c>
      <c r="E477" s="11">
        <f t="shared" ca="1" si="38"/>
        <v>6.84740788238249E+36</v>
      </c>
      <c r="F477" s="11">
        <f t="shared" ca="1" si="41"/>
        <v>103.83510385439833</v>
      </c>
      <c r="G477" s="30"/>
      <c r="H477" s="12">
        <f t="shared" ca="1" si="39"/>
        <v>-0.6943961991665446</v>
      </c>
    </row>
    <row r="478" spans="2:8" ht="15.55" customHeight="1" x14ac:dyDescent="0.65">
      <c r="B478" s="10">
        <v>456</v>
      </c>
      <c r="C478" s="11">
        <f t="shared" ca="1" si="37"/>
        <v>4.7708813140150053</v>
      </c>
      <c r="D478" s="11">
        <f t="shared" ca="1" si="40"/>
        <v>471.16622863236751</v>
      </c>
      <c r="E478" s="11">
        <f t="shared" ca="1" si="38"/>
        <v>8.2168894588589872E+36</v>
      </c>
      <c r="F478" s="11">
        <f t="shared" ca="1" si="41"/>
        <v>102.27682373402914</v>
      </c>
      <c r="G478" s="30"/>
      <c r="H478" s="12">
        <f t="shared" ca="1" si="39"/>
        <v>4.2674832157186024E-2</v>
      </c>
    </row>
    <row r="479" spans="2:8" ht="15.55" customHeight="1" x14ac:dyDescent="0.65">
      <c r="B479" s="10">
        <v>457</v>
      </c>
      <c r="C479" s="11">
        <f t="shared" ref="C479:C542" ca="1" si="42">$C$16*C478+$C$18+H479</f>
        <v>4.7067520935646803</v>
      </c>
      <c r="D479" s="11">
        <f t="shared" ca="1" si="40"/>
        <v>472.05627567472015</v>
      </c>
      <c r="E479" s="11">
        <f t="shared" ref="E479:E542" ca="1" si="43">$E$16*E478+$E$18+H479</f>
        <v>9.8602673506307845E+36</v>
      </c>
      <c r="F479" s="11">
        <f t="shared" ca="1" si="41"/>
        <v>100.72606762950554</v>
      </c>
      <c r="G479" s="30"/>
      <c r="H479" s="12">
        <f t="shared" ca="1" si="39"/>
        <v>-0.10995295764732427</v>
      </c>
    </row>
    <row r="480" spans="2:8" ht="15.55" customHeight="1" x14ac:dyDescent="0.65">
      <c r="B480" s="10">
        <v>458</v>
      </c>
      <c r="C480" s="11">
        <f t="shared" ca="1" si="42"/>
        <v>6.6187046110921166</v>
      </c>
      <c r="D480" s="11">
        <f t="shared" ca="1" si="40"/>
        <v>474.90957861096052</v>
      </c>
      <c r="E480" s="11">
        <f t="shared" ca="1" si="43"/>
        <v>1.1832320820756941E+37</v>
      </c>
      <c r="F480" s="11">
        <f t="shared" ca="1" si="41"/>
        <v>101.16092183433436</v>
      </c>
      <c r="G480" s="30"/>
      <c r="H480" s="12">
        <f t="shared" ca="1" si="39"/>
        <v>1.8533029362403721</v>
      </c>
    </row>
    <row r="481" spans="2:8" ht="15.55" customHeight="1" x14ac:dyDescent="0.65">
      <c r="B481" s="10">
        <v>459</v>
      </c>
      <c r="C481" s="11">
        <f t="shared" ca="1" si="42"/>
        <v>8.1131957115657976</v>
      </c>
      <c r="D481" s="11">
        <f t="shared" ca="1" si="40"/>
        <v>477.72781063365261</v>
      </c>
      <c r="E481" s="11">
        <f t="shared" ca="1" si="43"/>
        <v>1.4198784984908329E+37</v>
      </c>
      <c r="F481" s="11">
        <f t="shared" ca="1" si="41"/>
        <v>103.36326196507734</v>
      </c>
      <c r="G481" s="30"/>
      <c r="H481" s="12">
        <f t="shared" ca="1" si="39"/>
        <v>1.8182320226921034</v>
      </c>
    </row>
    <row r="482" spans="2:8" ht="15.55" customHeight="1" x14ac:dyDescent="0.65">
      <c r="B482" s="10">
        <v>460</v>
      </c>
      <c r="C482" s="11">
        <f t="shared" ca="1" si="42"/>
        <v>8.9026197802115803</v>
      </c>
      <c r="D482" s="11">
        <f t="shared" ca="1" si="40"/>
        <v>480.13987384461154</v>
      </c>
      <c r="E482" s="11">
        <f t="shared" ca="1" si="43"/>
        <v>1.7038541981889995E+37</v>
      </c>
      <c r="F482" s="11">
        <f t="shared" ca="1" si="41"/>
        <v>106.74582207536162</v>
      </c>
      <c r="G482" s="30"/>
      <c r="H482" s="12">
        <f t="shared" ca="1" si="39"/>
        <v>1.4120632109589417</v>
      </c>
    </row>
    <row r="483" spans="2:8" ht="15.55" customHeight="1" x14ac:dyDescent="0.65">
      <c r="B483" s="10">
        <v>461</v>
      </c>
      <c r="C483" s="11">
        <f t="shared" ca="1" si="42"/>
        <v>6.26436797014596</v>
      </c>
      <c r="D483" s="11">
        <f t="shared" ca="1" si="40"/>
        <v>479.28214599058822</v>
      </c>
      <c r="E483" s="11">
        <f t="shared" ca="1" si="43"/>
        <v>2.0446250378267994E+37</v>
      </c>
      <c r="F483" s="11">
        <f t="shared" ca="1" si="41"/>
        <v>107.89876570094337</v>
      </c>
      <c r="G483" s="30"/>
      <c r="H483" s="12">
        <f t="shared" ca="1" si="39"/>
        <v>-1.8577278540233046</v>
      </c>
    </row>
    <row r="484" spans="2:8" ht="15.55" customHeight="1" x14ac:dyDescent="0.65">
      <c r="B484" s="10">
        <v>462</v>
      </c>
      <c r="C484" s="11">
        <f t="shared" ca="1" si="42"/>
        <v>5.5914893552043008</v>
      </c>
      <c r="D484" s="11">
        <f t="shared" ca="1" si="40"/>
        <v>479.86214096967575</v>
      </c>
      <c r="E484" s="11">
        <f t="shared" ca="1" si="43"/>
        <v>2.453550045392159E+37</v>
      </c>
      <c r="F484" s="11">
        <f t="shared" ca="1" si="41"/>
        <v>108.44895172230085</v>
      </c>
      <c r="G484" s="30"/>
      <c r="H484" s="12">
        <f t="shared" ca="1" si="39"/>
        <v>-0.42000502091246766</v>
      </c>
    </row>
    <row r="485" spans="2:8" ht="15.55" customHeight="1" x14ac:dyDescent="0.65">
      <c r="B485" s="10">
        <v>463</v>
      </c>
      <c r="C485" s="11">
        <f t="shared" ca="1" si="42"/>
        <v>4.728968259452687</v>
      </c>
      <c r="D485" s="11">
        <f t="shared" ca="1" si="40"/>
        <v>480.11791774496498</v>
      </c>
      <c r="E485" s="11">
        <f t="shared" ca="1" si="43"/>
        <v>2.9442600544705906E+37</v>
      </c>
      <c r="F485" s="11">
        <f t="shared" ca="1" si="41"/>
        <v>108.12090825980239</v>
      </c>
      <c r="G485" s="30"/>
      <c r="H485" s="12">
        <f t="shared" ca="1" si="39"/>
        <v>-0.74422322471075397</v>
      </c>
    </row>
    <row r="486" spans="2:8" ht="15.55" customHeight="1" x14ac:dyDescent="0.65">
      <c r="B486" s="10">
        <v>464</v>
      </c>
      <c r="C486" s="11">
        <f t="shared" ca="1" si="42"/>
        <v>4.6023178681321584</v>
      </c>
      <c r="D486" s="11">
        <f t="shared" ca="1" si="40"/>
        <v>480.93706100553499</v>
      </c>
      <c r="E486" s="11">
        <f t="shared" ca="1" si="43"/>
        <v>3.5331120653647084E+37</v>
      </c>
      <c r="F486" s="11">
        <f t="shared" ca="1" si="41"/>
        <v>107.56032288690076</v>
      </c>
      <c r="G486" s="30"/>
      <c r="H486" s="12">
        <f t="shared" ca="1" si="39"/>
        <v>-0.18085673942999148</v>
      </c>
    </row>
    <row r="487" spans="2:8" ht="15.55" customHeight="1" x14ac:dyDescent="0.65">
      <c r="B487" s="10">
        <v>465</v>
      </c>
      <c r="C487" s="11">
        <f t="shared" ca="1" si="42"/>
        <v>5.143028840650306</v>
      </c>
      <c r="D487" s="11">
        <f t="shared" ca="1" si="40"/>
        <v>482.39823555167959</v>
      </c>
      <c r="E487" s="11">
        <f t="shared" ca="1" si="43"/>
        <v>4.2397344784376498E+37</v>
      </c>
      <c r="F487" s="11">
        <f t="shared" ca="1" si="41"/>
        <v>107.43576151483585</v>
      </c>
      <c r="G487" s="30"/>
      <c r="H487" s="12">
        <f t="shared" ca="1" si="39"/>
        <v>0.46117454614457898</v>
      </c>
    </row>
    <row r="488" spans="2:8" ht="15.55" customHeight="1" x14ac:dyDescent="0.65">
      <c r="B488" s="10">
        <v>466</v>
      </c>
      <c r="C488" s="11">
        <f t="shared" ca="1" si="42"/>
        <v>5.1690495792079778</v>
      </c>
      <c r="D488" s="11">
        <f t="shared" ca="1" si="40"/>
        <v>483.45286205836732</v>
      </c>
      <c r="E488" s="11">
        <f t="shared" ca="1" si="43"/>
        <v>5.0876813741251792E+37</v>
      </c>
      <c r="F488" s="11">
        <f t="shared" ca="1" si="41"/>
        <v>107.30267955779615</v>
      </c>
      <c r="G488" s="30"/>
      <c r="H488" s="12">
        <f t="shared" ca="1" si="39"/>
        <v>5.4626506687732751E-2</v>
      </c>
    </row>
    <row r="489" spans="2:8" ht="15.55" customHeight="1" x14ac:dyDescent="0.65">
      <c r="B489" s="10">
        <v>467</v>
      </c>
      <c r="C489" s="11">
        <f t="shared" ca="1" si="42"/>
        <v>7.1325482597320384</v>
      </c>
      <c r="D489" s="11">
        <f t="shared" ca="1" si="40"/>
        <v>486.45017065473297</v>
      </c>
      <c r="E489" s="11">
        <f t="shared" ca="1" si="43"/>
        <v>6.1052176489502153E+37</v>
      </c>
      <c r="F489" s="11">
        <f t="shared" ca="1" si="41"/>
        <v>109.10585677767772</v>
      </c>
      <c r="G489" s="30"/>
      <c r="H489" s="12">
        <f t="shared" ca="1" si="39"/>
        <v>1.9973085963656561</v>
      </c>
    </row>
    <row r="490" spans="2:8" ht="15.55" customHeight="1" x14ac:dyDescent="0.65">
      <c r="B490" s="10">
        <v>468</v>
      </c>
      <c r="C490" s="11">
        <f t="shared" ca="1" si="42"/>
        <v>6.3173740615431377</v>
      </c>
      <c r="D490" s="11">
        <f t="shared" ca="1" si="40"/>
        <v>487.06150610849051</v>
      </c>
      <c r="E490" s="11">
        <f t="shared" ca="1" si="43"/>
        <v>7.3262611787402585E+37</v>
      </c>
      <c r="F490" s="11">
        <f t="shared" ca="1" si="41"/>
        <v>110.26702493375065</v>
      </c>
      <c r="G490" s="30"/>
      <c r="H490" s="12">
        <f t="shared" ca="1" si="39"/>
        <v>-0.38866454624249358</v>
      </c>
    </row>
    <row r="491" spans="2:8" ht="15.55" customHeight="1" x14ac:dyDescent="0.65">
      <c r="B491" s="10">
        <v>469</v>
      </c>
      <c r="C491" s="11">
        <f t="shared" ca="1" si="42"/>
        <v>5.1221830346835908</v>
      </c>
      <c r="D491" s="11">
        <f t="shared" ca="1" si="40"/>
        <v>487.12978989393957</v>
      </c>
      <c r="E491" s="11">
        <f t="shared" ca="1" si="43"/>
        <v>8.7915134144883098E+37</v>
      </c>
      <c r="F491" s="11">
        <f t="shared" ca="1" si="41"/>
        <v>110.28930149188858</v>
      </c>
      <c r="G491" s="30"/>
      <c r="H491" s="12">
        <f t="shared" ca="1" si="39"/>
        <v>-0.93171621455092002</v>
      </c>
    </row>
    <row r="492" spans="2:8" ht="15.55" customHeight="1" x14ac:dyDescent="0.65">
      <c r="B492" s="10">
        <v>470</v>
      </c>
      <c r="C492" s="11">
        <f t="shared" ca="1" si="42"/>
        <v>3.870603913476899</v>
      </c>
      <c r="D492" s="11">
        <f t="shared" ca="1" si="40"/>
        <v>486.90264737966959</v>
      </c>
      <c r="E492" s="11">
        <f t="shared" ca="1" si="43"/>
        <v>1.0549816097385972E+38</v>
      </c>
      <c r="F492" s="11">
        <f t="shared" ca="1" si="41"/>
        <v>108.97953763060521</v>
      </c>
      <c r="G492" s="30"/>
      <c r="H492" s="12">
        <f t="shared" ca="1" si="39"/>
        <v>-1.2271425142699735</v>
      </c>
    </row>
    <row r="493" spans="2:8" ht="15.55" customHeight="1" x14ac:dyDescent="0.65">
      <c r="B493" s="10">
        <v>471</v>
      </c>
      <c r="C493" s="11">
        <f t="shared" ca="1" si="42"/>
        <v>3.8692377131546358</v>
      </c>
      <c r="D493" s="11">
        <f t="shared" ca="1" si="40"/>
        <v>487.67540196204271</v>
      </c>
      <c r="E493" s="11">
        <f t="shared" ca="1" si="43"/>
        <v>1.2659779316863165E+38</v>
      </c>
      <c r="F493" s="11">
        <f t="shared" ca="1" si="41"/>
        <v>107.47061172290438</v>
      </c>
      <c r="G493" s="30"/>
      <c r="H493" s="12">
        <f t="shared" ca="1" si="39"/>
        <v>-0.22724541762688424</v>
      </c>
    </row>
    <row r="494" spans="2:8" ht="15.55" customHeight="1" x14ac:dyDescent="0.65">
      <c r="B494" s="10">
        <v>472</v>
      </c>
      <c r="C494" s="11">
        <f t="shared" ca="1" si="42"/>
        <v>2.4234608049437796</v>
      </c>
      <c r="D494" s="11">
        <f t="shared" ca="1" si="40"/>
        <v>487.00347259646276</v>
      </c>
      <c r="E494" s="11">
        <f t="shared" ca="1" si="43"/>
        <v>1.5191735180235799E+38</v>
      </c>
      <c r="F494" s="11">
        <f t="shared" ca="1" si="41"/>
        <v>104.35085366408765</v>
      </c>
      <c r="G494" s="30"/>
      <c r="H494" s="12">
        <f t="shared" ca="1" si="39"/>
        <v>-1.6719293655799294</v>
      </c>
    </row>
    <row r="495" spans="2:8" ht="15.55" customHeight="1" x14ac:dyDescent="0.65">
      <c r="B495" s="10">
        <v>473</v>
      </c>
      <c r="C495" s="11">
        <f t="shared" ca="1" si="42"/>
        <v>4.7308596099367488</v>
      </c>
      <c r="D495" s="11">
        <f t="shared" ca="1" si="40"/>
        <v>489.7955635624445</v>
      </c>
      <c r="E495" s="11">
        <f t="shared" ca="1" si="43"/>
        <v>1.8230082216282958E+38</v>
      </c>
      <c r="F495" s="11">
        <f t="shared" ca="1" si="41"/>
        <v>103.26045625990527</v>
      </c>
      <c r="G495" s="30"/>
      <c r="H495" s="12">
        <f t="shared" ca="1" si="39"/>
        <v>1.7920909659817243</v>
      </c>
    </row>
    <row r="496" spans="2:8" ht="15.55" customHeight="1" x14ac:dyDescent="0.65">
      <c r="B496" s="10">
        <v>474</v>
      </c>
      <c r="C496" s="11">
        <f t="shared" ca="1" si="42"/>
        <v>5.9562155986941523</v>
      </c>
      <c r="D496" s="11">
        <f t="shared" ca="1" si="40"/>
        <v>491.96709147318927</v>
      </c>
      <c r="E496" s="11">
        <f t="shared" ca="1" si="43"/>
        <v>2.1876098659539548E+38</v>
      </c>
      <c r="F496" s="11">
        <f t="shared" ca="1" si="41"/>
        <v>103.407117970245</v>
      </c>
      <c r="G496" s="30"/>
      <c r="H496" s="12">
        <f t="shared" ca="1" si="39"/>
        <v>1.171527910744754</v>
      </c>
    </row>
    <row r="497" spans="2:8" ht="15.55" customHeight="1" x14ac:dyDescent="0.65">
      <c r="B497" s="10">
        <v>475</v>
      </c>
      <c r="C497" s="11">
        <f t="shared" ca="1" si="42"/>
        <v>6.5368716113540506</v>
      </c>
      <c r="D497" s="11">
        <f t="shared" ca="1" si="40"/>
        <v>493.73899060558801</v>
      </c>
      <c r="E497" s="11">
        <f t="shared" ca="1" si="43"/>
        <v>2.6251318391447457E+38</v>
      </c>
      <c r="F497" s="11">
        <f t="shared" ca="1" si="41"/>
        <v>104.27840807935041</v>
      </c>
      <c r="G497" s="30"/>
      <c r="H497" s="12">
        <f t="shared" ca="1" si="39"/>
        <v>0.77189913239872843</v>
      </c>
    </row>
    <row r="498" spans="2:8" ht="15.55" customHeight="1" x14ac:dyDescent="0.65">
      <c r="B498" s="10">
        <v>476</v>
      </c>
      <c r="C498" s="11">
        <f t="shared" ca="1" si="42"/>
        <v>5.3434018567969739</v>
      </c>
      <c r="D498" s="11">
        <f t="shared" ca="1" si="40"/>
        <v>493.85289517330176</v>
      </c>
      <c r="E498" s="11">
        <f t="shared" ca="1" si="43"/>
        <v>3.1501582069736947E+38</v>
      </c>
      <c r="F498" s="11">
        <f t="shared" ca="1" si="41"/>
        <v>104.14240256555657</v>
      </c>
      <c r="G498" s="30"/>
      <c r="H498" s="12">
        <f t="shared" ca="1" si="39"/>
        <v>-0.8860954322862673</v>
      </c>
    </row>
    <row r="499" spans="2:8" ht="15.55" customHeight="1" x14ac:dyDescent="0.65">
      <c r="B499" s="10">
        <v>477</v>
      </c>
      <c r="C499" s="11">
        <f t="shared" ca="1" si="42"/>
        <v>7.377698783022641</v>
      </c>
      <c r="D499" s="11">
        <f t="shared" ca="1" si="40"/>
        <v>496.95587247088685</v>
      </c>
      <c r="E499" s="11">
        <f t="shared" ca="1" si="43"/>
        <v>3.7801898483684333E+38</v>
      </c>
      <c r="F499" s="11">
        <f t="shared" ca="1" si="41"/>
        <v>106.08019081993363</v>
      </c>
      <c r="G499" s="30"/>
      <c r="H499" s="12">
        <f t="shared" ca="1" si="39"/>
        <v>2.102977297585062</v>
      </c>
    </row>
    <row r="500" spans="2:8" ht="15.55" customHeight="1" x14ac:dyDescent="0.65">
      <c r="B500" s="10">
        <v>478</v>
      </c>
      <c r="C500" s="11">
        <f t="shared" ca="1" si="42"/>
        <v>5.1588478052109146</v>
      </c>
      <c r="D500" s="11">
        <f t="shared" ca="1" si="40"/>
        <v>496.21256124967965</v>
      </c>
      <c r="E500" s="11">
        <f t="shared" ca="1" si="43"/>
        <v>4.53622781804212E+38</v>
      </c>
      <c r="F500" s="11">
        <f t="shared" ca="1" si="41"/>
        <v>106.03946500201022</v>
      </c>
      <c r="G500" s="30"/>
      <c r="H500" s="12">
        <f t="shared" ca="1" si="39"/>
        <v>-1.7433112212071988</v>
      </c>
    </row>
    <row r="501" spans="2:8" ht="15.55" customHeight="1" x14ac:dyDescent="0.65">
      <c r="B501" s="10">
        <v>479</v>
      </c>
      <c r="C501" s="11">
        <f t="shared" ca="1" si="42"/>
        <v>5.9388820046071409</v>
      </c>
      <c r="D501" s="11">
        <f t="shared" ca="1" si="40"/>
        <v>498.02436501011806</v>
      </c>
      <c r="E501" s="11">
        <f t="shared" ca="1" si="43"/>
        <v>5.4434733816505442E+38</v>
      </c>
      <c r="F501" s="11">
        <f t="shared" ca="1" si="41"/>
        <v>106.7538136181182</v>
      </c>
      <c r="G501" s="30"/>
      <c r="H501" s="12">
        <f t="shared" ca="1" si="39"/>
        <v>0.81180376043840963</v>
      </c>
    </row>
    <row r="502" spans="2:8" ht="15.55" customHeight="1" x14ac:dyDescent="0.65">
      <c r="B502" s="10">
        <v>480</v>
      </c>
      <c r="C502" s="11">
        <f t="shared" ca="1" si="42"/>
        <v>4.8184896612519603</v>
      </c>
      <c r="D502" s="11">
        <f t="shared" ca="1" si="40"/>
        <v>498.0917490676843</v>
      </c>
      <c r="E502" s="11">
        <f t="shared" ca="1" si="43"/>
        <v>6.5321680579806527E+38</v>
      </c>
      <c r="F502" s="11">
        <f t="shared" ca="1" si="41"/>
        <v>106.40371678016153</v>
      </c>
      <c r="G502" s="30"/>
      <c r="H502" s="12">
        <f t="shared" ca="1" si="39"/>
        <v>-0.93261594243375223</v>
      </c>
    </row>
    <row r="503" spans="2:8" ht="15.55" customHeight="1" x14ac:dyDescent="0.65">
      <c r="B503" s="10">
        <v>481</v>
      </c>
      <c r="C503" s="11">
        <f t="shared" ca="1" si="42"/>
        <v>5.2687832532327716</v>
      </c>
      <c r="D503" s="11">
        <f t="shared" ca="1" si="40"/>
        <v>499.50574059191553</v>
      </c>
      <c r="E503" s="11">
        <f t="shared" ca="1" si="43"/>
        <v>7.8386016695767829E+38</v>
      </c>
      <c r="F503" s="11">
        <f t="shared" ca="1" si="41"/>
        <v>106.43508301405055</v>
      </c>
      <c r="G503" s="30"/>
      <c r="H503" s="12">
        <f t="shared" ca="1" si="39"/>
        <v>0.41399152423120272</v>
      </c>
    </row>
    <row r="504" spans="2:8" ht="15.55" customHeight="1" x14ac:dyDescent="0.65">
      <c r="B504" s="10">
        <v>482</v>
      </c>
      <c r="C504" s="11">
        <f t="shared" ca="1" si="42"/>
        <v>4.7641132547568761</v>
      </c>
      <c r="D504" s="11">
        <f t="shared" ca="1" si="40"/>
        <v>500.0548272440862</v>
      </c>
      <c r="E504" s="11">
        <f t="shared" ca="1" si="43"/>
        <v>9.4063220034921389E+38</v>
      </c>
      <c r="F504" s="11">
        <f t="shared" ca="1" si="41"/>
        <v>105.9483621089197</v>
      </c>
      <c r="G504" s="30"/>
      <c r="H504" s="12">
        <f t="shared" ca="1" si="39"/>
        <v>-0.450913347829341</v>
      </c>
    </row>
    <row r="505" spans="2:8" ht="15.55" customHeight="1" x14ac:dyDescent="0.65">
      <c r="B505" s="10">
        <v>483</v>
      </c>
      <c r="C505" s="11">
        <f t="shared" ca="1" si="42"/>
        <v>5.6622685016445615</v>
      </c>
      <c r="D505" s="11">
        <f t="shared" ca="1" si="40"/>
        <v>501.90580514192527</v>
      </c>
      <c r="E505" s="11">
        <f t="shared" ca="1" si="43"/>
        <v>1.1287586404190567E+39</v>
      </c>
      <c r="F505" s="11">
        <f t="shared" ca="1" si="41"/>
        <v>106.29694036200048</v>
      </c>
      <c r="G505" s="30"/>
      <c r="H505" s="12">
        <f t="shared" ca="1" si="39"/>
        <v>0.8509778978390603</v>
      </c>
    </row>
    <row r="506" spans="2:8" ht="15.55" customHeight="1" x14ac:dyDescent="0.65">
      <c r="B506" s="10">
        <v>484</v>
      </c>
      <c r="C506" s="11">
        <f t="shared" ca="1" si="42"/>
        <v>4.3021820546780001</v>
      </c>
      <c r="D506" s="11">
        <f t="shared" ca="1" si="40"/>
        <v>501.67817239528762</v>
      </c>
      <c r="E506" s="11">
        <f t="shared" ca="1" si="43"/>
        <v>1.3545103685028679E+39</v>
      </c>
      <c r="F506" s="11">
        <f t="shared" ca="1" si="41"/>
        <v>105.32354442204634</v>
      </c>
      <c r="G506" s="30"/>
      <c r="H506" s="12">
        <f t="shared" ca="1" si="39"/>
        <v>-1.2276327466376491</v>
      </c>
    </row>
    <row r="507" spans="2:8" ht="15.55" customHeight="1" x14ac:dyDescent="0.65">
      <c r="B507" s="10">
        <v>485</v>
      </c>
      <c r="C507" s="11">
        <f t="shared" ca="1" si="42"/>
        <v>3.9254088549329653</v>
      </c>
      <c r="D507" s="11">
        <f t="shared" ca="1" si="40"/>
        <v>502.16183560647818</v>
      </c>
      <c r="E507" s="11">
        <f t="shared" ca="1" si="43"/>
        <v>1.6254124422034413E+39</v>
      </c>
      <c r="F507" s="11">
        <f t="shared" ca="1" si="41"/>
        <v>103.86818188365814</v>
      </c>
      <c r="G507" s="30"/>
      <c r="H507" s="12">
        <f t="shared" ca="1" si="39"/>
        <v>-0.51633678880943534</v>
      </c>
    </row>
    <row r="508" spans="2:8" ht="15.55" customHeight="1" x14ac:dyDescent="0.65">
      <c r="B508" s="10">
        <v>486</v>
      </c>
      <c r="C508" s="11">
        <f t="shared" ca="1" si="42"/>
        <v>4.5981097417875318</v>
      </c>
      <c r="D508" s="11">
        <f t="shared" ca="1" si="40"/>
        <v>503.61961826431934</v>
      </c>
      <c r="E508" s="11">
        <f t="shared" ca="1" si="43"/>
        <v>1.9504949306441295E+39</v>
      </c>
      <c r="F508" s="11">
        <f t="shared" ca="1" si="41"/>
        <v>102.96290281272945</v>
      </c>
      <c r="G508" s="30"/>
      <c r="H508" s="12">
        <f t="shared" ca="1" si="39"/>
        <v>0.45778265784115968</v>
      </c>
    </row>
    <row r="509" spans="2:8" ht="15.55" customHeight="1" x14ac:dyDescent="0.65">
      <c r="B509" s="10">
        <v>487</v>
      </c>
      <c r="C509" s="11">
        <f t="shared" ca="1" si="42"/>
        <v>4.4684854712007001</v>
      </c>
      <c r="D509" s="11">
        <f t="shared" ca="1" si="40"/>
        <v>504.40961594209</v>
      </c>
      <c r="E509" s="11">
        <f t="shared" ca="1" si="43"/>
        <v>2.3405939167729554E+39</v>
      </c>
      <c r="F509" s="11">
        <f t="shared" ca="1" si="41"/>
        <v>101.89946750782772</v>
      </c>
      <c r="G509" s="30"/>
      <c r="H509" s="12">
        <f t="shared" ca="1" si="39"/>
        <v>-0.21000232222932597</v>
      </c>
    </row>
    <row r="510" spans="2:8" ht="15.55" customHeight="1" x14ac:dyDescent="0.65">
      <c r="B510" s="10">
        <v>488</v>
      </c>
      <c r="C510" s="11">
        <f t="shared" ca="1" si="42"/>
        <v>5.3938325551788973</v>
      </c>
      <c r="D510" s="11">
        <f t="shared" ca="1" si="40"/>
        <v>506.22866012030835</v>
      </c>
      <c r="E510" s="11">
        <f t="shared" ca="1" si="43"/>
        <v>2.8087127001275462E+39</v>
      </c>
      <c r="F510" s="11">
        <f t="shared" ca="1" si="41"/>
        <v>101.73179088350719</v>
      </c>
      <c r="G510" s="30"/>
      <c r="H510" s="12">
        <f t="shared" ca="1" si="39"/>
        <v>0.81904417821833675</v>
      </c>
    </row>
    <row r="511" spans="2:8" ht="15.55" customHeight="1" x14ac:dyDescent="0.65">
      <c r="B511" s="10">
        <v>489</v>
      </c>
      <c r="C511" s="11">
        <f t="shared" ca="1" si="42"/>
        <v>4.6293367255790585</v>
      </c>
      <c r="D511" s="11">
        <f t="shared" ca="1" si="40"/>
        <v>506.54293080174426</v>
      </c>
      <c r="E511" s="11">
        <f t="shared" ca="1" si="43"/>
        <v>3.3704552401530556E+39</v>
      </c>
      <c r="F511" s="11">
        <f t="shared" ca="1" si="41"/>
        <v>100.87615792797635</v>
      </c>
      <c r="G511" s="30"/>
      <c r="H511" s="12">
        <f t="shared" ca="1" si="39"/>
        <v>-0.68572931856406005</v>
      </c>
    </row>
    <row r="512" spans="2:8" ht="15.55" customHeight="1" x14ac:dyDescent="0.65">
      <c r="B512" s="10">
        <v>490</v>
      </c>
      <c r="C512" s="11">
        <f t="shared" ca="1" si="42"/>
        <v>4.9188055598059082</v>
      </c>
      <c r="D512" s="11">
        <f t="shared" ca="1" si="40"/>
        <v>507.75826698108693</v>
      </c>
      <c r="E512" s="11">
        <f t="shared" ca="1" si="43"/>
        <v>4.0445462881836663E+39</v>
      </c>
      <c r="F512" s="11">
        <f t="shared" ca="1" si="41"/>
        <v>100.30410653850618</v>
      </c>
      <c r="G512" s="30"/>
      <c r="H512" s="12">
        <f t="shared" ca="1" si="39"/>
        <v>0.21533617934266147</v>
      </c>
    </row>
    <row r="513" spans="2:8" ht="15.55" customHeight="1" x14ac:dyDescent="0.65">
      <c r="B513" s="10">
        <v>491</v>
      </c>
      <c r="C513" s="11">
        <f t="shared" ca="1" si="42"/>
        <v>5.3190083739761187</v>
      </c>
      <c r="D513" s="11">
        <f t="shared" ca="1" si="40"/>
        <v>509.14223090721833</v>
      </c>
      <c r="E513" s="11">
        <f t="shared" ca="1" si="43"/>
        <v>4.8534555458203997E+39</v>
      </c>
      <c r="F513" s="11">
        <f t="shared" ca="1" si="41"/>
        <v>100.16446263483463</v>
      </c>
      <c r="G513" s="30"/>
      <c r="H513" s="12">
        <f t="shared" ca="1" si="39"/>
        <v>0.38396392613139252</v>
      </c>
    </row>
    <row r="514" spans="2:8" ht="15.55" customHeight="1" x14ac:dyDescent="0.65">
      <c r="B514" s="10">
        <v>492</v>
      </c>
      <c r="C514" s="11">
        <f t="shared" ca="1" si="42"/>
        <v>5.6573946285356778</v>
      </c>
      <c r="D514" s="11">
        <f t="shared" ca="1" si="40"/>
        <v>510.54441883657313</v>
      </c>
      <c r="E514" s="11">
        <f t="shared" ca="1" si="43"/>
        <v>5.8241466549844796E+39</v>
      </c>
      <c r="F514" s="11">
        <f t="shared" ca="1" si="41"/>
        <v>100.43792998549996</v>
      </c>
      <c r="G514" s="30"/>
      <c r="H514" s="12">
        <f t="shared" ca="1" si="39"/>
        <v>0.40218792935478298</v>
      </c>
    </row>
    <row r="515" spans="2:8" ht="15.55" customHeight="1" x14ac:dyDescent="0.65">
      <c r="B515" s="10">
        <v>493</v>
      </c>
      <c r="C515" s="11">
        <f t="shared" ca="1" si="42"/>
        <v>5.309987508861691</v>
      </c>
      <c r="D515" s="11">
        <f t="shared" ca="1" si="40"/>
        <v>511.32849064260625</v>
      </c>
      <c r="E515" s="11">
        <f t="shared" ca="1" si="43"/>
        <v>6.9889759859813758E+39</v>
      </c>
      <c r="F515" s="11">
        <f t="shared" ca="1" si="41"/>
        <v>100.46647778078355</v>
      </c>
      <c r="G515" s="30"/>
      <c r="H515" s="12">
        <f t="shared" ca="1" si="39"/>
        <v>-0.21592819396685173</v>
      </c>
    </row>
    <row r="516" spans="2:8" ht="15.55" customHeight="1" x14ac:dyDescent="0.65">
      <c r="B516" s="10">
        <v>494</v>
      </c>
      <c r="C516" s="11">
        <f t="shared" ca="1" si="42"/>
        <v>4.9355065069631205</v>
      </c>
      <c r="D516" s="11">
        <f t="shared" ca="1" si="40"/>
        <v>512.01600714248013</v>
      </c>
      <c r="E516" s="11">
        <f t="shared" ca="1" si="43"/>
        <v>8.386771183177651E+39</v>
      </c>
      <c r="F516" s="11">
        <f t="shared" ca="1" si="41"/>
        <v>100.17530799655755</v>
      </c>
      <c r="G516" s="30"/>
      <c r="H516" s="12">
        <f t="shared" ca="1" si="39"/>
        <v>-0.31248350012623238</v>
      </c>
    </row>
    <row r="517" spans="2:8" ht="15.55" customHeight="1" x14ac:dyDescent="0.65">
      <c r="B517" s="10">
        <v>495</v>
      </c>
      <c r="C517" s="11">
        <f t="shared" ca="1" si="42"/>
        <v>5.5374329529468351</v>
      </c>
      <c r="D517" s="11">
        <f t="shared" ca="1" si="40"/>
        <v>513.60503488985648</v>
      </c>
      <c r="E517" s="11">
        <f t="shared" ca="1" si="43"/>
        <v>1.0064125419813181E+40</v>
      </c>
      <c r="F517" s="11">
        <f t="shared" ca="1" si="41"/>
        <v>100.49761816032265</v>
      </c>
      <c r="G517" s="30"/>
      <c r="H517" s="12">
        <f t="shared" ca="1" si="39"/>
        <v>0.58902774737633867</v>
      </c>
    </row>
    <row r="518" spans="2:8" ht="15.55" customHeight="1" x14ac:dyDescent="0.65">
      <c r="B518" s="10">
        <v>496</v>
      </c>
      <c r="C518" s="11">
        <f t="shared" ca="1" si="42"/>
        <v>5.2709507690302821</v>
      </c>
      <c r="D518" s="11">
        <f t="shared" ca="1" si="40"/>
        <v>514.44603929652931</v>
      </c>
      <c r="E518" s="11">
        <f t="shared" ca="1" si="43"/>
        <v>1.2076950503775816E+40</v>
      </c>
      <c r="F518" s="11">
        <f t="shared" ca="1" si="41"/>
        <v>100.62694863441844</v>
      </c>
      <c r="G518" s="30"/>
      <c r="H518" s="12">
        <f t="shared" ca="1" si="39"/>
        <v>-0.15899559332718627</v>
      </c>
    </row>
    <row r="519" spans="2:8" ht="15.55" customHeight="1" x14ac:dyDescent="0.65">
      <c r="B519" s="10">
        <v>497</v>
      </c>
      <c r="C519" s="11">
        <f t="shared" ca="1" si="42"/>
        <v>7.4396736438434043</v>
      </c>
      <c r="D519" s="11">
        <f t="shared" ca="1" si="40"/>
        <v>517.66895232514844</v>
      </c>
      <c r="E519" s="11">
        <f t="shared" ca="1" si="43"/>
        <v>1.4492340604530978E+40</v>
      </c>
      <c r="F519" s="11">
        <f t="shared" ca="1" si="41"/>
        <v>102.96128290812058</v>
      </c>
      <c r="G519" s="30"/>
      <c r="H519" s="12">
        <f t="shared" ca="1" si="39"/>
        <v>2.2229130286191778</v>
      </c>
    </row>
    <row r="520" spans="2:8" ht="15.55" customHeight="1" x14ac:dyDescent="0.65">
      <c r="B520" s="10">
        <v>498</v>
      </c>
      <c r="C520" s="11">
        <f t="shared" ca="1" si="42"/>
        <v>6.9240254895316715</v>
      </c>
      <c r="D520" s="11">
        <f t="shared" ca="1" si="40"/>
        <v>518.64123889960536</v>
      </c>
      <c r="E520" s="11">
        <f t="shared" ca="1" si="43"/>
        <v>1.7390808725437174E+40</v>
      </c>
      <c r="F520" s="11">
        <f t="shared" ca="1" si="41"/>
        <v>105.02820084256524</v>
      </c>
      <c r="G520" s="30"/>
      <c r="H520" s="12">
        <f t="shared" ca="1" si="39"/>
        <v>-2.7713425543053106E-2</v>
      </c>
    </row>
    <row r="521" spans="2:8" ht="15.55" customHeight="1" x14ac:dyDescent="0.65">
      <c r="B521" s="10">
        <v>499</v>
      </c>
      <c r="C521" s="11">
        <f t="shared" ca="1" si="42"/>
        <v>6.7328519697558287</v>
      </c>
      <c r="D521" s="11">
        <f t="shared" ca="1" si="40"/>
        <v>519.83487047773588</v>
      </c>
      <c r="E521" s="11">
        <f t="shared" ca="1" si="43"/>
        <v>2.0868970470524609E+40</v>
      </c>
      <c r="F521" s="11">
        <f t="shared" ca="1" si="41"/>
        <v>107.0524457326147</v>
      </c>
      <c r="G521" s="30"/>
      <c r="H521" s="12">
        <f t="shared" ca="1" si="39"/>
        <v>0.19363157813049062</v>
      </c>
    </row>
    <row r="522" spans="2:8" ht="15.55" customHeight="1" x14ac:dyDescent="0.65">
      <c r="B522" s="10">
        <v>500</v>
      </c>
      <c r="C522" s="11">
        <f t="shared" ca="1" si="42"/>
        <v>5.8040998665730985</v>
      </c>
      <c r="D522" s="11">
        <f t="shared" ca="1" si="40"/>
        <v>520.2526887685043</v>
      </c>
      <c r="E522" s="11">
        <f t="shared" ca="1" si="43"/>
        <v>2.5042764564629528E+40</v>
      </c>
      <c r="F522" s="11">
        <f t="shared" ca="1" si="41"/>
        <v>108.241802416002</v>
      </c>
      <c r="G522" s="30"/>
      <c r="H522" s="12">
        <f t="shared" ca="1" si="39"/>
        <v>-0.5821817092315642</v>
      </c>
    </row>
    <row r="523" spans="2:8" ht="15.55" customHeight="1" x14ac:dyDescent="0.65">
      <c r="B523" s="10">
        <v>501</v>
      </c>
      <c r="C523" s="11">
        <f t="shared" ca="1" si="42"/>
        <v>5.8842771089940005</v>
      </c>
      <c r="D523" s="11">
        <f t="shared" ca="1" si="40"/>
        <v>521.49368598423985</v>
      </c>
      <c r="E523" s="11">
        <f t="shared" ca="1" si="43"/>
        <v>3.0051317477555431E+40</v>
      </c>
      <c r="F523" s="11">
        <f t="shared" ca="1" si="41"/>
        <v>109.48269618945994</v>
      </c>
      <c r="G523" s="30"/>
      <c r="H523" s="12">
        <f t="shared" ca="1" si="39"/>
        <v>0.24099721573552133</v>
      </c>
    </row>
    <row r="524" spans="2:8" ht="15.55" customHeight="1" x14ac:dyDescent="0.65">
      <c r="B524" s="10">
        <v>502</v>
      </c>
      <c r="C524" s="11">
        <f t="shared" ca="1" si="42"/>
        <v>4.9568744424488651</v>
      </c>
      <c r="D524" s="11">
        <f t="shared" ca="1" si="40"/>
        <v>521.74313873949347</v>
      </c>
      <c r="E524" s="11">
        <f t="shared" ca="1" si="43"/>
        <v>3.6061580973066515E+40</v>
      </c>
      <c r="F524" s="11">
        <f t="shared" ca="1" si="41"/>
        <v>109.76653531666574</v>
      </c>
      <c r="G524" s="30"/>
      <c r="H524" s="12">
        <f t="shared" ca="1" si="39"/>
        <v>-0.75054724474633561</v>
      </c>
    </row>
    <row r="525" spans="2:8" ht="15.55" customHeight="1" x14ac:dyDescent="0.65">
      <c r="B525" s="10">
        <v>503</v>
      </c>
      <c r="C525" s="11">
        <f t="shared" ca="1" si="42"/>
        <v>6.5594276069187911</v>
      </c>
      <c r="D525" s="11">
        <f t="shared" ca="1" si="40"/>
        <v>524.33706679245313</v>
      </c>
      <c r="E525" s="11">
        <f t="shared" ca="1" si="43"/>
        <v>4.3273897167679817E+40</v>
      </c>
      <c r="F525" s="11">
        <f t="shared" ca="1" si="41"/>
        <v>111.52109162221603</v>
      </c>
      <c r="G525" s="30"/>
      <c r="H525" s="12">
        <f t="shared" ca="1" si="39"/>
        <v>1.5939280529596989</v>
      </c>
    </row>
    <row r="526" spans="2:8" ht="15.55" customHeight="1" x14ac:dyDescent="0.65">
      <c r="B526" s="10">
        <v>504</v>
      </c>
      <c r="C526" s="11">
        <f t="shared" ca="1" si="42"/>
        <v>6.7843607355467022</v>
      </c>
      <c r="D526" s="11">
        <f t="shared" ca="1" si="40"/>
        <v>525.87388544246483</v>
      </c>
      <c r="E526" s="11">
        <f t="shared" ca="1" si="43"/>
        <v>5.192867660121578E+40</v>
      </c>
      <c r="F526" s="11">
        <f t="shared" ca="1" si="41"/>
        <v>113.53934559405629</v>
      </c>
      <c r="G526" s="30"/>
      <c r="H526" s="12">
        <f t="shared" ca="1" si="39"/>
        <v>0.53681865001166895</v>
      </c>
    </row>
    <row r="527" spans="2:8" ht="15.55" customHeight="1" x14ac:dyDescent="0.65">
      <c r="B527" s="10">
        <v>505</v>
      </c>
      <c r="C527" s="11">
        <f t="shared" ca="1" si="42"/>
        <v>5.5197586366933775</v>
      </c>
      <c r="D527" s="11">
        <f t="shared" ca="1" si="40"/>
        <v>525.96615549072089</v>
      </c>
      <c r="E527" s="11">
        <f t="shared" ca="1" si="43"/>
        <v>6.231441192145893E+40</v>
      </c>
      <c r="F527" s="11">
        <f t="shared" ca="1" si="41"/>
        <v>114.33283330074634</v>
      </c>
      <c r="G527" s="30"/>
      <c r="H527" s="12">
        <f t="shared" ca="1" si="39"/>
        <v>-0.90772995174398485</v>
      </c>
    </row>
    <row r="528" spans="2:8" ht="15.55" customHeight="1" x14ac:dyDescent="0.65">
      <c r="B528" s="10">
        <v>506</v>
      </c>
      <c r="C528" s="11">
        <f t="shared" ca="1" si="42"/>
        <v>5.9546237797030965</v>
      </c>
      <c r="D528" s="11">
        <f t="shared" ca="1" si="40"/>
        <v>527.50497236106924</v>
      </c>
      <c r="E528" s="11">
        <f t="shared" ca="1" si="43"/>
        <v>7.4777294305750714E+40</v>
      </c>
      <c r="F528" s="11">
        <f t="shared" ca="1" si="41"/>
        <v>115.4503956511752</v>
      </c>
      <c r="G528" s="30"/>
      <c r="H528" s="12">
        <f t="shared" ca="1" si="39"/>
        <v>0.53881687034839421</v>
      </c>
    </row>
    <row r="529" spans="2:8" ht="15.55" customHeight="1" x14ac:dyDescent="0.65">
      <c r="B529" s="10">
        <v>507</v>
      </c>
      <c r="C529" s="11">
        <f t="shared" ca="1" si="42"/>
        <v>7.1625157581464283</v>
      </c>
      <c r="D529" s="11">
        <f t="shared" ca="1" si="40"/>
        <v>529.90378909545313</v>
      </c>
      <c r="E529" s="11">
        <f t="shared" ca="1" si="43"/>
        <v>8.9732753166900861E+40</v>
      </c>
      <c r="F529" s="11">
        <f t="shared" ca="1" si="41"/>
        <v>117.71169016793766</v>
      </c>
      <c r="G529" s="30"/>
      <c r="H529" s="12">
        <f t="shared" ca="1" si="39"/>
        <v>1.3988167343839506</v>
      </c>
    </row>
    <row r="530" spans="2:8" ht="15.55" customHeight="1" x14ac:dyDescent="0.65">
      <c r="B530" s="10">
        <v>508</v>
      </c>
      <c r="C530" s="11">
        <f t="shared" ca="1" si="42"/>
        <v>5.8751181683354368</v>
      </c>
      <c r="D530" s="11">
        <f t="shared" ca="1" si="40"/>
        <v>530.04889465727138</v>
      </c>
      <c r="E530" s="11">
        <f t="shared" ca="1" si="43"/>
        <v>1.0767930380028102E+41</v>
      </c>
      <c r="F530" s="11">
        <f t="shared" ca="1" si="41"/>
        <v>118.7374568383304</v>
      </c>
      <c r="G530" s="30"/>
      <c r="H530" s="12">
        <f t="shared" ca="1" si="39"/>
        <v>-0.8548944381817063</v>
      </c>
    </row>
    <row r="531" spans="2:8" ht="15.55" customHeight="1" x14ac:dyDescent="0.65">
      <c r="B531" s="10">
        <v>509</v>
      </c>
      <c r="C531" s="11">
        <f t="shared" ca="1" si="42"/>
        <v>5.6339433308601068</v>
      </c>
      <c r="D531" s="11">
        <f t="shared" ca="1" si="40"/>
        <v>530.98274345346317</v>
      </c>
      <c r="E531" s="11">
        <f t="shared" ca="1" si="43"/>
        <v>1.2921516456033722E+41</v>
      </c>
      <c r="F531" s="11">
        <f t="shared" ca="1" si="41"/>
        <v>119.41737873619623</v>
      </c>
      <c r="G531" s="30"/>
      <c r="H531" s="12">
        <f t="shared" ca="1" si="39"/>
        <v>-6.6151203808242576E-2</v>
      </c>
    </row>
    <row r="532" spans="2:8" ht="15.55" customHeight="1" x14ac:dyDescent="0.65">
      <c r="B532" s="10">
        <v>510</v>
      </c>
      <c r="C532" s="11">
        <f t="shared" ca="1" si="42"/>
        <v>4.6195202550464476</v>
      </c>
      <c r="D532" s="11">
        <f t="shared" ca="1" si="40"/>
        <v>531.09510904382148</v>
      </c>
      <c r="E532" s="11">
        <f t="shared" ca="1" si="43"/>
        <v>1.5505819747240466E+41</v>
      </c>
      <c r="F532" s="11">
        <f t="shared" ca="1" si="41"/>
        <v>118.9542994662505</v>
      </c>
      <c r="G532" s="30"/>
      <c r="H532" s="12">
        <f t="shared" ca="1" si="39"/>
        <v>-0.88763440964163864</v>
      </c>
    </row>
    <row r="533" spans="2:8" ht="15.55" customHeight="1" x14ac:dyDescent="0.65">
      <c r="B533" s="10">
        <v>511</v>
      </c>
      <c r="C533" s="11">
        <f t="shared" ca="1" si="42"/>
        <v>3.6243576036026477</v>
      </c>
      <c r="D533" s="11">
        <f t="shared" ca="1" si="40"/>
        <v>531.023850443387</v>
      </c>
      <c r="E533" s="11">
        <f t="shared" ca="1" si="43"/>
        <v>1.8606983696688557E+41</v>
      </c>
      <c r="F533" s="11">
        <f t="shared" ca="1" si="41"/>
        <v>117.27209573550287</v>
      </c>
      <c r="G533" s="30"/>
      <c r="H533" s="12">
        <f t="shared" ca="1" si="39"/>
        <v>-1.0712586004345106</v>
      </c>
    </row>
    <row r="534" spans="2:8" ht="15.55" customHeight="1" x14ac:dyDescent="0.65">
      <c r="B534" s="10">
        <v>512</v>
      </c>
      <c r="C534" s="11">
        <f t="shared" ca="1" si="42"/>
        <v>5.0545941703294259</v>
      </c>
      <c r="D534" s="11">
        <f t="shared" ca="1" si="40"/>
        <v>533.17895853083428</v>
      </c>
      <c r="E534" s="11">
        <f t="shared" ca="1" si="43"/>
        <v>2.2328380436026269E+41</v>
      </c>
      <c r="F534" s="11">
        <f t="shared" ca="1" si="41"/>
        <v>116.72367747061477</v>
      </c>
      <c r="G534" s="30"/>
      <c r="H534" s="12">
        <f t="shared" ca="1" si="39"/>
        <v>1.1551080874473076</v>
      </c>
    </row>
    <row r="535" spans="2:8" ht="15.55" customHeight="1" x14ac:dyDescent="0.65">
      <c r="B535" s="10">
        <v>513</v>
      </c>
      <c r="C535" s="11">
        <f t="shared" ca="1" si="42"/>
        <v>4.6704548593302251</v>
      </c>
      <c r="D535" s="11">
        <f t="shared" ca="1" si="40"/>
        <v>533.805738053901</v>
      </c>
      <c r="E535" s="11">
        <f t="shared" ca="1" si="43"/>
        <v>2.6794056523231522E+41</v>
      </c>
      <c r="F535" s="11">
        <f t="shared" ca="1" si="41"/>
        <v>115.68415959792713</v>
      </c>
      <c r="G535" s="30"/>
      <c r="H535" s="12">
        <f t="shared" ref="H535:H598" ca="1" si="44">NORMINV(RAND(),$I$17,$I$18)</f>
        <v>-0.37322047693331567</v>
      </c>
    </row>
    <row r="536" spans="2:8" ht="15.55" customHeight="1" x14ac:dyDescent="0.65">
      <c r="B536" s="10">
        <v>514</v>
      </c>
      <c r="C536" s="11">
        <f t="shared" ca="1" si="42"/>
        <v>6.1544865358698679</v>
      </c>
      <c r="D536" s="11">
        <f t="shared" ref="D536:D599" ca="1" si="45">$D$16*D535+$D$18+H536</f>
        <v>536.22386070230664</v>
      </c>
      <c r="E536" s="11">
        <f t="shared" ca="1" si="43"/>
        <v>3.2152867827877824E+41</v>
      </c>
      <c r="F536" s="11">
        <f t="shared" ca="1" si="41"/>
        <v>115.99947938620778</v>
      </c>
      <c r="G536" s="30"/>
      <c r="H536" s="12">
        <f t="shared" ca="1" si="44"/>
        <v>1.4181226484056877</v>
      </c>
    </row>
    <row r="537" spans="2:8" ht="15.55" customHeight="1" x14ac:dyDescent="0.65">
      <c r="B537" s="10">
        <v>515</v>
      </c>
      <c r="C537" s="11">
        <f t="shared" ca="1" si="42"/>
        <v>7.0168298666255495</v>
      </c>
      <c r="D537" s="11">
        <f t="shared" ca="1" si="45"/>
        <v>538.31710134023626</v>
      </c>
      <c r="E537" s="11">
        <f t="shared" ca="1" si="43"/>
        <v>3.8583441393453385E+41</v>
      </c>
      <c r="F537" s="11">
        <f t="shared" ref="F537:F600" ca="1" si="46">$F$16*F536+$F$17*F535+$F$18+H537</f>
        <v>117.21966623761072</v>
      </c>
      <c r="G537" s="30"/>
      <c r="H537" s="12">
        <f t="shared" ca="1" si="44"/>
        <v>1.0932406379296542</v>
      </c>
    </row>
    <row r="538" spans="2:8" ht="15.55" customHeight="1" x14ac:dyDescent="0.65">
      <c r="B538" s="10">
        <v>516</v>
      </c>
      <c r="C538" s="11">
        <f t="shared" ca="1" si="42"/>
        <v>6.4884966256738341</v>
      </c>
      <c r="D538" s="11">
        <f t="shared" ca="1" si="45"/>
        <v>539.19213407260963</v>
      </c>
      <c r="E538" s="11">
        <f t="shared" ca="1" si="43"/>
        <v>4.630012967214406E+41</v>
      </c>
      <c r="F538" s="11">
        <f t="shared" ca="1" si="46"/>
        <v>118.03287234238468</v>
      </c>
      <c r="G538" s="30"/>
      <c r="H538" s="12">
        <f t="shared" ca="1" si="44"/>
        <v>-0.12496726762660644</v>
      </c>
    </row>
    <row r="539" spans="2:8" ht="15.55" customHeight="1" x14ac:dyDescent="0.65">
      <c r="B539" s="10">
        <v>517</v>
      </c>
      <c r="C539" s="11">
        <f t="shared" ca="1" si="42"/>
        <v>5.9803380327998159</v>
      </c>
      <c r="D539" s="11">
        <f t="shared" ca="1" si="45"/>
        <v>539.98167480487041</v>
      </c>
      <c r="E539" s="11">
        <f t="shared" ca="1" si="43"/>
        <v>5.5560155606572872E+41</v>
      </c>
      <c r="F539" s="11">
        <f t="shared" ca="1" si="46"/>
        <v>118.38210190656588</v>
      </c>
      <c r="G539" s="30"/>
      <c r="H539" s="12">
        <f t="shared" ca="1" si="44"/>
        <v>-0.21045926773925114</v>
      </c>
    </row>
    <row r="540" spans="2:8" ht="15.55" customHeight="1" x14ac:dyDescent="0.65">
      <c r="B540" s="10">
        <v>518</v>
      </c>
      <c r="C540" s="11">
        <f t="shared" ca="1" si="42"/>
        <v>5.715756381543156</v>
      </c>
      <c r="D540" s="11">
        <f t="shared" ca="1" si="45"/>
        <v>540.9131607601737</v>
      </c>
      <c r="E540" s="11">
        <f t="shared" ca="1" si="43"/>
        <v>6.6672186727887442E+41</v>
      </c>
      <c r="F540" s="11">
        <f t="shared" ca="1" si="46"/>
        <v>118.44756574620838</v>
      </c>
      <c r="G540" s="30"/>
      <c r="H540" s="12">
        <f t="shared" ca="1" si="44"/>
        <v>-6.851404469669696E-2</v>
      </c>
    </row>
    <row r="541" spans="2:8" ht="15.55" customHeight="1" x14ac:dyDescent="0.65">
      <c r="B541" s="10">
        <v>519</v>
      </c>
      <c r="C541" s="11">
        <f t="shared" ca="1" si="42"/>
        <v>8.1743592825063072</v>
      </c>
      <c r="D541" s="11">
        <f t="shared" ca="1" si="45"/>
        <v>544.5149149374455</v>
      </c>
      <c r="E541" s="11">
        <f t="shared" ca="1" si="43"/>
        <v>8.000662407346493E+41</v>
      </c>
      <c r="F541" s="11">
        <f t="shared" ca="1" si="46"/>
        <v>120.92441636009275</v>
      </c>
      <c r="G541" s="30"/>
      <c r="H541" s="12">
        <f t="shared" ca="1" si="44"/>
        <v>2.6017541772717818</v>
      </c>
    </row>
    <row r="542" spans="2:8" ht="15.55" customHeight="1" x14ac:dyDescent="0.65">
      <c r="B542" s="10">
        <v>520</v>
      </c>
      <c r="C542" s="11">
        <f t="shared" ca="1" si="42"/>
        <v>8.6297369825336219</v>
      </c>
      <c r="D542" s="11">
        <f t="shared" ca="1" si="45"/>
        <v>546.60516449397403</v>
      </c>
      <c r="E542" s="11">
        <f t="shared" ca="1" si="43"/>
        <v>9.6007948888157919E+41</v>
      </c>
      <c r="F542" s="11">
        <f t="shared" ca="1" si="46"/>
        <v>124.05935581165515</v>
      </c>
      <c r="G542" s="30"/>
      <c r="H542" s="12">
        <f t="shared" ca="1" si="44"/>
        <v>1.0902495565285755</v>
      </c>
    </row>
    <row r="543" spans="2:8" ht="15.55" customHeight="1" x14ac:dyDescent="0.65">
      <c r="B543" s="10">
        <v>521</v>
      </c>
      <c r="C543" s="11">
        <f t="shared" ref="C543:C606" ca="1" si="47">$C$16*C542+$C$18+H543</f>
        <v>7.6077593546265847</v>
      </c>
      <c r="D543" s="11">
        <f t="shared" ca="1" si="45"/>
        <v>547.30913426257371</v>
      </c>
      <c r="E543" s="11">
        <f t="shared" ref="E543:E606" ca="1" si="48">$E$16*E542+$E$18+H543</f>
        <v>1.152095386657895E+42</v>
      </c>
      <c r="F543" s="11">
        <f t="shared" ca="1" si="46"/>
        <v>126.37552692306006</v>
      </c>
      <c r="G543" s="30"/>
      <c r="H543" s="12">
        <f t="shared" ca="1" si="44"/>
        <v>-0.29603023140031326</v>
      </c>
    </row>
    <row r="544" spans="2:8" ht="15.55" customHeight="1" x14ac:dyDescent="0.65">
      <c r="B544" s="10">
        <v>522</v>
      </c>
      <c r="C544" s="11">
        <f t="shared" ca="1" si="47"/>
        <v>7.982870393535638</v>
      </c>
      <c r="D544" s="11">
        <f t="shared" ca="1" si="45"/>
        <v>549.2057971724081</v>
      </c>
      <c r="E544" s="11">
        <f t="shared" ca="1" si="48"/>
        <v>1.382514463989474E+42</v>
      </c>
      <c r="F544" s="11">
        <f t="shared" ca="1" si="46"/>
        <v>129.11615027504226</v>
      </c>
      <c r="G544" s="30"/>
      <c r="H544" s="12">
        <f t="shared" ca="1" si="44"/>
        <v>0.89666290983436936</v>
      </c>
    </row>
    <row r="545" spans="2:8" ht="15.55" customHeight="1" x14ac:dyDescent="0.65">
      <c r="B545" s="10">
        <v>523</v>
      </c>
      <c r="C545" s="11">
        <f t="shared" ca="1" si="47"/>
        <v>9.176233941760934</v>
      </c>
      <c r="D545" s="11">
        <f t="shared" ca="1" si="45"/>
        <v>551.99573479934054</v>
      </c>
      <c r="E545" s="11">
        <f t="shared" ca="1" si="48"/>
        <v>1.6590173567873688E+42</v>
      </c>
      <c r="F545" s="11">
        <f t="shared" ca="1" si="46"/>
        <v>133.10889364952803</v>
      </c>
      <c r="G545" s="30"/>
      <c r="H545" s="12">
        <f t="shared" ca="1" si="44"/>
        <v>1.7899376269324228</v>
      </c>
    </row>
    <row r="546" spans="2:8" ht="15.55" customHeight="1" x14ac:dyDescent="0.65">
      <c r="B546" s="10">
        <v>524</v>
      </c>
      <c r="C546" s="11">
        <f t="shared" ca="1" si="47"/>
        <v>9.1576374112224812</v>
      </c>
      <c r="D546" s="11">
        <f t="shared" ca="1" si="45"/>
        <v>553.8123850571543</v>
      </c>
      <c r="E546" s="11">
        <f t="shared" ca="1" si="48"/>
        <v>1.9908208281448425E+42</v>
      </c>
      <c r="F546" s="11">
        <f t="shared" ca="1" si="46"/>
        <v>137.2278514416285</v>
      </c>
      <c r="G546" s="30"/>
      <c r="H546" s="12">
        <f t="shared" ca="1" si="44"/>
        <v>0.81665025781373424</v>
      </c>
    </row>
    <row r="547" spans="2:8" ht="15.55" customHeight="1" x14ac:dyDescent="0.65">
      <c r="B547" s="10">
        <v>525</v>
      </c>
      <c r="C547" s="11">
        <f t="shared" ca="1" si="47"/>
        <v>7.3990784444281408</v>
      </c>
      <c r="D547" s="11">
        <f t="shared" ca="1" si="45"/>
        <v>553.88535357260446</v>
      </c>
      <c r="E547" s="11">
        <f t="shared" ca="1" si="48"/>
        <v>2.388984993773811E+42</v>
      </c>
      <c r="F547" s="11">
        <f t="shared" ca="1" si="46"/>
        <v>139.67679303347381</v>
      </c>
      <c r="G547" s="30"/>
      <c r="H547" s="12">
        <f t="shared" ca="1" si="44"/>
        <v>-0.92703148454984452</v>
      </c>
    </row>
    <row r="548" spans="2:8" ht="15.55" customHeight="1" x14ac:dyDescent="0.65">
      <c r="B548" s="10">
        <v>526</v>
      </c>
      <c r="C548" s="11">
        <f t="shared" ca="1" si="47"/>
        <v>5.9170391647121514</v>
      </c>
      <c r="D548" s="11">
        <f t="shared" ca="1" si="45"/>
        <v>553.88312998177412</v>
      </c>
      <c r="E548" s="11">
        <f t="shared" ca="1" si="48"/>
        <v>2.8667819925285733E+42</v>
      </c>
      <c r="F548" s="11">
        <f t="shared" ca="1" si="46"/>
        <v>140.50633836088795</v>
      </c>
      <c r="G548" s="30"/>
      <c r="H548" s="12">
        <f t="shared" ca="1" si="44"/>
        <v>-1.0022235908303616</v>
      </c>
    </row>
    <row r="549" spans="2:8" ht="15.55" customHeight="1" x14ac:dyDescent="0.65">
      <c r="B549" s="10">
        <v>527</v>
      </c>
      <c r="C549" s="11">
        <f t="shared" ca="1" si="47"/>
        <v>5.0262943351412686</v>
      </c>
      <c r="D549" s="11">
        <f t="shared" ca="1" si="45"/>
        <v>554.17579298514568</v>
      </c>
      <c r="E549" s="11">
        <f t="shared" ca="1" si="48"/>
        <v>3.4401383910342877E+42</v>
      </c>
      <c r="F549" s="11">
        <f t="shared" ca="1" si="46"/>
        <v>140.14882422859745</v>
      </c>
      <c r="G549" s="30"/>
      <c r="H549" s="12">
        <f t="shared" ca="1" si="44"/>
        <v>-0.70733699662845206</v>
      </c>
    </row>
    <row r="550" spans="2:8" ht="15.55" customHeight="1" x14ac:dyDescent="0.65">
      <c r="B550" s="10">
        <v>528</v>
      </c>
      <c r="C550" s="11">
        <f t="shared" ca="1" si="47"/>
        <v>4.7826640742054245</v>
      </c>
      <c r="D550" s="11">
        <f t="shared" ca="1" si="45"/>
        <v>554.93742159123804</v>
      </c>
      <c r="E550" s="11">
        <f t="shared" ca="1" si="48"/>
        <v>4.1281660692411451E+42</v>
      </c>
      <c r="F550" s="11">
        <f t="shared" ca="1" si="46"/>
        <v>139.18362673201949</v>
      </c>
      <c r="G550" s="30"/>
      <c r="H550" s="12">
        <f t="shared" ca="1" si="44"/>
        <v>-0.23837139390759082</v>
      </c>
    </row>
    <row r="551" spans="2:8" ht="15.55" customHeight="1" x14ac:dyDescent="0.65">
      <c r="B551" s="10">
        <v>529</v>
      </c>
      <c r="C551" s="11">
        <f t="shared" ca="1" si="47"/>
        <v>5.3668553621637276</v>
      </c>
      <c r="D551" s="11">
        <f t="shared" ca="1" si="45"/>
        <v>556.47814569403738</v>
      </c>
      <c r="E551" s="11">
        <f t="shared" ca="1" si="48"/>
        <v>4.9537992830893741E+42</v>
      </c>
      <c r="F551" s="11">
        <f t="shared" ca="1" si="46"/>
        <v>138.45418484561276</v>
      </c>
      <c r="G551" s="30"/>
      <c r="H551" s="12">
        <f t="shared" ca="1" si="44"/>
        <v>0.5407241027993881</v>
      </c>
    </row>
    <row r="552" spans="2:8" ht="15.55" customHeight="1" x14ac:dyDescent="0.65">
      <c r="B552" s="10">
        <v>530</v>
      </c>
      <c r="C552" s="11">
        <f t="shared" ca="1" si="47"/>
        <v>5.0022570274284028</v>
      </c>
      <c r="D552" s="11">
        <f t="shared" ca="1" si="45"/>
        <v>557.18691843173485</v>
      </c>
      <c r="E552" s="11">
        <f t="shared" ca="1" si="48"/>
        <v>5.9445591397072492E+42</v>
      </c>
      <c r="F552" s="11">
        <f t="shared" ca="1" si="46"/>
        <v>137.11462361822393</v>
      </c>
      <c r="G552" s="30"/>
      <c r="H552" s="12">
        <f t="shared" ca="1" si="44"/>
        <v>-0.29122726230257978</v>
      </c>
    </row>
    <row r="553" spans="2:8" ht="15.55" customHeight="1" x14ac:dyDescent="0.65">
      <c r="B553" s="10">
        <v>531</v>
      </c>
      <c r="C553" s="11">
        <f t="shared" ca="1" si="47"/>
        <v>3.8995687443884712</v>
      </c>
      <c r="D553" s="11">
        <f t="shared" ca="1" si="45"/>
        <v>557.08468155418063</v>
      </c>
      <c r="E553" s="11">
        <f t="shared" ca="1" si="48"/>
        <v>7.1334709676486983E+42</v>
      </c>
      <c r="F553" s="11">
        <f t="shared" ca="1" si="46"/>
        <v>134.4222397875636</v>
      </c>
      <c r="G553" s="30"/>
      <c r="H553" s="12">
        <f t="shared" ca="1" si="44"/>
        <v>-1.1022368775542513</v>
      </c>
    </row>
    <row r="554" spans="2:8" ht="15.55" customHeight="1" x14ac:dyDescent="0.65">
      <c r="B554" s="10">
        <v>532</v>
      </c>
      <c r="C554" s="11">
        <f t="shared" ca="1" si="47"/>
        <v>4.3416312608301606</v>
      </c>
      <c r="D554" s="11">
        <f t="shared" ca="1" si="45"/>
        <v>558.30665781950006</v>
      </c>
      <c r="E554" s="11">
        <f t="shared" ca="1" si="48"/>
        <v>8.5601651611784377E+42</v>
      </c>
      <c r="F554" s="11">
        <f t="shared" ca="1" si="46"/>
        <v>131.84992436910645</v>
      </c>
      <c r="G554" s="30"/>
      <c r="H554" s="12">
        <f t="shared" ca="1" si="44"/>
        <v>0.22197626531938439</v>
      </c>
    </row>
    <row r="555" spans="2:8" ht="15.55" customHeight="1" x14ac:dyDescent="0.65">
      <c r="B555" s="10">
        <v>533</v>
      </c>
      <c r="C555" s="11">
        <f t="shared" ca="1" si="47"/>
        <v>4.4537685572598118</v>
      </c>
      <c r="D555" s="11">
        <f t="shared" ca="1" si="45"/>
        <v>559.28712136809577</v>
      </c>
      <c r="E555" s="11">
        <f t="shared" ca="1" si="48"/>
        <v>1.0272198193414125E+43</v>
      </c>
      <c r="F555" s="11">
        <f t="shared" ca="1" si="46"/>
        <v>129.17108164321505</v>
      </c>
      <c r="G555" s="30"/>
      <c r="H555" s="12">
        <f t="shared" ca="1" si="44"/>
        <v>-1.9536451404316594E-2</v>
      </c>
    </row>
    <row r="556" spans="2:8" ht="15.55" customHeight="1" x14ac:dyDescent="0.65">
      <c r="B556" s="10">
        <v>534</v>
      </c>
      <c r="C556" s="11">
        <f t="shared" ca="1" si="47"/>
        <v>6.2219504825411471</v>
      </c>
      <c r="D556" s="11">
        <f t="shared" ca="1" si="45"/>
        <v>561.94605700482907</v>
      </c>
      <c r="E556" s="11">
        <f t="shared" ca="1" si="48"/>
        <v>1.232663783209695E+43</v>
      </c>
      <c r="F556" s="11">
        <f t="shared" ca="1" si="46"/>
        <v>128.10055958295501</v>
      </c>
      <c r="G556" s="30"/>
      <c r="H556" s="12">
        <f t="shared" ca="1" si="44"/>
        <v>1.6589356367332975</v>
      </c>
    </row>
    <row r="557" spans="2:8" ht="15.55" customHeight="1" x14ac:dyDescent="0.65">
      <c r="B557" s="10">
        <v>535</v>
      </c>
      <c r="C557" s="11">
        <f t="shared" ca="1" si="47"/>
        <v>5.7410417381625072</v>
      </c>
      <c r="D557" s="11">
        <f t="shared" ca="1" si="45"/>
        <v>562.70953835695866</v>
      </c>
      <c r="E557" s="11">
        <f t="shared" ca="1" si="48"/>
        <v>1.479196539851634E+43</v>
      </c>
      <c r="F557" s="11">
        <f t="shared" ca="1" si="46"/>
        <v>126.6088602644184</v>
      </c>
      <c r="G557" s="30"/>
      <c r="H557" s="12">
        <f t="shared" ca="1" si="44"/>
        <v>-0.23651864787041063</v>
      </c>
    </row>
    <row r="558" spans="2:8" ht="15.55" customHeight="1" x14ac:dyDescent="0.65">
      <c r="B558" s="10">
        <v>536</v>
      </c>
      <c r="C558" s="11">
        <f t="shared" ca="1" si="47"/>
        <v>6.1232750512820076</v>
      </c>
      <c r="D558" s="11">
        <f t="shared" ca="1" si="45"/>
        <v>564.23998001771065</v>
      </c>
      <c r="E558" s="11">
        <f t="shared" ca="1" si="48"/>
        <v>1.7750358478219608E+43</v>
      </c>
      <c r="F558" s="11">
        <f t="shared" ca="1" si="46"/>
        <v>125.51576694265788</v>
      </c>
      <c r="G558" s="30"/>
      <c r="H558" s="12">
        <f t="shared" ca="1" si="44"/>
        <v>0.53044166075200117</v>
      </c>
    </row>
    <row r="559" spans="2:8" ht="15.55" customHeight="1" x14ac:dyDescent="0.65">
      <c r="B559" s="10">
        <v>537</v>
      </c>
      <c r="C559" s="11">
        <f t="shared" ca="1" si="47"/>
        <v>4.6155924770543502</v>
      </c>
      <c r="D559" s="11">
        <f t="shared" ca="1" si="45"/>
        <v>563.9569524537394</v>
      </c>
      <c r="E559" s="11">
        <f t="shared" ca="1" si="48"/>
        <v>2.1300430173863529E+43</v>
      </c>
      <c r="F559" s="11">
        <f t="shared" ca="1" si="46"/>
        <v>122.98286678645795</v>
      </c>
      <c r="G559" s="30"/>
      <c r="H559" s="12">
        <f t="shared" ca="1" si="44"/>
        <v>-1.2830275639712558</v>
      </c>
    </row>
    <row r="560" spans="2:8" ht="15.55" customHeight="1" x14ac:dyDescent="0.65">
      <c r="B560" s="10">
        <v>538</v>
      </c>
      <c r="C560" s="11">
        <f t="shared" ca="1" si="47"/>
        <v>3.1934291630171066</v>
      </c>
      <c r="D560" s="11">
        <f t="shared" ca="1" si="45"/>
        <v>563.45790763511297</v>
      </c>
      <c r="E560" s="11">
        <f t="shared" ca="1" si="48"/>
        <v>2.5560516208636235E+43</v>
      </c>
      <c r="F560" s="11">
        <f t="shared" ca="1" si="46"/>
        <v>118.94905415782505</v>
      </c>
      <c r="G560" s="30"/>
      <c r="H560" s="12">
        <f t="shared" ca="1" si="44"/>
        <v>-1.4990448186263741</v>
      </c>
    </row>
    <row r="561" spans="2:8" ht="15.55" customHeight="1" x14ac:dyDescent="0.65">
      <c r="B561" s="10">
        <v>539</v>
      </c>
      <c r="C561" s="11">
        <f t="shared" ca="1" si="47"/>
        <v>2.7396719289304325</v>
      </c>
      <c r="D561" s="11">
        <f t="shared" ca="1" si="45"/>
        <v>563.64283623362974</v>
      </c>
      <c r="E561" s="11">
        <f t="shared" ca="1" si="48"/>
        <v>3.0672619450363479E+43</v>
      </c>
      <c r="F561" s="11">
        <f t="shared" ca="1" si="46"/>
        <v>114.27372272270759</v>
      </c>
      <c r="G561" s="30"/>
      <c r="H561" s="12">
        <f t="shared" ca="1" si="44"/>
        <v>-0.81507140148325286</v>
      </c>
    </row>
    <row r="562" spans="2:8" ht="15.55" customHeight="1" x14ac:dyDescent="0.65">
      <c r="B562" s="10">
        <v>540</v>
      </c>
      <c r="C562" s="11">
        <f t="shared" ca="1" si="47"/>
        <v>1.8766053528385642</v>
      </c>
      <c r="D562" s="11">
        <f t="shared" ca="1" si="45"/>
        <v>563.32770404332393</v>
      </c>
      <c r="E562" s="11">
        <f t="shared" ca="1" si="48"/>
        <v>3.6807143340436173E+43</v>
      </c>
      <c r="F562" s="11">
        <f t="shared" ca="1" si="46"/>
        <v>108.56130169921784</v>
      </c>
      <c r="G562" s="30"/>
      <c r="H562" s="12">
        <f t="shared" ca="1" si="44"/>
        <v>-1.315132190305782</v>
      </c>
    </row>
    <row r="563" spans="2:8" ht="15.55" customHeight="1" x14ac:dyDescent="0.65">
      <c r="B563" s="10">
        <v>541</v>
      </c>
      <c r="C563" s="11">
        <f t="shared" ca="1" si="47"/>
        <v>1.9734192129650916</v>
      </c>
      <c r="D563" s="11">
        <f t="shared" ca="1" si="45"/>
        <v>563.79983897401814</v>
      </c>
      <c r="E563" s="11">
        <f t="shared" ca="1" si="48"/>
        <v>4.4168572008523407E+43</v>
      </c>
      <c r="F563" s="11">
        <f t="shared" ca="1" si="46"/>
        <v>102.74952048154422</v>
      </c>
      <c r="G563" s="30"/>
      <c r="H563" s="12">
        <f t="shared" ca="1" si="44"/>
        <v>-0.52786506930575972</v>
      </c>
    </row>
    <row r="564" spans="2:8" ht="15.55" customHeight="1" x14ac:dyDescent="0.65">
      <c r="B564" s="10">
        <v>542</v>
      </c>
      <c r="C564" s="11">
        <f t="shared" ca="1" si="47"/>
        <v>2.2281216746949872</v>
      </c>
      <c r="D564" s="11">
        <f t="shared" ca="1" si="45"/>
        <v>564.44922527834103</v>
      </c>
      <c r="E564" s="11">
        <f t="shared" ca="1" si="48"/>
        <v>5.3002286410228085E+43</v>
      </c>
      <c r="F564" s="11">
        <f t="shared" ca="1" si="46"/>
        <v>97.082690672968695</v>
      </c>
      <c r="G564" s="30"/>
      <c r="H564" s="12">
        <f t="shared" ca="1" si="44"/>
        <v>-0.35061369567708606</v>
      </c>
    </row>
    <row r="565" spans="2:8" ht="15.55" customHeight="1" x14ac:dyDescent="0.65">
      <c r="B565" s="10">
        <v>543</v>
      </c>
      <c r="C565" s="11">
        <f t="shared" ca="1" si="47"/>
        <v>3.362357083220298</v>
      </c>
      <c r="D565" s="11">
        <f t="shared" ca="1" si="45"/>
        <v>566.02908502180537</v>
      </c>
      <c r="E565" s="11">
        <f t="shared" ca="1" si="48"/>
        <v>6.3602743692273702E+43</v>
      </c>
      <c r="F565" s="11">
        <f t="shared" ca="1" si="46"/>
        <v>92.534908383899591</v>
      </c>
      <c r="G565" s="30"/>
      <c r="H565" s="12">
        <f t="shared" ca="1" si="44"/>
        <v>0.57985974346430835</v>
      </c>
    </row>
    <row r="566" spans="2:8" ht="15.55" customHeight="1" x14ac:dyDescent="0.65">
      <c r="B566" s="10">
        <v>544</v>
      </c>
      <c r="C566" s="11">
        <f t="shared" ca="1" si="47"/>
        <v>4.7991658899984211</v>
      </c>
      <c r="D566" s="11">
        <f t="shared" ca="1" si="45"/>
        <v>568.13836524522753</v>
      </c>
      <c r="E566" s="11">
        <f t="shared" ca="1" si="48"/>
        <v>7.6323292430728442E+43</v>
      </c>
      <c r="F566" s="11">
        <f t="shared" ca="1" si="46"/>
        <v>89.580357640429881</v>
      </c>
      <c r="G566" s="30"/>
      <c r="H566" s="12">
        <f t="shared" ca="1" si="44"/>
        <v>1.1092802234221828</v>
      </c>
    </row>
    <row r="567" spans="2:8" ht="15.55" customHeight="1" x14ac:dyDescent="0.65">
      <c r="B567" s="10">
        <v>545</v>
      </c>
      <c r="C567" s="11">
        <f t="shared" ca="1" si="47"/>
        <v>4.0805006796514904</v>
      </c>
      <c r="D567" s="11">
        <f t="shared" ca="1" si="45"/>
        <v>568.37953321288023</v>
      </c>
      <c r="E567" s="11">
        <f t="shared" ca="1" si="48"/>
        <v>9.1587950916874127E+43</v>
      </c>
      <c r="F567" s="11">
        <f t="shared" ca="1" si="46"/>
        <v>86.237080855120894</v>
      </c>
      <c r="G567" s="30"/>
      <c r="H567" s="12">
        <f t="shared" ca="1" si="44"/>
        <v>-0.75883203234724661</v>
      </c>
    </row>
    <row r="568" spans="2:8" ht="15.55" customHeight="1" x14ac:dyDescent="0.65">
      <c r="B568" s="10">
        <v>546</v>
      </c>
      <c r="C568" s="11">
        <f t="shared" ca="1" si="47"/>
        <v>4.6545742384416675</v>
      </c>
      <c r="D568" s="11">
        <f t="shared" ca="1" si="45"/>
        <v>569.76970690760072</v>
      </c>
      <c r="E568" s="11">
        <f t="shared" ca="1" si="48"/>
        <v>1.0990554110024894E+44</v>
      </c>
      <c r="F568" s="11">
        <f t="shared" ca="1" si="46"/>
        <v>83.722501866658959</v>
      </c>
      <c r="G568" s="30"/>
      <c r="H568" s="12">
        <f t="shared" ca="1" si="44"/>
        <v>0.39017369472047464</v>
      </c>
    </row>
    <row r="569" spans="2:8" ht="15.55" customHeight="1" x14ac:dyDescent="0.65">
      <c r="B569" s="10">
        <v>547</v>
      </c>
      <c r="C569" s="11">
        <f t="shared" ca="1" si="47"/>
        <v>4.2575061298517545</v>
      </c>
      <c r="D569" s="11">
        <f t="shared" ca="1" si="45"/>
        <v>570.30355364669913</v>
      </c>
      <c r="E569" s="11">
        <f t="shared" ca="1" si="48"/>
        <v>1.3188664932029873E+44</v>
      </c>
      <c r="F569" s="11">
        <f t="shared" ca="1" si="46"/>
        <v>81.130856707590425</v>
      </c>
      <c r="G569" s="30"/>
      <c r="H569" s="12">
        <f t="shared" ca="1" si="44"/>
        <v>-0.46615326090157966</v>
      </c>
    </row>
    <row r="570" spans="2:8" ht="15.55" customHeight="1" x14ac:dyDescent="0.65">
      <c r="B570" s="10">
        <v>548</v>
      </c>
      <c r="C570" s="11">
        <f t="shared" ca="1" si="47"/>
        <v>5.6439978756392897</v>
      </c>
      <c r="D570" s="11">
        <f t="shared" ca="1" si="45"/>
        <v>572.54154661845701</v>
      </c>
      <c r="E570" s="11">
        <f t="shared" ca="1" si="48"/>
        <v>1.5826397918435847E+44</v>
      </c>
      <c r="F570" s="11">
        <f t="shared" ca="1" si="46"/>
        <v>80.199144017520027</v>
      </c>
      <c r="G570" s="30"/>
      <c r="H570" s="12">
        <f t="shared" ca="1" si="44"/>
        <v>1.2379929717578855</v>
      </c>
    </row>
    <row r="571" spans="2:8" ht="15.55" customHeight="1" x14ac:dyDescent="0.65">
      <c r="B571" s="10">
        <v>549</v>
      </c>
      <c r="C571" s="11">
        <f t="shared" ca="1" si="47"/>
        <v>5.0415554488444538</v>
      </c>
      <c r="D571" s="11">
        <f t="shared" ca="1" si="45"/>
        <v>573.06790376678998</v>
      </c>
      <c r="E571" s="11">
        <f t="shared" ca="1" si="48"/>
        <v>1.8991677502123017E+44</v>
      </c>
      <c r="F571" s="11">
        <f t="shared" ca="1" si="46"/>
        <v>79.07565117771378</v>
      </c>
      <c r="G571" s="30"/>
      <c r="H571" s="12">
        <f t="shared" ca="1" si="44"/>
        <v>-0.47364285166697778</v>
      </c>
    </row>
    <row r="572" spans="2:8" ht="15.55" customHeight="1" x14ac:dyDescent="0.65">
      <c r="B572" s="10">
        <v>550</v>
      </c>
      <c r="C572" s="11">
        <f t="shared" ca="1" si="47"/>
        <v>5.2229089313039863</v>
      </c>
      <c r="D572" s="11">
        <f t="shared" ca="1" si="45"/>
        <v>574.25756833901846</v>
      </c>
      <c r="E572" s="11">
        <f t="shared" ca="1" si="48"/>
        <v>2.2790013002547619E+44</v>
      </c>
      <c r="F572" s="11">
        <f t="shared" ca="1" si="46"/>
        <v>78.452180753941377</v>
      </c>
      <c r="G572" s="30"/>
      <c r="H572" s="12">
        <f t="shared" ca="1" si="44"/>
        <v>0.18966457222842362</v>
      </c>
    </row>
    <row r="573" spans="2:8" ht="15.55" customHeight="1" x14ac:dyDescent="0.65">
      <c r="B573" s="10">
        <v>551</v>
      </c>
      <c r="C573" s="11">
        <f t="shared" ca="1" si="47"/>
        <v>4.4059841303504417</v>
      </c>
      <c r="D573" s="11">
        <f t="shared" ca="1" si="45"/>
        <v>574.48522532432571</v>
      </c>
      <c r="E573" s="11">
        <f t="shared" ca="1" si="48"/>
        <v>2.7348015603057142E+44</v>
      </c>
      <c r="F573" s="11">
        <f t="shared" ca="1" si="46"/>
        <v>77.327957846076316</v>
      </c>
      <c r="G573" s="30"/>
      <c r="H573" s="12">
        <f t="shared" ca="1" si="44"/>
        <v>-0.77234301469274746</v>
      </c>
    </row>
    <row r="574" spans="2:8" ht="15.55" customHeight="1" x14ac:dyDescent="0.65">
      <c r="B574" s="10">
        <v>552</v>
      </c>
      <c r="C574" s="11">
        <f t="shared" ca="1" si="47"/>
        <v>5.6267294284610854</v>
      </c>
      <c r="D574" s="11">
        <f t="shared" ca="1" si="45"/>
        <v>576.58716744850642</v>
      </c>
      <c r="E574" s="11">
        <f t="shared" ca="1" si="48"/>
        <v>3.2817618723668568E+44</v>
      </c>
      <c r="F574" s="11">
        <f t="shared" ca="1" si="46"/>
        <v>77.633577545639071</v>
      </c>
      <c r="G574" s="30"/>
      <c r="H574" s="12">
        <f t="shared" ca="1" si="44"/>
        <v>1.1019421241807315</v>
      </c>
    </row>
    <row r="575" spans="2:8" ht="15.55" customHeight="1" x14ac:dyDescent="0.65">
      <c r="B575" s="10">
        <v>553</v>
      </c>
      <c r="C575" s="11">
        <f t="shared" ca="1" si="47"/>
        <v>6.1720707764460663</v>
      </c>
      <c r="D575" s="11">
        <f t="shared" ca="1" si="45"/>
        <v>578.25785468218362</v>
      </c>
      <c r="E575" s="11">
        <f t="shared" ca="1" si="48"/>
        <v>3.9381142468402283E+44</v>
      </c>
      <c r="F575" s="11">
        <f t="shared" ca="1" si="46"/>
        <v>78.806042930461984</v>
      </c>
      <c r="G575" s="30"/>
      <c r="H575" s="12">
        <f t="shared" ca="1" si="44"/>
        <v>0.67068723367719785</v>
      </c>
    </row>
    <row r="576" spans="2:8" ht="15.55" customHeight="1" x14ac:dyDescent="0.65">
      <c r="B576" s="10">
        <v>554</v>
      </c>
      <c r="C576" s="11">
        <f t="shared" ca="1" si="47"/>
        <v>6.2909171964207768</v>
      </c>
      <c r="D576" s="11">
        <f t="shared" ca="1" si="45"/>
        <v>579.61111525744752</v>
      </c>
      <c r="E576" s="11">
        <f t="shared" ca="1" si="48"/>
        <v>4.7257370962082735E+44</v>
      </c>
      <c r="F576" s="11">
        <f t="shared" ca="1" si="46"/>
        <v>80.438186576610107</v>
      </c>
      <c r="G576" s="30"/>
      <c r="H576" s="12">
        <f t="shared" ca="1" si="44"/>
        <v>0.35326057526392324</v>
      </c>
    </row>
    <row r="577" spans="2:8" ht="15.55" customHeight="1" x14ac:dyDescent="0.65">
      <c r="B577" s="10">
        <v>555</v>
      </c>
      <c r="C577" s="11">
        <f t="shared" ca="1" si="47"/>
        <v>6.0433160407289366</v>
      </c>
      <c r="D577" s="11">
        <f t="shared" ca="1" si="45"/>
        <v>580.62169754103979</v>
      </c>
      <c r="E577" s="11">
        <f t="shared" ca="1" si="48"/>
        <v>5.6708845154499283E+44</v>
      </c>
      <c r="F577" s="11">
        <f t="shared" ca="1" si="46"/>
        <v>82.129637712431119</v>
      </c>
      <c r="G577" s="30"/>
      <c r="H577" s="12">
        <f t="shared" ca="1" si="44"/>
        <v>1.0582283592314006E-2</v>
      </c>
    </row>
    <row r="578" spans="2:8" ht="15.55" customHeight="1" x14ac:dyDescent="0.65">
      <c r="B578" s="10">
        <v>556</v>
      </c>
      <c r="C578" s="11">
        <f t="shared" ca="1" si="47"/>
        <v>4.5993450503996103</v>
      </c>
      <c r="D578" s="11">
        <f t="shared" ca="1" si="45"/>
        <v>580.38638975885624</v>
      </c>
      <c r="E578" s="11">
        <f t="shared" ca="1" si="48"/>
        <v>6.8050614185399134E+44</v>
      </c>
      <c r="F578" s="11">
        <f t="shared" ca="1" si="46"/>
        <v>82.61225408672037</v>
      </c>
      <c r="G578" s="30"/>
      <c r="H578" s="12">
        <f t="shared" ca="1" si="44"/>
        <v>-1.2353077821835388</v>
      </c>
    </row>
    <row r="579" spans="2:8" ht="15.55" customHeight="1" x14ac:dyDescent="0.65">
      <c r="B579" s="10">
        <v>557</v>
      </c>
      <c r="C579" s="11">
        <f t="shared" ca="1" si="47"/>
        <v>5.7116454520602424</v>
      </c>
      <c r="D579" s="11">
        <f t="shared" ca="1" si="45"/>
        <v>582.41855917059684</v>
      </c>
      <c r="E579" s="11">
        <f t="shared" ca="1" si="48"/>
        <v>8.1660737022478951E+44</v>
      </c>
      <c r="F579" s="11">
        <f t="shared" ca="1" si="46"/>
        <v>84.25748185819694</v>
      </c>
      <c r="G579" s="30"/>
      <c r="H579" s="12">
        <f t="shared" ca="1" si="44"/>
        <v>1.0321694117405538</v>
      </c>
    </row>
    <row r="580" spans="2:8" ht="15.55" customHeight="1" x14ac:dyDescent="0.65">
      <c r="B580" s="10">
        <v>558</v>
      </c>
      <c r="C580" s="11">
        <f t="shared" ca="1" si="47"/>
        <v>4.1015924052926804</v>
      </c>
      <c r="D580" s="11">
        <f t="shared" ca="1" si="45"/>
        <v>581.95083521424135</v>
      </c>
      <c r="E580" s="11">
        <f t="shared" ca="1" si="48"/>
        <v>9.7992884426974744E+44</v>
      </c>
      <c r="F580" s="11">
        <f t="shared" ca="1" si="46"/>
        <v>84.444340355303112</v>
      </c>
      <c r="G580" s="30"/>
      <c r="H580" s="12">
        <f t="shared" ca="1" si="44"/>
        <v>-1.4677239563555136</v>
      </c>
    </row>
    <row r="581" spans="2:8" ht="15.55" customHeight="1" x14ac:dyDescent="0.65">
      <c r="B581" s="10">
        <v>559</v>
      </c>
      <c r="C581" s="11">
        <f t="shared" ca="1" si="47"/>
        <v>5.3474333589996244</v>
      </c>
      <c r="D581" s="11">
        <f t="shared" ca="1" si="45"/>
        <v>584.01699464900685</v>
      </c>
      <c r="E581" s="11">
        <f t="shared" ca="1" si="48"/>
        <v>1.1759146131236968E+45</v>
      </c>
      <c r="F581" s="11">
        <f t="shared" ca="1" si="46"/>
        <v>85.836097618882164</v>
      </c>
      <c r="G581" s="30"/>
      <c r="H581" s="12">
        <f t="shared" ca="1" si="44"/>
        <v>1.0661594347654806</v>
      </c>
    </row>
    <row r="582" spans="2:8" ht="15.55" customHeight="1" x14ac:dyDescent="0.65">
      <c r="B582" s="10">
        <v>560</v>
      </c>
      <c r="C582" s="11">
        <f t="shared" ca="1" si="47"/>
        <v>6.1666351368398633</v>
      </c>
      <c r="D582" s="11">
        <f t="shared" ca="1" si="45"/>
        <v>585.90568309864705</v>
      </c>
      <c r="E582" s="11">
        <f t="shared" ca="1" si="48"/>
        <v>1.4110975357484361E+45</v>
      </c>
      <c r="F582" s="11">
        <f t="shared" ca="1" si="46"/>
        <v>88.132924202190424</v>
      </c>
      <c r="G582" s="30"/>
      <c r="H582" s="12">
        <f t="shared" ca="1" si="44"/>
        <v>0.88868844964016336</v>
      </c>
    </row>
    <row r="583" spans="2:8" ht="15.55" customHeight="1" x14ac:dyDescent="0.65">
      <c r="B583" s="10">
        <v>561</v>
      </c>
      <c r="C583" s="11">
        <f t="shared" ca="1" si="47"/>
        <v>6.1851507474098648</v>
      </c>
      <c r="D583" s="11">
        <f t="shared" ca="1" si="45"/>
        <v>587.15752573658506</v>
      </c>
      <c r="E583" s="11">
        <f t="shared" ca="1" si="48"/>
        <v>1.6933170428981234E+45</v>
      </c>
      <c r="F583" s="11">
        <f t="shared" ca="1" si="46"/>
        <v>90.593549788916988</v>
      </c>
      <c r="G583" s="30"/>
      <c r="H583" s="12">
        <f t="shared" ca="1" si="44"/>
        <v>0.25184263793797368</v>
      </c>
    </row>
    <row r="584" spans="2:8" ht="15.55" customHeight="1" x14ac:dyDescent="0.65">
      <c r="B584" s="10">
        <v>562</v>
      </c>
      <c r="C584" s="11">
        <f t="shared" ca="1" si="47"/>
        <v>6.220824218887441</v>
      </c>
      <c r="D584" s="11">
        <f t="shared" ca="1" si="45"/>
        <v>588.43022935754459</v>
      </c>
      <c r="E584" s="11">
        <f t="shared" ca="1" si="48"/>
        <v>2.0319804514777479E+45</v>
      </c>
      <c r="F584" s="11">
        <f t="shared" ca="1" si="46"/>
        <v>93.199487195908517</v>
      </c>
      <c r="G584" s="30"/>
      <c r="H584" s="12">
        <f t="shared" ca="1" si="44"/>
        <v>0.2727036209595487</v>
      </c>
    </row>
    <row r="585" spans="2:8" ht="15.55" customHeight="1" x14ac:dyDescent="0.65">
      <c r="B585" s="10">
        <v>563</v>
      </c>
      <c r="C585" s="11">
        <f t="shared" ca="1" si="47"/>
        <v>7.1190631662959003</v>
      </c>
      <c r="D585" s="11">
        <f t="shared" ca="1" si="45"/>
        <v>590.57263314873057</v>
      </c>
      <c r="E585" s="11">
        <f t="shared" ca="1" si="48"/>
        <v>2.4383765417732975E+45</v>
      </c>
      <c r="F585" s="11">
        <f t="shared" ca="1" si="46"/>
        <v>96.781299155497663</v>
      </c>
      <c r="G585" s="30"/>
      <c r="H585" s="12">
        <f t="shared" ca="1" si="44"/>
        <v>1.142403791185947</v>
      </c>
    </row>
    <row r="586" spans="2:8" ht="15.55" customHeight="1" x14ac:dyDescent="0.65">
      <c r="B586" s="10">
        <v>564</v>
      </c>
      <c r="C586" s="11">
        <f t="shared" ca="1" si="47"/>
        <v>7.6398887731204326</v>
      </c>
      <c r="D586" s="11">
        <f t="shared" ca="1" si="45"/>
        <v>592.51727138881427</v>
      </c>
      <c r="E586" s="11">
        <f t="shared" ca="1" si="48"/>
        <v>2.926051850127957E+45</v>
      </c>
      <c r="F586" s="11">
        <f t="shared" ca="1" si="46"/>
        <v>101.0175732872525</v>
      </c>
      <c r="G586" s="30"/>
      <c r="H586" s="12">
        <f t="shared" ca="1" si="44"/>
        <v>0.94463824008371255</v>
      </c>
    </row>
    <row r="587" spans="2:8" ht="15.55" customHeight="1" x14ac:dyDescent="0.65">
      <c r="B587" s="10">
        <v>565</v>
      </c>
      <c r="C587" s="11">
        <f t="shared" ca="1" si="47"/>
        <v>7.2799309617331378</v>
      </c>
      <c r="D587" s="11">
        <f t="shared" ca="1" si="45"/>
        <v>593.68529133205107</v>
      </c>
      <c r="E587" s="11">
        <f t="shared" ca="1" si="48"/>
        <v>3.511262220153548E+45</v>
      </c>
      <c r="F587" s="11">
        <f t="shared" ca="1" si="46"/>
        <v>105.03042695751365</v>
      </c>
      <c r="G587" s="30"/>
      <c r="H587" s="12">
        <f t="shared" ca="1" si="44"/>
        <v>0.16801994323679115</v>
      </c>
    </row>
    <row r="588" spans="2:8" ht="15.55" customHeight="1" x14ac:dyDescent="0.65">
      <c r="B588" s="10">
        <v>566</v>
      </c>
      <c r="C588" s="11">
        <f t="shared" ca="1" si="47"/>
        <v>7.3270013964836798</v>
      </c>
      <c r="D588" s="11">
        <f t="shared" ca="1" si="45"/>
        <v>595.18834795914825</v>
      </c>
      <c r="E588" s="11">
        <f t="shared" ca="1" si="48"/>
        <v>4.2135146641842576E+45</v>
      </c>
      <c r="F588" s="11">
        <f t="shared" ca="1" si="46"/>
        <v>109.13487615497333</v>
      </c>
      <c r="G588" s="30"/>
      <c r="H588" s="12">
        <f t="shared" ca="1" si="44"/>
        <v>0.50305662709716914</v>
      </c>
    </row>
    <row r="589" spans="2:8" ht="15.55" customHeight="1" x14ac:dyDescent="0.65">
      <c r="B589" s="10">
        <v>567</v>
      </c>
      <c r="C589" s="11">
        <f t="shared" ca="1" si="47"/>
        <v>5.7091831171266332</v>
      </c>
      <c r="D589" s="11">
        <f t="shared" ca="1" si="45"/>
        <v>595.03592995908798</v>
      </c>
      <c r="E589" s="11">
        <f t="shared" ca="1" si="48"/>
        <v>5.0562175970211088E+45</v>
      </c>
      <c r="F589" s="11">
        <f t="shared" ca="1" si="46"/>
        <v>111.62615816305158</v>
      </c>
      <c r="G589" s="30"/>
      <c r="H589" s="12">
        <f t="shared" ca="1" si="44"/>
        <v>-1.152418000060311</v>
      </c>
    </row>
    <row r="590" spans="2:8" ht="15.55" customHeight="1" x14ac:dyDescent="0.65">
      <c r="B590" s="10">
        <v>568</v>
      </c>
      <c r="C590" s="11">
        <f t="shared" ca="1" si="47"/>
        <v>6.303301083262471</v>
      </c>
      <c r="D590" s="11">
        <f t="shared" ca="1" si="45"/>
        <v>596.77188454864915</v>
      </c>
      <c r="E590" s="11">
        <f t="shared" ca="1" si="48"/>
        <v>6.0674611164253303E+45</v>
      </c>
      <c r="F590" s="11">
        <f t="shared" ca="1" si="46"/>
        <v>114.51291779833343</v>
      </c>
      <c r="G590" s="30"/>
      <c r="H590" s="12">
        <f t="shared" ca="1" si="44"/>
        <v>0.73595458956116377</v>
      </c>
    </row>
    <row r="591" spans="2:8" ht="15.55" customHeight="1" x14ac:dyDescent="0.65">
      <c r="B591" s="10">
        <v>569</v>
      </c>
      <c r="C591" s="11">
        <f t="shared" ca="1" si="47"/>
        <v>6.8461931831570917</v>
      </c>
      <c r="D591" s="11">
        <f t="shared" ca="1" si="45"/>
        <v>598.57543686519625</v>
      </c>
      <c r="E591" s="11">
        <f t="shared" ca="1" si="48"/>
        <v>7.2809533397103959E+45</v>
      </c>
      <c r="F591" s="11">
        <f t="shared" ca="1" si="46"/>
        <v>117.79829220500368</v>
      </c>
      <c r="G591" s="30"/>
      <c r="H591" s="12">
        <f t="shared" ca="1" si="44"/>
        <v>0.80355231654711445</v>
      </c>
    </row>
    <row r="592" spans="2:8" ht="15.55" customHeight="1" x14ac:dyDescent="0.65">
      <c r="B592" s="10">
        <v>570</v>
      </c>
      <c r="C592" s="11">
        <f t="shared" ca="1" si="47"/>
        <v>7.4697001609651101</v>
      </c>
      <c r="D592" s="11">
        <f t="shared" ca="1" si="45"/>
        <v>600.56818247963565</v>
      </c>
      <c r="E592" s="11">
        <f t="shared" ca="1" si="48"/>
        <v>8.7371440076524746E+45</v>
      </c>
      <c r="F592" s="11">
        <f t="shared" ca="1" si="46"/>
        <v>121.60274560746299</v>
      </c>
      <c r="G592" s="30"/>
      <c r="H592" s="12">
        <f t="shared" ca="1" si="44"/>
        <v>0.99274561443943665</v>
      </c>
    </row>
    <row r="593" spans="2:8" ht="15.55" customHeight="1" x14ac:dyDescent="0.65">
      <c r="B593" s="10">
        <v>571</v>
      </c>
      <c r="C593" s="11">
        <f t="shared" ca="1" si="47"/>
        <v>7.2136280648420135</v>
      </c>
      <c r="D593" s="11">
        <f t="shared" ca="1" si="45"/>
        <v>601.80605041570561</v>
      </c>
      <c r="E593" s="11">
        <f t="shared" ca="1" si="48"/>
        <v>1.048457280918297E+46</v>
      </c>
      <c r="F593" s="11">
        <f t="shared" ca="1" si="46"/>
        <v>125.08663868369625</v>
      </c>
      <c r="G593" s="30"/>
      <c r="H593" s="12">
        <f t="shared" ca="1" si="44"/>
        <v>0.23786793606992507</v>
      </c>
    </row>
    <row r="594" spans="2:8" ht="15.55" customHeight="1" x14ac:dyDescent="0.65">
      <c r="B594" s="10">
        <v>572</v>
      </c>
      <c r="C594" s="11">
        <f t="shared" ca="1" si="47"/>
        <v>6.3113697559771786</v>
      </c>
      <c r="D594" s="11">
        <f t="shared" ca="1" si="45"/>
        <v>602.34651771980919</v>
      </c>
      <c r="E594" s="11">
        <f t="shared" ca="1" si="48"/>
        <v>1.2581487371019562E+46</v>
      </c>
      <c r="F594" s="11">
        <f t="shared" ca="1" si="46"/>
        <v>127.5465823003351</v>
      </c>
      <c r="G594" s="30"/>
      <c r="H594" s="12">
        <f t="shared" ca="1" si="44"/>
        <v>-0.45953269589643186</v>
      </c>
    </row>
    <row r="595" spans="2:8" ht="15.55" customHeight="1" x14ac:dyDescent="0.65">
      <c r="B595" s="10">
        <v>573</v>
      </c>
      <c r="C595" s="11">
        <f t="shared" ca="1" si="47"/>
        <v>7.0308556718242867</v>
      </c>
      <c r="D595" s="11">
        <f t="shared" ca="1" si="45"/>
        <v>604.32827758685175</v>
      </c>
      <c r="E595" s="11">
        <f t="shared" ca="1" si="48"/>
        <v>1.5097784845223475E+46</v>
      </c>
      <c r="F595" s="11">
        <f t="shared" ca="1" si="46"/>
        <v>130.49142503551562</v>
      </c>
      <c r="G595" s="30"/>
      <c r="H595" s="12">
        <f t="shared" ca="1" si="44"/>
        <v>0.98175986704254359</v>
      </c>
    </row>
    <row r="596" spans="2:8" ht="15.55" customHeight="1" x14ac:dyDescent="0.65">
      <c r="B596" s="10">
        <v>574</v>
      </c>
      <c r="C596" s="11">
        <f t="shared" ca="1" si="47"/>
        <v>5.493324852230888</v>
      </c>
      <c r="D596" s="11">
        <f t="shared" ca="1" si="45"/>
        <v>604.19691790162324</v>
      </c>
      <c r="E596" s="11">
        <f t="shared" ca="1" si="48"/>
        <v>1.8117341814268169E+46</v>
      </c>
      <c r="F596" s="11">
        <f t="shared" ca="1" si="46"/>
        <v>131.73495798894618</v>
      </c>
      <c r="G596" s="30"/>
      <c r="H596" s="12">
        <f t="shared" ca="1" si="44"/>
        <v>-1.1313596852285419</v>
      </c>
    </row>
    <row r="597" spans="2:8" ht="15.55" customHeight="1" x14ac:dyDescent="0.65">
      <c r="B597" s="10">
        <v>575</v>
      </c>
      <c r="C597" s="11">
        <f t="shared" ca="1" si="47"/>
        <v>6.1714120204268319</v>
      </c>
      <c r="D597" s="11">
        <f t="shared" ca="1" si="45"/>
        <v>605.97367004026535</v>
      </c>
      <c r="E597" s="11">
        <f t="shared" ca="1" si="48"/>
        <v>2.1740810177121801E+46</v>
      </c>
      <c r="F597" s="11">
        <f t="shared" ca="1" si="46"/>
        <v>133.32597553532059</v>
      </c>
      <c r="G597" s="30"/>
      <c r="H597" s="12">
        <f t="shared" ca="1" si="44"/>
        <v>0.77675213864212111</v>
      </c>
    </row>
    <row r="598" spans="2:8" ht="15.55" customHeight="1" x14ac:dyDescent="0.65">
      <c r="B598" s="10">
        <v>576</v>
      </c>
      <c r="C598" s="11">
        <f t="shared" ca="1" si="47"/>
        <v>6.1920576692582898</v>
      </c>
      <c r="D598" s="11">
        <f t="shared" ca="1" si="45"/>
        <v>607.2285980931822</v>
      </c>
      <c r="E598" s="11">
        <f t="shared" ca="1" si="48"/>
        <v>2.6088972212546161E+46</v>
      </c>
      <c r="F598" s="11">
        <f t="shared" ca="1" si="46"/>
        <v>134.69546980008491</v>
      </c>
      <c r="G598" s="30"/>
      <c r="H598" s="12">
        <f t="shared" ca="1" si="44"/>
        <v>0.25492805291682419</v>
      </c>
    </row>
    <row r="599" spans="2:8" ht="15.55" customHeight="1" x14ac:dyDescent="0.65">
      <c r="B599" s="10">
        <v>577</v>
      </c>
      <c r="C599" s="11">
        <f t="shared" ca="1" si="47"/>
        <v>4.111738662827487</v>
      </c>
      <c r="D599" s="11">
        <f t="shared" ca="1" si="45"/>
        <v>606.38669062060308</v>
      </c>
      <c r="E599" s="11">
        <f t="shared" ca="1" si="48"/>
        <v>3.1306766655055392E+46</v>
      </c>
      <c r="F599" s="11">
        <f t="shared" ca="1" si="46"/>
        <v>133.75284741044041</v>
      </c>
      <c r="G599" s="30"/>
      <c r="H599" s="12">
        <f t="shared" ref="H599:H622" ca="1" si="49">NORMINV(RAND(),$I$17,$I$18)</f>
        <v>-1.8419074725791453</v>
      </c>
    </row>
    <row r="600" spans="2:8" ht="15.55" customHeight="1" x14ac:dyDescent="0.65">
      <c r="B600" s="10">
        <v>578</v>
      </c>
      <c r="C600" s="11">
        <f t="shared" ca="1" si="47"/>
        <v>5.9174709309358473</v>
      </c>
      <c r="D600" s="11">
        <f t="shared" ref="D600:D622" ca="1" si="50">$D$16*D599+$D$18+H600</f>
        <v>609.01477062127697</v>
      </c>
      <c r="E600" s="11">
        <f t="shared" ca="1" si="48"/>
        <v>3.7568119986066469E+46</v>
      </c>
      <c r="F600" s="11">
        <f t="shared" ca="1" si="46"/>
        <v>134.18561256243336</v>
      </c>
      <c r="G600" s="30"/>
      <c r="H600" s="12">
        <f t="shared" ca="1" si="49"/>
        <v>1.6280800006738583</v>
      </c>
    </row>
    <row r="601" spans="2:8" ht="15.55" customHeight="1" x14ac:dyDescent="0.65">
      <c r="B601" s="10">
        <v>579</v>
      </c>
      <c r="C601" s="11">
        <f t="shared" ca="1" si="47"/>
        <v>7.0795026572944098</v>
      </c>
      <c r="D601" s="11">
        <f t="shared" ca="1" si="50"/>
        <v>611.36029653382275</v>
      </c>
      <c r="E601" s="11">
        <f t="shared" ca="1" si="48"/>
        <v>4.5081743983279763E+46</v>
      </c>
      <c r="F601" s="11">
        <f t="shared" ref="F601:F622" ca="1" si="51">$F$16*F600+$F$17*F599+$F$18+H601</f>
        <v>135.58309863766834</v>
      </c>
      <c r="G601" s="30"/>
      <c r="H601" s="12">
        <f t="shared" ca="1" si="49"/>
        <v>1.3455259125457317</v>
      </c>
    </row>
    <row r="602" spans="2:8" ht="15.55" customHeight="1" x14ac:dyDescent="0.65">
      <c r="B602" s="10">
        <v>580</v>
      </c>
      <c r="C602" s="11">
        <f t="shared" ca="1" si="47"/>
        <v>6.5858056482113705</v>
      </c>
      <c r="D602" s="11">
        <f t="shared" ca="1" si="50"/>
        <v>612.28250005619861</v>
      </c>
      <c r="E602" s="11">
        <f t="shared" ca="1" si="48"/>
        <v>5.4098092779935711E+46</v>
      </c>
      <c r="F602" s="11">
        <f t="shared" ca="1" si="51"/>
        <v>136.4211835021313</v>
      </c>
      <c r="G602" s="30"/>
      <c r="H602" s="12">
        <f t="shared" ca="1" si="49"/>
        <v>-7.7796477624157187E-2</v>
      </c>
    </row>
    <row r="603" spans="2:8" ht="15.55" customHeight="1" x14ac:dyDescent="0.65">
      <c r="B603" s="10">
        <v>581</v>
      </c>
      <c r="C603" s="11">
        <f t="shared" ca="1" si="47"/>
        <v>6.386963061405182</v>
      </c>
      <c r="D603" s="11">
        <f t="shared" ca="1" si="50"/>
        <v>613.40081859903466</v>
      </c>
      <c r="E603" s="11">
        <f t="shared" ca="1" si="48"/>
        <v>6.4917711335922851E+46</v>
      </c>
      <c r="F603" s="11">
        <f t="shared" ca="1" si="51"/>
        <v>136.93794743660735</v>
      </c>
      <c r="G603" s="30"/>
      <c r="H603" s="12">
        <f t="shared" ca="1" si="49"/>
        <v>0.11831854283608517</v>
      </c>
    </row>
    <row r="604" spans="2:8" ht="15.55" customHeight="1" x14ac:dyDescent="0.65">
      <c r="B604" s="10">
        <v>582</v>
      </c>
      <c r="C604" s="11">
        <f t="shared" ca="1" si="47"/>
        <v>6.7315937658338685</v>
      </c>
      <c r="D604" s="11">
        <f t="shared" ca="1" si="50"/>
        <v>615.02284191574438</v>
      </c>
      <c r="E604" s="11">
        <f t="shared" ca="1" si="48"/>
        <v>7.7901253603107421E+46</v>
      </c>
      <c r="F604" s="11">
        <f t="shared" ca="1" si="51"/>
        <v>137.66084645932415</v>
      </c>
      <c r="G604" s="30"/>
      <c r="H604" s="12">
        <f t="shared" ca="1" si="49"/>
        <v>0.62202331670972322</v>
      </c>
    </row>
    <row r="605" spans="2:8" ht="15.55" customHeight="1" x14ac:dyDescent="0.65">
      <c r="B605" s="10">
        <v>583</v>
      </c>
      <c r="C605" s="11">
        <f t="shared" ca="1" si="47"/>
        <v>5.6210288814394538</v>
      </c>
      <c r="D605" s="11">
        <f t="shared" ca="1" si="50"/>
        <v>615.25859578451673</v>
      </c>
      <c r="E605" s="11">
        <f t="shared" ca="1" si="48"/>
        <v>9.3481504323728894E+46</v>
      </c>
      <c r="F605" s="11">
        <f t="shared" ca="1" si="51"/>
        <v>137.17782997417552</v>
      </c>
      <c r="G605" s="30"/>
      <c r="H605" s="12">
        <f t="shared" ca="1" si="49"/>
        <v>-0.76424613122764085</v>
      </c>
    </row>
    <row r="606" spans="2:8" ht="15.55" customHeight="1" x14ac:dyDescent="0.65">
      <c r="B606" s="10">
        <v>584</v>
      </c>
      <c r="C606" s="11">
        <f t="shared" ca="1" si="47"/>
        <v>4.8433610307509971</v>
      </c>
      <c r="D606" s="11">
        <f t="shared" ca="1" si="50"/>
        <v>615.60513371011621</v>
      </c>
      <c r="E606" s="11">
        <f t="shared" ca="1" si="48"/>
        <v>1.1217780518847468E+47</v>
      </c>
      <c r="F606" s="11">
        <f t="shared" ca="1" si="51"/>
        <v>135.71304459854792</v>
      </c>
      <c r="G606" s="30"/>
      <c r="H606" s="12">
        <f t="shared" ca="1" si="49"/>
        <v>-0.65346207440056581</v>
      </c>
    </row>
    <row r="607" spans="2:8" ht="15.55" customHeight="1" x14ac:dyDescent="0.65">
      <c r="B607" s="10">
        <v>585</v>
      </c>
      <c r="C607" s="11">
        <f t="shared" ref="C607:C622" ca="1" si="52">$C$16*C606+$C$18+H607</f>
        <v>4.7017615342707026</v>
      </c>
      <c r="D607" s="11">
        <f t="shared" ca="1" si="50"/>
        <v>616.4322064197861</v>
      </c>
      <c r="E607" s="11">
        <f t="shared" ref="E607:E622" ca="1" si="53">$E$16*E606+$E$18+H607</f>
        <v>1.346133662261696E+47</v>
      </c>
      <c r="F607" s="11">
        <f t="shared" ca="1" si="51"/>
        <v>133.85003217041123</v>
      </c>
      <c r="G607" s="30"/>
      <c r="H607" s="12">
        <f t="shared" ca="1" si="49"/>
        <v>-0.17292729033009449</v>
      </c>
    </row>
    <row r="608" spans="2:8" ht="15.55" customHeight="1" x14ac:dyDescent="0.65">
      <c r="B608" s="10">
        <v>586</v>
      </c>
      <c r="C608" s="11">
        <f t="shared" ca="1" si="52"/>
        <v>4.8916877455902723</v>
      </c>
      <c r="D608" s="11">
        <f t="shared" ca="1" si="50"/>
        <v>617.56248493795977</v>
      </c>
      <c r="E608" s="11">
        <f t="shared" ca="1" si="53"/>
        <v>1.6153603947140351E+47</v>
      </c>
      <c r="F608" s="11">
        <f t="shared" ca="1" si="51"/>
        <v>131.9464690572764</v>
      </c>
      <c r="G608" s="30"/>
      <c r="H608" s="12">
        <f t="shared" ca="1" si="49"/>
        <v>0.13027851817370967</v>
      </c>
    </row>
    <row r="609" spans="2:8" ht="15.55" customHeight="1" x14ac:dyDescent="0.65">
      <c r="B609" s="10">
        <v>587</v>
      </c>
      <c r="C609" s="11">
        <f t="shared" ca="1" si="52"/>
        <v>5.6175410181177723</v>
      </c>
      <c r="D609" s="11">
        <f t="shared" ca="1" si="50"/>
        <v>619.26667575960528</v>
      </c>
      <c r="E609" s="11">
        <f t="shared" ca="1" si="53"/>
        <v>1.9384324736568419E+47</v>
      </c>
      <c r="F609" s="11">
        <f t="shared" ca="1" si="51"/>
        <v>130.59895275539648</v>
      </c>
      <c r="G609" s="30"/>
      <c r="H609" s="12">
        <f t="shared" ca="1" si="49"/>
        <v>0.70419082164555513</v>
      </c>
    </row>
    <row r="610" spans="2:8" ht="15.55" customHeight="1" x14ac:dyDescent="0.65">
      <c r="B610" s="10">
        <v>588</v>
      </c>
      <c r="C610" s="11">
        <f t="shared" ca="1" si="52"/>
        <v>5.8511018208677434</v>
      </c>
      <c r="D610" s="11">
        <f t="shared" ca="1" si="50"/>
        <v>620.62374476597881</v>
      </c>
      <c r="E610" s="11">
        <f t="shared" ca="1" si="53"/>
        <v>2.3261189683882101E+47</v>
      </c>
      <c r="F610" s="11">
        <f t="shared" ca="1" si="51"/>
        <v>129.42379239950529</v>
      </c>
      <c r="G610" s="30"/>
      <c r="H610" s="12">
        <f t="shared" ca="1" si="49"/>
        <v>0.35706900637352545</v>
      </c>
    </row>
    <row r="611" spans="2:8" ht="15.55" customHeight="1" x14ac:dyDescent="0.65">
      <c r="B611" s="10">
        <v>589</v>
      </c>
      <c r="C611" s="11">
        <f t="shared" ca="1" si="52"/>
        <v>3.9036524524804612</v>
      </c>
      <c r="D611" s="11">
        <f t="shared" ca="1" si="50"/>
        <v>619.84651576176509</v>
      </c>
      <c r="E611" s="11">
        <f t="shared" ca="1" si="53"/>
        <v>2.7913427620658522E+47</v>
      </c>
      <c r="F611" s="11">
        <f t="shared" ca="1" si="51"/>
        <v>126.2829295474355</v>
      </c>
      <c r="G611" s="30"/>
      <c r="H611" s="12">
        <f t="shared" ca="1" si="49"/>
        <v>-1.7772290042137338</v>
      </c>
    </row>
    <row r="612" spans="2:8" ht="15.55" customHeight="1" x14ac:dyDescent="0.65">
      <c r="B612" s="10">
        <v>590</v>
      </c>
      <c r="C612" s="11">
        <f t="shared" ca="1" si="52"/>
        <v>3.2793965784257022</v>
      </c>
      <c r="D612" s="11">
        <f t="shared" ca="1" si="50"/>
        <v>620.00299037820639</v>
      </c>
      <c r="E612" s="11">
        <f t="shared" ca="1" si="53"/>
        <v>3.3496113144790225E+47</v>
      </c>
      <c r="F612" s="11">
        <f t="shared" ca="1" si="51"/>
        <v>122.31838967301896</v>
      </c>
      <c r="G612" s="30"/>
      <c r="H612" s="12">
        <f t="shared" ca="1" si="49"/>
        <v>-0.84352538355866724</v>
      </c>
    </row>
    <row r="613" spans="2:8" ht="15.55" customHeight="1" x14ac:dyDescent="0.65">
      <c r="B613" s="10">
        <v>591</v>
      </c>
      <c r="C613" s="11">
        <f t="shared" ca="1" si="52"/>
        <v>4.5548426269249269</v>
      </c>
      <c r="D613" s="11">
        <f t="shared" ca="1" si="50"/>
        <v>621.93431574239071</v>
      </c>
      <c r="E613" s="11">
        <f t="shared" ca="1" si="53"/>
        <v>4.0195335773748272E+47</v>
      </c>
      <c r="F613" s="11">
        <f t="shared" ca="1" si="51"/>
        <v>119.41879985475406</v>
      </c>
      <c r="G613" s="30"/>
      <c r="H613" s="12">
        <f t="shared" ca="1" si="49"/>
        <v>0.93132536418436551</v>
      </c>
    </row>
    <row r="614" spans="2:8" ht="15.55" customHeight="1" x14ac:dyDescent="0.65">
      <c r="B614" s="10">
        <v>592</v>
      </c>
      <c r="C614" s="11">
        <f t="shared" ca="1" si="52"/>
        <v>5.2110861108526141</v>
      </c>
      <c r="D614" s="11">
        <f t="shared" ca="1" si="50"/>
        <v>623.50152775170341</v>
      </c>
      <c r="E614" s="11">
        <f t="shared" ca="1" si="53"/>
        <v>4.8234402928497923E+47</v>
      </c>
      <c r="F614" s="11">
        <f t="shared" ca="1" si="51"/>
        <v>117.15319713089811</v>
      </c>
      <c r="G614" s="30"/>
      <c r="H614" s="12">
        <f t="shared" ca="1" si="49"/>
        <v>0.56721200931267313</v>
      </c>
    </row>
    <row r="615" spans="2:8" ht="15.55" customHeight="1" x14ac:dyDescent="0.65">
      <c r="B615" s="10">
        <v>593</v>
      </c>
      <c r="C615" s="11">
        <f t="shared" ca="1" si="52"/>
        <v>5.1384785076748551</v>
      </c>
      <c r="D615" s="11">
        <f t="shared" ca="1" si="50"/>
        <v>624.47113737069617</v>
      </c>
      <c r="E615" s="11">
        <f t="shared" ca="1" si="53"/>
        <v>5.7881283514197506E+47</v>
      </c>
      <c r="F615" s="11">
        <f t="shared" ca="1" si="51"/>
        <v>114.88957629987296</v>
      </c>
      <c r="G615" s="30"/>
      <c r="H615" s="12">
        <f t="shared" ca="1" si="49"/>
        <v>-3.0390381007235883E-2</v>
      </c>
    </row>
    <row r="616" spans="2:8" ht="15.55" customHeight="1" x14ac:dyDescent="0.65">
      <c r="B616" s="10">
        <v>594</v>
      </c>
      <c r="C616" s="11">
        <f t="shared" ca="1" si="52"/>
        <v>5.5402131154256384</v>
      </c>
      <c r="D616" s="11">
        <f t="shared" ca="1" si="50"/>
        <v>625.90056767998192</v>
      </c>
      <c r="E616" s="11">
        <f t="shared" ca="1" si="53"/>
        <v>6.9457540217037007E+47</v>
      </c>
      <c r="F616" s="11">
        <f t="shared" ca="1" si="51"/>
        <v>113.11021588992708</v>
      </c>
      <c r="G616" s="30"/>
      <c r="H616" s="12">
        <f t="shared" ca="1" si="49"/>
        <v>0.42943030928575399</v>
      </c>
    </row>
    <row r="617" spans="2:8" ht="15.55" customHeight="1" x14ac:dyDescent="0.65">
      <c r="B617" s="10">
        <v>595</v>
      </c>
      <c r="C617" s="11">
        <f t="shared" ca="1" si="52"/>
        <v>5.2182081427646123</v>
      </c>
      <c r="D617" s="11">
        <f t="shared" ca="1" si="50"/>
        <v>626.686605330406</v>
      </c>
      <c r="E617" s="11">
        <f t="shared" ca="1" si="53"/>
        <v>8.3349048260444399E+47</v>
      </c>
      <c r="F617" s="11">
        <f t="shared" ca="1" si="51"/>
        <v>111.14593340840113</v>
      </c>
      <c r="G617" s="30"/>
      <c r="H617" s="12">
        <f t="shared" ca="1" si="49"/>
        <v>-0.21396234957589857</v>
      </c>
    </row>
    <row r="618" spans="2:8" ht="15.55" customHeight="1" x14ac:dyDescent="0.65">
      <c r="B618" s="10">
        <v>596</v>
      </c>
      <c r="C618" s="11">
        <f t="shared" ca="1" si="52"/>
        <v>3.394783725584535</v>
      </c>
      <c r="D618" s="11">
        <f t="shared" ca="1" si="50"/>
        <v>625.90682254177887</v>
      </c>
      <c r="E618" s="11">
        <f t="shared" ca="1" si="53"/>
        <v>1.0001885791253328E+48</v>
      </c>
      <c r="F618" s="11">
        <f t="shared" ca="1" si="51"/>
        <v>107.46719422750135</v>
      </c>
      <c r="G618" s="30"/>
      <c r="H618" s="12">
        <f t="shared" ca="1" si="49"/>
        <v>-1.7797827886271547</v>
      </c>
    </row>
    <row r="619" spans="2:8" ht="15.55" customHeight="1" x14ac:dyDescent="0.65">
      <c r="B619" s="10">
        <v>597</v>
      </c>
      <c r="C619" s="11">
        <f t="shared" ca="1" si="52"/>
        <v>4.5101404882195091</v>
      </c>
      <c r="D619" s="11">
        <f t="shared" ca="1" si="50"/>
        <v>627.70113604953076</v>
      </c>
      <c r="E619" s="11">
        <f t="shared" ca="1" si="53"/>
        <v>1.2002262949503993E+48</v>
      </c>
      <c r="F619" s="11">
        <f t="shared" ca="1" si="51"/>
        <v>104.8391831383594</v>
      </c>
      <c r="G619" s="30"/>
      <c r="H619" s="12">
        <f t="shared" ca="1" si="49"/>
        <v>0.79431350775188125</v>
      </c>
    </row>
    <row r="620" spans="2:8" ht="15.55" customHeight="1" x14ac:dyDescent="0.65">
      <c r="B620" s="10">
        <v>598</v>
      </c>
      <c r="C620" s="11">
        <f t="shared" ca="1" si="52"/>
        <v>4.3789637054961972</v>
      </c>
      <c r="D620" s="11">
        <f t="shared" ca="1" si="50"/>
        <v>628.47198736445137</v>
      </c>
      <c r="E620" s="11">
        <f t="shared" ca="1" si="53"/>
        <v>1.4402715539404791E+48</v>
      </c>
      <c r="F620" s="11">
        <f t="shared" ca="1" si="51"/>
        <v>102.17015253077722</v>
      </c>
      <c r="G620" s="30"/>
      <c r="H620" s="12">
        <f t="shared" ca="1" si="49"/>
        <v>-0.22914868507941008</v>
      </c>
    </row>
    <row r="621" spans="2:8" ht="15.55" customHeight="1" x14ac:dyDescent="0.65">
      <c r="B621" s="10">
        <v>599</v>
      </c>
      <c r="C621" s="11">
        <f t="shared" ca="1" si="52"/>
        <v>2.8618631416493692</v>
      </c>
      <c r="D621" s="11">
        <f t="shared" ca="1" si="50"/>
        <v>627.83067954170383</v>
      </c>
      <c r="E621" s="11">
        <f t="shared" ca="1" si="53"/>
        <v>1.7283258647285749E+48</v>
      </c>
      <c r="F621" s="11">
        <f t="shared" ca="1" si="51"/>
        <v>98.07832532982205</v>
      </c>
      <c r="G621" s="30"/>
      <c r="H621" s="12">
        <f t="shared" ca="1" si="49"/>
        <v>-1.6413078227475886</v>
      </c>
    </row>
    <row r="622" spans="2:8" ht="15.55" customHeight="1" x14ac:dyDescent="0.65">
      <c r="B622" s="10">
        <v>600</v>
      </c>
      <c r="C622" s="11">
        <f t="shared" ca="1" si="52"/>
        <v>3.9317562008574347</v>
      </c>
      <c r="D622" s="11">
        <f t="shared" ca="1" si="50"/>
        <v>629.47294522924176</v>
      </c>
      <c r="E622" s="11">
        <f t="shared" ca="1" si="53"/>
        <v>2.0739910376742898E+48</v>
      </c>
      <c r="F622" s="11">
        <f t="shared" ca="1" si="51"/>
        <v>95.016245011192552</v>
      </c>
      <c r="G622" s="30"/>
      <c r="H622" s="12">
        <f t="shared" ca="1" si="49"/>
        <v>0.64226568753793889</v>
      </c>
    </row>
  </sheetData>
  <mergeCells count="1">
    <mergeCell ref="H16:I16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CDB4-8CBD-42DA-92C2-EB734B51E7EA}">
  <dimension ref="A2:H624"/>
  <sheetViews>
    <sheetView workbookViewId="0"/>
  </sheetViews>
  <sheetFormatPr defaultRowHeight="15.55" customHeight="1" x14ac:dyDescent="0.65"/>
  <cols>
    <col min="1" max="1" width="4.28515625" style="19" customWidth="1"/>
    <col min="2" max="5" width="9.140625" style="13"/>
    <col min="6" max="6" width="1.640625" style="27" customWidth="1"/>
    <col min="7" max="16384" width="9.140625" style="13"/>
  </cols>
  <sheetData>
    <row r="2" spans="1:6" ht="15.55" customHeight="1" x14ac:dyDescent="0.65">
      <c r="B2" s="24" t="s">
        <v>39</v>
      </c>
    </row>
    <row r="4" spans="1:6" ht="15.55" customHeight="1" x14ac:dyDescent="0.65">
      <c r="B4" s="13" t="s">
        <v>34</v>
      </c>
    </row>
    <row r="5" spans="1:6" ht="15.55" customHeight="1" x14ac:dyDescent="0.65">
      <c r="B5" s="13" t="s">
        <v>35</v>
      </c>
    </row>
    <row r="7" spans="1:6" ht="15.55" customHeight="1" x14ac:dyDescent="0.65">
      <c r="B7" s="13" t="s">
        <v>13</v>
      </c>
    </row>
    <row r="8" spans="1:6" ht="15.55" customHeight="1" x14ac:dyDescent="0.65">
      <c r="B8" s="13" t="s">
        <v>43</v>
      </c>
    </row>
    <row r="10" spans="1:6" ht="15.55" customHeight="1" x14ac:dyDescent="0.65">
      <c r="B10" s="13" t="s">
        <v>15</v>
      </c>
    </row>
    <row r="11" spans="1:6" ht="15.55" customHeight="1" x14ac:dyDescent="0.65">
      <c r="A11" s="19" t="s">
        <v>8</v>
      </c>
      <c r="B11" s="13" t="s">
        <v>28</v>
      </c>
    </row>
    <row r="12" spans="1:6" ht="15.55" customHeight="1" x14ac:dyDescent="0.65">
      <c r="A12" s="19" t="s">
        <v>9</v>
      </c>
      <c r="B12" s="13" t="s">
        <v>29</v>
      </c>
    </row>
    <row r="13" spans="1:6" ht="15.55" customHeight="1" x14ac:dyDescent="0.65">
      <c r="A13" s="19" t="s">
        <v>10</v>
      </c>
      <c r="B13" s="13" t="s">
        <v>30</v>
      </c>
    </row>
    <row r="15" spans="1:6" ht="15.55" customHeight="1" x14ac:dyDescent="0.65">
      <c r="C15" s="15" t="s">
        <v>31</v>
      </c>
      <c r="D15" s="15" t="s">
        <v>32</v>
      </c>
      <c r="E15" s="15" t="s">
        <v>33</v>
      </c>
      <c r="F15" s="26"/>
    </row>
    <row r="16" spans="1:6" ht="15.55" customHeight="1" x14ac:dyDescent="0.65">
      <c r="B16" s="14" t="s">
        <v>36</v>
      </c>
      <c r="C16" s="8">
        <v>0.5</v>
      </c>
      <c r="D16" s="8">
        <v>0.5</v>
      </c>
      <c r="E16" s="8">
        <v>0.5</v>
      </c>
      <c r="F16" s="16"/>
    </row>
    <row r="17" spans="1:8" ht="15.55" customHeight="1" x14ac:dyDescent="0.65">
      <c r="B17" s="14" t="s">
        <v>37</v>
      </c>
      <c r="C17" s="8"/>
      <c r="D17" s="8">
        <v>0.5</v>
      </c>
      <c r="E17" s="8">
        <v>0.5</v>
      </c>
      <c r="F17" s="32"/>
      <c r="G17" s="79" t="s">
        <v>24</v>
      </c>
      <c r="H17" s="80"/>
    </row>
    <row r="18" spans="1:8" ht="15.55" customHeight="1" x14ac:dyDescent="0.65">
      <c r="B18" s="14" t="s">
        <v>38</v>
      </c>
      <c r="C18" s="8"/>
      <c r="D18" s="8"/>
      <c r="E18" s="8">
        <v>0.5</v>
      </c>
      <c r="F18" s="33"/>
      <c r="G18" s="4" t="s">
        <v>1</v>
      </c>
      <c r="H18" s="7">
        <v>0</v>
      </c>
    </row>
    <row r="19" spans="1:8" ht="15.55" customHeight="1" x14ac:dyDescent="0.65">
      <c r="B19" s="14" t="s">
        <v>4</v>
      </c>
      <c r="C19" s="9">
        <v>10</v>
      </c>
      <c r="D19" s="9">
        <v>10</v>
      </c>
      <c r="E19" s="9">
        <v>10</v>
      </c>
      <c r="F19" s="34"/>
      <c r="G19" s="4" t="s">
        <v>2</v>
      </c>
      <c r="H19" s="7">
        <v>1</v>
      </c>
    </row>
    <row r="20" spans="1:8" ht="15.55" customHeight="1" x14ac:dyDescent="0.65">
      <c r="A20" s="13"/>
    </row>
    <row r="21" spans="1:8" ht="15.55" customHeight="1" x14ac:dyDescent="0.65">
      <c r="B21" s="5"/>
      <c r="C21" s="1"/>
      <c r="D21" s="1"/>
      <c r="E21" s="1"/>
      <c r="F21" s="2"/>
      <c r="G21" s="1"/>
    </row>
    <row r="22" spans="1:8" ht="15.55" customHeight="1" x14ac:dyDescent="0.65">
      <c r="B22" s="5"/>
      <c r="C22" s="20" t="s">
        <v>22</v>
      </c>
      <c r="D22" s="18" t="s">
        <v>23</v>
      </c>
      <c r="E22" s="18" t="s">
        <v>23</v>
      </c>
      <c r="F22" s="35"/>
      <c r="G22" s="31" t="s">
        <v>25</v>
      </c>
    </row>
    <row r="23" spans="1:8" ht="15.55" customHeight="1" x14ac:dyDescent="0.65">
      <c r="B23" s="6" t="s">
        <v>3</v>
      </c>
      <c r="C23" s="15" t="s">
        <v>5</v>
      </c>
      <c r="D23" s="15" t="s">
        <v>6</v>
      </c>
      <c r="E23" s="15" t="s">
        <v>7</v>
      </c>
      <c r="F23" s="29"/>
      <c r="G23" s="3" t="s">
        <v>18</v>
      </c>
      <c r="H23" s="23"/>
    </row>
    <row r="24" spans="1:8" ht="15.55" customHeight="1" x14ac:dyDescent="0.65">
      <c r="B24" s="10">
        <v>0</v>
      </c>
      <c r="C24" s="11">
        <v>0</v>
      </c>
      <c r="D24" s="11">
        <v>0</v>
      </c>
      <c r="E24" s="11">
        <v>0</v>
      </c>
      <c r="F24" s="30"/>
      <c r="G24" s="12">
        <f t="shared" ref="G24:G87" ca="1" si="0">NORMINV(RAND(),$H$18,$H$19)</f>
        <v>-0.3480225805498483</v>
      </c>
      <c r="H24" s="22"/>
    </row>
    <row r="25" spans="1:8" ht="15.55" customHeight="1" x14ac:dyDescent="0.65">
      <c r="B25" s="10">
        <v>1</v>
      </c>
      <c r="C25" s="11">
        <f ca="1">$C$16*G24+$C$19+G25</f>
        <v>9.4911991249911303</v>
      </c>
      <c r="D25" s="11">
        <f ca="1">$D$16*G24+$D$19+G25</f>
        <v>9.4911991249911303</v>
      </c>
      <c r="E25" s="11">
        <f ca="1">$E$16*G24+$E$19+G25</f>
        <v>9.4911991249911303</v>
      </c>
      <c r="F25" s="30"/>
      <c r="G25" s="12">
        <f t="shared" ca="1" si="0"/>
        <v>-0.33478958473394571</v>
      </c>
    </row>
    <row r="26" spans="1:8" ht="15.55" customHeight="1" x14ac:dyDescent="0.65">
      <c r="B26" s="10">
        <v>2</v>
      </c>
      <c r="C26" s="11">
        <f t="shared" ref="C26:C89" ca="1" si="1">$C$16*G25+$C$19+G26</f>
        <v>9.5149633254949997</v>
      </c>
      <c r="D26" s="11">
        <f ca="1">$D$16*G25+$D$17*G24+$D$19+G26</f>
        <v>9.3409520352200772</v>
      </c>
      <c r="E26" s="11">
        <f ca="1">$E$16*G25+$E$17*G24+$E$19+G26</f>
        <v>9.3409520352200772</v>
      </c>
      <c r="F26" s="30"/>
      <c r="G26" s="12">
        <f t="shared" ca="1" si="0"/>
        <v>-0.31764188213802752</v>
      </c>
    </row>
    <row r="27" spans="1:8" ht="15.55" customHeight="1" x14ac:dyDescent="0.65">
      <c r="B27" s="10">
        <v>3</v>
      </c>
      <c r="C27" s="11">
        <f t="shared" ca="1" si="1"/>
        <v>11.080404888095099</v>
      </c>
      <c r="D27" s="11">
        <f ca="1">$D$16*G26+$D$17*G25+$D$19+G27</f>
        <v>10.913010095728126</v>
      </c>
      <c r="E27" s="11">
        <f ca="1">$E$16*G26+$E$17*G25+$E$18*G24+$E$19+G27</f>
        <v>10.738998805453202</v>
      </c>
      <c r="F27" s="30"/>
      <c r="G27" s="12">
        <f t="shared" ca="1" si="0"/>
        <v>1.2392258291641127</v>
      </c>
    </row>
    <row r="28" spans="1:8" ht="15.55" customHeight="1" x14ac:dyDescent="0.65">
      <c r="B28" s="10">
        <v>4</v>
      </c>
      <c r="C28" s="11">
        <f t="shared" ca="1" si="1"/>
        <v>11.051600671610052</v>
      </c>
      <c r="D28" s="11">
        <f t="shared" ref="D28:D91" ca="1" si="2">$D$16*G27+$D$17*G26+$D$19+G28</f>
        <v>10.892779730541038</v>
      </c>
      <c r="E28" s="11">
        <f t="shared" ref="E28:E91" ca="1" si="3">$E$16*G27+$E$17*G26+$E$18*G25+$E$19+G28</f>
        <v>10.725384938174065</v>
      </c>
      <c r="F28" s="30"/>
      <c r="G28" s="12">
        <f t="shared" ca="1" si="0"/>
        <v>0.43198775702799547</v>
      </c>
    </row>
    <row r="29" spans="1:8" ht="15.55" customHeight="1" x14ac:dyDescent="0.65">
      <c r="B29" s="10">
        <v>5</v>
      </c>
      <c r="C29" s="11">
        <f t="shared" ca="1" si="1"/>
        <v>9.8650031933440623</v>
      </c>
      <c r="D29" s="11">
        <f t="shared" ca="1" si="2"/>
        <v>10.484616107926119</v>
      </c>
      <c r="E29" s="11">
        <f t="shared" ca="1" si="3"/>
        <v>10.325795166857104</v>
      </c>
      <c r="F29" s="30"/>
      <c r="G29" s="12">
        <f t="shared" ca="1" si="0"/>
        <v>-0.3509906851699362</v>
      </c>
    </row>
    <row r="30" spans="1:8" ht="15.55" customHeight="1" x14ac:dyDescent="0.65">
      <c r="B30" s="10">
        <v>6</v>
      </c>
      <c r="C30" s="11">
        <f t="shared" ca="1" si="1"/>
        <v>8.9242299765029127</v>
      </c>
      <c r="D30" s="11">
        <f t="shared" ca="1" si="2"/>
        <v>9.1402238550169113</v>
      </c>
      <c r="E30" s="11">
        <f t="shared" ca="1" si="3"/>
        <v>9.7598367695989676</v>
      </c>
      <c r="F30" s="30"/>
      <c r="G30" s="12">
        <f t="shared" ca="1" si="0"/>
        <v>-0.90027468091211915</v>
      </c>
    </row>
    <row r="31" spans="1:8" ht="15.55" customHeight="1" x14ac:dyDescent="0.65">
      <c r="B31" s="10">
        <v>7</v>
      </c>
      <c r="C31" s="11">
        <f t="shared" ca="1" si="1"/>
        <v>8.9740036133451682</v>
      </c>
      <c r="D31" s="11">
        <f t="shared" ca="1" si="2"/>
        <v>8.7985082707602</v>
      </c>
      <c r="E31" s="11">
        <f t="shared" ca="1" si="3"/>
        <v>9.0145021492741986</v>
      </c>
      <c r="F31" s="30"/>
      <c r="G31" s="12">
        <f t="shared" ca="1" si="0"/>
        <v>-0.57585904619877282</v>
      </c>
    </row>
    <row r="32" spans="1:8" ht="15.55" customHeight="1" x14ac:dyDescent="0.65">
      <c r="B32" s="10">
        <v>8</v>
      </c>
      <c r="C32" s="11">
        <f t="shared" ca="1" si="1"/>
        <v>9.3402850047848229</v>
      </c>
      <c r="D32" s="11">
        <f t="shared" ca="1" si="2"/>
        <v>8.8901476643287634</v>
      </c>
      <c r="E32" s="11">
        <f t="shared" ca="1" si="3"/>
        <v>8.7146523217437952</v>
      </c>
      <c r="F32" s="30"/>
      <c r="G32" s="12">
        <f t="shared" ca="1" si="0"/>
        <v>-0.37178547211579155</v>
      </c>
    </row>
    <row r="33" spans="2:7" ht="15.55" customHeight="1" x14ac:dyDescent="0.65">
      <c r="B33" s="10">
        <v>9</v>
      </c>
      <c r="C33" s="11">
        <f t="shared" ca="1" si="1"/>
        <v>9.827245823399295</v>
      </c>
      <c r="D33" s="11">
        <f t="shared" ca="1" si="2"/>
        <v>9.5393163002999088</v>
      </c>
      <c r="E33" s="11">
        <f t="shared" ca="1" si="3"/>
        <v>9.0891789598438493</v>
      </c>
      <c r="F33" s="30"/>
      <c r="G33" s="12">
        <f t="shared" ca="1" si="0"/>
        <v>1.3138559457191093E-2</v>
      </c>
    </row>
    <row r="34" spans="2:7" ht="15.55" customHeight="1" x14ac:dyDescent="0.65">
      <c r="B34" s="10">
        <v>10</v>
      </c>
      <c r="C34" s="11">
        <f t="shared" ca="1" si="1"/>
        <v>9.6344101031458163</v>
      </c>
      <c r="D34" s="11">
        <f t="shared" ca="1" si="2"/>
        <v>9.4485173670879217</v>
      </c>
      <c r="E34" s="11">
        <f t="shared" ca="1" si="3"/>
        <v>9.1605878439885355</v>
      </c>
      <c r="F34" s="30"/>
      <c r="G34" s="12">
        <f t="shared" ca="1" si="0"/>
        <v>-0.3721591765827777</v>
      </c>
    </row>
    <row r="35" spans="2:7" ht="15.55" customHeight="1" x14ac:dyDescent="0.65">
      <c r="B35" s="10">
        <v>11</v>
      </c>
      <c r="C35" s="11">
        <f t="shared" ca="1" si="1"/>
        <v>8.9644406736127884</v>
      </c>
      <c r="D35" s="11">
        <f t="shared" ca="1" si="2"/>
        <v>8.9710099533413832</v>
      </c>
      <c r="E35" s="11">
        <f t="shared" ca="1" si="3"/>
        <v>8.7851172172834886</v>
      </c>
      <c r="F35" s="30"/>
      <c r="G35" s="12">
        <f t="shared" ca="1" si="0"/>
        <v>-0.84947973809582378</v>
      </c>
    </row>
    <row r="36" spans="2:7" ht="15.55" customHeight="1" x14ac:dyDescent="0.65">
      <c r="B36" s="10">
        <v>12</v>
      </c>
      <c r="C36" s="11">
        <f t="shared" ca="1" si="1"/>
        <v>11.002273111985915</v>
      </c>
      <c r="D36" s="11">
        <f t="shared" ca="1" si="2"/>
        <v>10.816193523694526</v>
      </c>
      <c r="E36" s="11">
        <f t="shared" ca="1" si="3"/>
        <v>10.822762803423121</v>
      </c>
      <c r="F36" s="30"/>
      <c r="G36" s="12">
        <f t="shared" ca="1" si="0"/>
        <v>1.4270129810338263</v>
      </c>
    </row>
    <row r="37" spans="2:7" ht="15.55" customHeight="1" x14ac:dyDescent="0.65">
      <c r="B37" s="10">
        <v>13</v>
      </c>
      <c r="C37" s="11">
        <f t="shared" ca="1" si="1"/>
        <v>11.459477508046108</v>
      </c>
      <c r="D37" s="11">
        <f t="shared" ca="1" si="2"/>
        <v>11.034737638998196</v>
      </c>
      <c r="E37" s="11">
        <f t="shared" ca="1" si="3"/>
        <v>10.848658050706808</v>
      </c>
      <c r="F37" s="30"/>
      <c r="G37" s="12">
        <f t="shared" ca="1" si="0"/>
        <v>0.74597101752919559</v>
      </c>
    </row>
    <row r="38" spans="2:7" ht="15.55" customHeight="1" x14ac:dyDescent="0.65">
      <c r="B38" s="10">
        <v>14</v>
      </c>
      <c r="C38" s="11">
        <f t="shared" ca="1" si="1"/>
        <v>10.363928293511682</v>
      </c>
      <c r="D38" s="11">
        <f t="shared" ca="1" si="2"/>
        <v>11.077434784028595</v>
      </c>
      <c r="E38" s="11">
        <f t="shared" ca="1" si="3"/>
        <v>10.652694914980684</v>
      </c>
      <c r="F38" s="30"/>
      <c r="G38" s="12">
        <f t="shared" ca="1" si="0"/>
        <v>-9.0572152529171199E-3</v>
      </c>
    </row>
    <row r="39" spans="2:7" ht="15.55" customHeight="1" x14ac:dyDescent="0.65">
      <c r="B39" s="10">
        <v>15</v>
      </c>
      <c r="C39" s="11">
        <f t="shared" ca="1" si="1"/>
        <v>9.6286267594653658</v>
      </c>
      <c r="D39" s="11">
        <f t="shared" ca="1" si="2"/>
        <v>10.001612268229962</v>
      </c>
      <c r="E39" s="11">
        <f t="shared" ca="1" si="3"/>
        <v>10.715118758746875</v>
      </c>
      <c r="F39" s="30"/>
      <c r="G39" s="12">
        <f t="shared" ca="1" si="0"/>
        <v>-0.36684463290817526</v>
      </c>
    </row>
    <row r="40" spans="2:7" ht="15.55" customHeight="1" x14ac:dyDescent="0.65">
      <c r="B40" s="10">
        <v>16</v>
      </c>
      <c r="C40" s="11">
        <f t="shared" ca="1" si="1"/>
        <v>10.316214635328361</v>
      </c>
      <c r="D40" s="11">
        <f t="shared" ca="1" si="2"/>
        <v>10.311686027701903</v>
      </c>
      <c r="E40" s="11">
        <f t="shared" ca="1" si="3"/>
        <v>10.684671536466501</v>
      </c>
      <c r="F40" s="30"/>
      <c r="G40" s="12">
        <f t="shared" ca="1" si="0"/>
        <v>0.49963695178244949</v>
      </c>
    </row>
    <row r="41" spans="2:7" ht="15.55" customHeight="1" x14ac:dyDescent="0.65">
      <c r="B41" s="10">
        <v>17</v>
      </c>
      <c r="C41" s="11">
        <f t="shared" ca="1" si="1"/>
        <v>11.885859158426362</v>
      </c>
      <c r="D41" s="11">
        <f t="shared" ca="1" si="2"/>
        <v>11.702436841972274</v>
      </c>
      <c r="E41" s="11">
        <f t="shared" ca="1" si="3"/>
        <v>11.697908234345816</v>
      </c>
      <c r="F41" s="30"/>
      <c r="G41" s="12">
        <f t="shared" ca="1" si="0"/>
        <v>1.6360406825351372</v>
      </c>
    </row>
    <row r="42" spans="2:7" ht="15.55" customHeight="1" x14ac:dyDescent="0.65">
      <c r="B42" s="10">
        <v>18</v>
      </c>
      <c r="C42" s="11">
        <f t="shared" ca="1" si="1"/>
        <v>7.4693445339854279</v>
      </c>
      <c r="D42" s="11">
        <f t="shared" ca="1" si="2"/>
        <v>7.7191630098766524</v>
      </c>
      <c r="E42" s="11">
        <f t="shared" ca="1" si="3"/>
        <v>7.5357406934225644</v>
      </c>
      <c r="F42" s="30"/>
      <c r="G42" s="12">
        <f t="shared" ca="1" si="0"/>
        <v>-3.3486758072821416</v>
      </c>
    </row>
    <row r="43" spans="2:7" ht="15.55" customHeight="1" x14ac:dyDescent="0.65">
      <c r="B43" s="10">
        <v>19</v>
      </c>
      <c r="C43" s="11">
        <f t="shared" ca="1" si="1"/>
        <v>8.419751996602109</v>
      </c>
      <c r="D43" s="11">
        <f t="shared" ca="1" si="2"/>
        <v>9.2377723378696786</v>
      </c>
      <c r="E43" s="11">
        <f t="shared" ca="1" si="3"/>
        <v>9.4875908137609031</v>
      </c>
      <c r="F43" s="30"/>
      <c r="G43" s="12">
        <f t="shared" ca="1" si="0"/>
        <v>9.4089900243180646E-2</v>
      </c>
    </row>
    <row r="44" spans="2:7" ht="15.55" customHeight="1" x14ac:dyDescent="0.65">
      <c r="B44" s="10">
        <v>20</v>
      </c>
      <c r="C44" s="11">
        <f t="shared" ca="1" si="1"/>
        <v>9.2854934403390512</v>
      </c>
      <c r="D44" s="11">
        <f t="shared" ca="1" si="2"/>
        <v>7.6111555366979804</v>
      </c>
      <c r="E44" s="11">
        <f t="shared" ca="1" si="3"/>
        <v>8.4291758779655499</v>
      </c>
      <c r="F44" s="30"/>
      <c r="G44" s="12">
        <f t="shared" ca="1" si="0"/>
        <v>-0.76155150978253838</v>
      </c>
    </row>
    <row r="45" spans="2:7" ht="15.55" customHeight="1" x14ac:dyDescent="0.65">
      <c r="B45" s="10">
        <v>21</v>
      </c>
      <c r="C45" s="11">
        <f t="shared" ca="1" si="1"/>
        <v>9.5808275055204462</v>
      </c>
      <c r="D45" s="11">
        <f t="shared" ca="1" si="2"/>
        <v>9.6278724556420361</v>
      </c>
      <c r="E45" s="11">
        <f t="shared" ca="1" si="3"/>
        <v>7.9535345520009644</v>
      </c>
      <c r="F45" s="30"/>
      <c r="G45" s="12">
        <f t="shared" ca="1" si="0"/>
        <v>-3.8396739588285073E-2</v>
      </c>
    </row>
    <row r="46" spans="2:7" ht="15.55" customHeight="1" x14ac:dyDescent="0.65">
      <c r="B46" s="10">
        <v>22</v>
      </c>
      <c r="C46" s="11">
        <f t="shared" ca="1" si="1"/>
        <v>9.0851262667958554</v>
      </c>
      <c r="D46" s="11">
        <f t="shared" ca="1" si="2"/>
        <v>8.7043505119045861</v>
      </c>
      <c r="E46" s="11">
        <f t="shared" ca="1" si="3"/>
        <v>8.7513954620261778</v>
      </c>
      <c r="F46" s="30"/>
      <c r="G46" s="12">
        <f t="shared" ca="1" si="0"/>
        <v>-0.89567536341000109</v>
      </c>
    </row>
    <row r="47" spans="2:7" ht="15.55" customHeight="1" x14ac:dyDescent="0.65">
      <c r="B47" s="10">
        <v>23</v>
      </c>
      <c r="C47" s="11">
        <f t="shared" ca="1" si="1"/>
        <v>10.999189768502173</v>
      </c>
      <c r="D47" s="11">
        <f t="shared" ca="1" si="2"/>
        <v>10.97999139870803</v>
      </c>
      <c r="E47" s="11">
        <f t="shared" ca="1" si="3"/>
        <v>10.599215643816761</v>
      </c>
      <c r="F47" s="30"/>
      <c r="G47" s="12">
        <f t="shared" ca="1" si="0"/>
        <v>1.4470274502071732</v>
      </c>
    </row>
    <row r="48" spans="2:7" ht="15.55" customHeight="1" x14ac:dyDescent="0.65">
      <c r="B48" s="10">
        <v>24</v>
      </c>
      <c r="C48" s="11">
        <f t="shared" ca="1" si="1"/>
        <v>11.785578563808343</v>
      </c>
      <c r="D48" s="11">
        <f t="shared" ca="1" si="2"/>
        <v>11.337740882103343</v>
      </c>
      <c r="E48" s="11">
        <f t="shared" ca="1" si="3"/>
        <v>11.3185425123092</v>
      </c>
      <c r="F48" s="30"/>
      <c r="G48" s="12">
        <f t="shared" ca="1" si="0"/>
        <v>1.0620648387047573</v>
      </c>
    </row>
    <row r="49" spans="2:7" ht="15.55" customHeight="1" x14ac:dyDescent="0.65">
      <c r="B49" s="10">
        <v>25</v>
      </c>
      <c r="C49" s="11">
        <f t="shared" ca="1" si="1"/>
        <v>10.462880035896164</v>
      </c>
      <c r="D49" s="11">
        <f t="shared" ca="1" si="2"/>
        <v>11.186393760999751</v>
      </c>
      <c r="E49" s="11">
        <f t="shared" ca="1" si="3"/>
        <v>10.738556079294751</v>
      </c>
      <c r="F49" s="30"/>
      <c r="G49" s="12">
        <f t="shared" ca="1" si="0"/>
        <v>-6.8152383456214091E-2</v>
      </c>
    </row>
    <row r="50" spans="2:7" ht="15.55" customHeight="1" x14ac:dyDescent="0.65">
      <c r="B50" s="10">
        <v>26</v>
      </c>
      <c r="C50" s="11">
        <f t="shared" ca="1" si="1"/>
        <v>9.9233207220498088</v>
      </c>
      <c r="D50" s="11">
        <f t="shared" ca="1" si="2"/>
        <v>10.454353141402189</v>
      </c>
      <c r="E50" s="11">
        <f t="shared" ca="1" si="3"/>
        <v>11.177866866505775</v>
      </c>
      <c r="F50" s="30"/>
      <c r="G50" s="12">
        <f t="shared" ca="1" si="0"/>
        <v>-4.2603086222084204E-2</v>
      </c>
    </row>
    <row r="51" spans="2:7" ht="15.55" customHeight="1" x14ac:dyDescent="0.65">
      <c r="B51" s="10">
        <v>27</v>
      </c>
      <c r="C51" s="11">
        <f t="shared" ca="1" si="1"/>
        <v>10.105150475155897</v>
      </c>
      <c r="D51" s="11">
        <f t="shared" ca="1" si="2"/>
        <v>10.071074283427789</v>
      </c>
      <c r="E51" s="11">
        <f t="shared" ca="1" si="3"/>
        <v>10.602106702780167</v>
      </c>
      <c r="F51" s="30"/>
      <c r="G51" s="12">
        <f t="shared" ca="1" si="0"/>
        <v>0.12645201826693944</v>
      </c>
    </row>
    <row r="52" spans="2:7" ht="15.55" customHeight="1" x14ac:dyDescent="0.65">
      <c r="B52" s="10">
        <v>28</v>
      </c>
      <c r="C52" s="11">
        <f t="shared" ca="1" si="1"/>
        <v>10.654886877466057</v>
      </c>
      <c r="D52" s="11">
        <f t="shared" ca="1" si="2"/>
        <v>10.633585334355015</v>
      </c>
      <c r="E52" s="11">
        <f t="shared" ca="1" si="3"/>
        <v>10.599509142626907</v>
      </c>
      <c r="F52" s="30"/>
      <c r="G52" s="12">
        <f t="shared" ca="1" si="0"/>
        <v>0.59166086833258691</v>
      </c>
    </row>
    <row r="53" spans="2:7" ht="15.55" customHeight="1" x14ac:dyDescent="0.65">
      <c r="B53" s="10">
        <v>29</v>
      </c>
      <c r="C53" s="11">
        <f t="shared" ca="1" si="1"/>
        <v>10.466760067849242</v>
      </c>
      <c r="D53" s="11">
        <f t="shared" ca="1" si="2"/>
        <v>10.529986076982713</v>
      </c>
      <c r="E53" s="11">
        <f t="shared" ca="1" si="3"/>
        <v>10.508684533871669</v>
      </c>
      <c r="F53" s="30"/>
      <c r="G53" s="12">
        <f t="shared" ca="1" si="0"/>
        <v>0.17092963368294822</v>
      </c>
    </row>
    <row r="54" spans="2:7" ht="15.55" customHeight="1" x14ac:dyDescent="0.65">
      <c r="B54" s="10">
        <v>30</v>
      </c>
      <c r="C54" s="11">
        <f t="shared" ca="1" si="1"/>
        <v>11.30045017735856</v>
      </c>
      <c r="D54" s="11">
        <f t="shared" ca="1" si="2"/>
        <v>11.596280611524852</v>
      </c>
      <c r="E54" s="11">
        <f t="shared" ca="1" si="3"/>
        <v>11.659506620658322</v>
      </c>
      <c r="F54" s="30"/>
      <c r="G54" s="12">
        <f t="shared" ca="1" si="0"/>
        <v>1.2149853605170848</v>
      </c>
    </row>
    <row r="55" spans="2:7" ht="15.55" customHeight="1" x14ac:dyDescent="0.65">
      <c r="B55" s="10">
        <v>31</v>
      </c>
      <c r="C55" s="11">
        <f t="shared" ca="1" si="1"/>
        <v>12.130204157977531</v>
      </c>
      <c r="D55" s="11">
        <f t="shared" ca="1" si="2"/>
        <v>12.215668974819005</v>
      </c>
      <c r="E55" s="11">
        <f t="shared" ca="1" si="3"/>
        <v>12.5114994089853</v>
      </c>
      <c r="F55" s="30"/>
      <c r="G55" s="12">
        <f t="shared" ca="1" si="0"/>
        <v>1.522711477718989</v>
      </c>
    </row>
    <row r="56" spans="2:7" ht="15.55" customHeight="1" x14ac:dyDescent="0.65">
      <c r="B56" s="10">
        <v>32</v>
      </c>
      <c r="C56" s="11">
        <f t="shared" ca="1" si="1"/>
        <v>11.161378317039281</v>
      </c>
      <c r="D56" s="11">
        <f t="shared" ca="1" si="2"/>
        <v>11.768870997297824</v>
      </c>
      <c r="E56" s="11">
        <f t="shared" ca="1" si="3"/>
        <v>11.854335814139297</v>
      </c>
      <c r="F56" s="30"/>
      <c r="G56" s="12">
        <f t="shared" ca="1" si="0"/>
        <v>0.40002257817978615</v>
      </c>
    </row>
    <row r="57" spans="2:7" ht="15.55" customHeight="1" x14ac:dyDescent="0.65">
      <c r="B57" s="10">
        <v>33</v>
      </c>
      <c r="C57" s="11">
        <f t="shared" ca="1" si="1"/>
        <v>11.498376923159354</v>
      </c>
      <c r="D57" s="11">
        <f t="shared" ca="1" si="2"/>
        <v>12.259732662018848</v>
      </c>
      <c r="E57" s="11">
        <f t="shared" ca="1" si="3"/>
        <v>12.86722534227739</v>
      </c>
      <c r="F57" s="30"/>
      <c r="G57" s="12">
        <f t="shared" ca="1" si="0"/>
        <v>1.2983656340694603</v>
      </c>
    </row>
    <row r="58" spans="2:7" ht="15.55" customHeight="1" x14ac:dyDescent="0.65">
      <c r="B58" s="10">
        <v>34</v>
      </c>
      <c r="C58" s="11">
        <f t="shared" ca="1" si="1"/>
        <v>12.622239369587565</v>
      </c>
      <c r="D58" s="11">
        <f t="shared" ca="1" si="2"/>
        <v>12.822250658677458</v>
      </c>
      <c r="E58" s="11">
        <f t="shared" ca="1" si="3"/>
        <v>13.583606397536952</v>
      </c>
      <c r="F58" s="30"/>
      <c r="G58" s="12">
        <f t="shared" ca="1" si="0"/>
        <v>1.9730565525528352</v>
      </c>
    </row>
    <row r="59" spans="2:7" ht="15.55" customHeight="1" x14ac:dyDescent="0.65">
      <c r="B59" s="10">
        <v>35</v>
      </c>
      <c r="C59" s="11">
        <f t="shared" ca="1" si="1"/>
        <v>12.605672434634734</v>
      </c>
      <c r="D59" s="11">
        <f t="shared" ca="1" si="2"/>
        <v>13.254855251669465</v>
      </c>
      <c r="E59" s="11">
        <f t="shared" ca="1" si="3"/>
        <v>13.454866540759358</v>
      </c>
      <c r="F59" s="30"/>
      <c r="G59" s="12">
        <f t="shared" ca="1" si="0"/>
        <v>1.6191441583583164</v>
      </c>
    </row>
    <row r="60" spans="2:7" ht="15.55" customHeight="1" x14ac:dyDescent="0.65">
      <c r="B60" s="10">
        <v>36</v>
      </c>
      <c r="C60" s="11">
        <f t="shared" ca="1" si="1"/>
        <v>11.152005657212086</v>
      </c>
      <c r="D60" s="11">
        <f t="shared" ca="1" si="2"/>
        <v>12.138533933488503</v>
      </c>
      <c r="E60" s="11">
        <f t="shared" ca="1" si="3"/>
        <v>12.787716750523234</v>
      </c>
      <c r="F60" s="30"/>
      <c r="G60" s="12">
        <f t="shared" ca="1" si="0"/>
        <v>0.34243357803292784</v>
      </c>
    </row>
    <row r="61" spans="2:7" ht="15.55" customHeight="1" x14ac:dyDescent="0.65">
      <c r="B61" s="10">
        <v>37</v>
      </c>
      <c r="C61" s="11">
        <f t="shared" ca="1" si="1"/>
        <v>8.9126315099380786</v>
      </c>
      <c r="D61" s="11">
        <f t="shared" ca="1" si="2"/>
        <v>9.7222035891172371</v>
      </c>
      <c r="E61" s="11">
        <f t="shared" ca="1" si="3"/>
        <v>10.708731865393654</v>
      </c>
      <c r="F61" s="30"/>
      <c r="G61" s="12">
        <f t="shared" ca="1" si="0"/>
        <v>-1.2585852790783851</v>
      </c>
    </row>
    <row r="62" spans="2:7" ht="15.55" customHeight="1" x14ac:dyDescent="0.65">
      <c r="B62" s="10">
        <v>38</v>
      </c>
      <c r="C62" s="11">
        <f t="shared" ca="1" si="1"/>
        <v>9.3642866660871906</v>
      </c>
      <c r="D62" s="11">
        <f t="shared" ca="1" si="2"/>
        <v>9.5355034551036546</v>
      </c>
      <c r="E62" s="11">
        <f t="shared" ca="1" si="3"/>
        <v>10.345075534282813</v>
      </c>
      <c r="F62" s="30"/>
      <c r="G62" s="12">
        <f t="shared" ca="1" si="0"/>
        <v>-6.4206943736164288E-3</v>
      </c>
    </row>
    <row r="63" spans="2:7" ht="15.55" customHeight="1" x14ac:dyDescent="0.65">
      <c r="B63" s="10">
        <v>39</v>
      </c>
      <c r="C63" s="11">
        <f t="shared" ca="1" si="1"/>
        <v>10.1228134981351</v>
      </c>
      <c r="D63" s="11">
        <f t="shared" ca="1" si="2"/>
        <v>9.4935208585959074</v>
      </c>
      <c r="E63" s="11">
        <f t="shared" ca="1" si="3"/>
        <v>9.6647376476123714</v>
      </c>
      <c r="F63" s="30"/>
      <c r="G63" s="12">
        <f t="shared" ca="1" si="0"/>
        <v>0.12602384532190833</v>
      </c>
    </row>
    <row r="64" spans="2:7" ht="15.55" customHeight="1" x14ac:dyDescent="0.65">
      <c r="B64" s="10">
        <v>40</v>
      </c>
      <c r="C64" s="11">
        <f t="shared" ca="1" si="1"/>
        <v>9.3709214111446748</v>
      </c>
      <c r="D64" s="11">
        <f t="shared" ca="1" si="2"/>
        <v>9.3677110639578682</v>
      </c>
      <c r="E64" s="11">
        <f t="shared" ca="1" si="3"/>
        <v>8.7384184244186756</v>
      </c>
      <c r="F64" s="30"/>
      <c r="G64" s="12">
        <f t="shared" ca="1" si="0"/>
        <v>-0.69209051151627843</v>
      </c>
    </row>
    <row r="65" spans="2:7" ht="15.55" customHeight="1" x14ac:dyDescent="0.65">
      <c r="B65" s="10">
        <v>41</v>
      </c>
      <c r="C65" s="11">
        <f t="shared" ca="1" si="1"/>
        <v>9.8085690353642789</v>
      </c>
      <c r="D65" s="11">
        <f t="shared" ca="1" si="2"/>
        <v>9.8715809580252323</v>
      </c>
      <c r="E65" s="11">
        <f t="shared" ca="1" si="3"/>
        <v>9.8683706108384239</v>
      </c>
      <c r="F65" s="30"/>
      <c r="G65" s="12">
        <f t="shared" ca="1" si="0"/>
        <v>0.15461429112241787</v>
      </c>
    </row>
    <row r="66" spans="2:7" ht="15.55" customHeight="1" x14ac:dyDescent="0.65">
      <c r="B66" s="10">
        <v>42</v>
      </c>
      <c r="C66" s="11">
        <f t="shared" ca="1" si="1"/>
        <v>8.6290053092676597</v>
      </c>
      <c r="D66" s="11">
        <f t="shared" ca="1" si="2"/>
        <v>8.2829600535095214</v>
      </c>
      <c r="E66" s="11">
        <f t="shared" ca="1" si="3"/>
        <v>8.3459719761704747</v>
      </c>
      <c r="F66" s="30"/>
      <c r="G66" s="12">
        <f t="shared" ca="1" si="0"/>
        <v>-1.4483018362935496</v>
      </c>
    </row>
    <row r="67" spans="2:7" ht="15.55" customHeight="1" x14ac:dyDescent="0.65">
      <c r="B67" s="10">
        <v>43</v>
      </c>
      <c r="C67" s="11">
        <f t="shared" ca="1" si="1"/>
        <v>10.646698002380642</v>
      </c>
      <c r="D67" s="11">
        <f t="shared" ca="1" si="2"/>
        <v>10.724005147941851</v>
      </c>
      <c r="E67" s="11">
        <f t="shared" ca="1" si="3"/>
        <v>10.377959892183712</v>
      </c>
      <c r="F67" s="30"/>
      <c r="G67" s="12">
        <f t="shared" ca="1" si="0"/>
        <v>1.3708489205274164</v>
      </c>
    </row>
    <row r="68" spans="2:7" ht="15.55" customHeight="1" x14ac:dyDescent="0.65">
      <c r="B68" s="10">
        <v>44</v>
      </c>
      <c r="C68" s="11">
        <f t="shared" ca="1" si="1"/>
        <v>11.448970483075238</v>
      </c>
      <c r="D68" s="11">
        <f t="shared" ca="1" si="2"/>
        <v>10.724819564928463</v>
      </c>
      <c r="E68" s="11">
        <f t="shared" ca="1" si="3"/>
        <v>10.802126710489672</v>
      </c>
      <c r="F68" s="30"/>
      <c r="G68" s="12">
        <f t="shared" ca="1" si="0"/>
        <v>0.7635460228115295</v>
      </c>
    </row>
    <row r="69" spans="2:7" ht="15.55" customHeight="1" x14ac:dyDescent="0.65">
      <c r="B69" s="10">
        <v>45</v>
      </c>
      <c r="C69" s="11">
        <f t="shared" ca="1" si="1"/>
        <v>8.7025993513593658</v>
      </c>
      <c r="D69" s="11">
        <f t="shared" ca="1" si="2"/>
        <v>9.388023811623075</v>
      </c>
      <c r="E69" s="11">
        <f t="shared" ca="1" si="3"/>
        <v>8.6638728934763005</v>
      </c>
      <c r="F69" s="30"/>
      <c r="G69" s="12">
        <f t="shared" ca="1" si="0"/>
        <v>-1.679173660046398</v>
      </c>
    </row>
    <row r="70" spans="2:7" ht="15.55" customHeight="1" x14ac:dyDescent="0.65">
      <c r="B70" s="10">
        <v>46</v>
      </c>
      <c r="C70" s="11">
        <f t="shared" ca="1" si="1"/>
        <v>8.2959597478862488</v>
      </c>
      <c r="D70" s="11">
        <f t="shared" ca="1" si="2"/>
        <v>8.677732759292013</v>
      </c>
      <c r="E70" s="11">
        <f t="shared" ca="1" si="3"/>
        <v>9.3631572195557222</v>
      </c>
      <c r="F70" s="30"/>
      <c r="G70" s="12">
        <f t="shared" ca="1" si="0"/>
        <v>-0.86445342209055198</v>
      </c>
    </row>
    <row r="71" spans="2:7" ht="15.55" customHeight="1" x14ac:dyDescent="0.65">
      <c r="B71" s="10">
        <v>47</v>
      </c>
      <c r="C71" s="11">
        <f t="shared" ca="1" si="1"/>
        <v>8.7961229550826125</v>
      </c>
      <c r="D71" s="11">
        <f t="shared" ca="1" si="2"/>
        <v>7.9565361250594124</v>
      </c>
      <c r="E71" s="11">
        <f t="shared" ca="1" si="3"/>
        <v>8.3383091364651776</v>
      </c>
      <c r="F71" s="30"/>
      <c r="G71" s="12">
        <f t="shared" ca="1" si="0"/>
        <v>-0.77165033387211224</v>
      </c>
    </row>
    <row r="72" spans="2:7" ht="15.55" customHeight="1" x14ac:dyDescent="0.65">
      <c r="B72" s="10">
        <v>48</v>
      </c>
      <c r="C72" s="11">
        <f t="shared" ca="1" si="1"/>
        <v>9.4439387597092779</v>
      </c>
      <c r="D72" s="11">
        <f t="shared" ca="1" si="2"/>
        <v>9.0117120486640019</v>
      </c>
      <c r="E72" s="11">
        <f t="shared" ca="1" si="3"/>
        <v>8.1721252186408027</v>
      </c>
      <c r="F72" s="30"/>
      <c r="G72" s="12">
        <f t="shared" ca="1" si="0"/>
        <v>-0.17023607335466601</v>
      </c>
    </row>
    <row r="73" spans="2:7" ht="15.55" customHeight="1" x14ac:dyDescent="0.65">
      <c r="B73" s="10">
        <v>49</v>
      </c>
      <c r="C73" s="11">
        <f t="shared" ca="1" si="1"/>
        <v>10.186425123281618</v>
      </c>
      <c r="D73" s="11">
        <f t="shared" ca="1" si="2"/>
        <v>9.800599956345561</v>
      </c>
      <c r="E73" s="11">
        <f t="shared" ca="1" si="3"/>
        <v>9.368373245300285</v>
      </c>
      <c r="F73" s="30"/>
      <c r="G73" s="12">
        <f t="shared" ca="1" si="0"/>
        <v>0.27154315995895112</v>
      </c>
    </row>
    <row r="74" spans="2:7" ht="15.55" customHeight="1" x14ac:dyDescent="0.65">
      <c r="B74" s="10">
        <v>50</v>
      </c>
      <c r="C74" s="11">
        <f t="shared" ca="1" si="1"/>
        <v>10.366352693984723</v>
      </c>
      <c r="D74" s="11">
        <f t="shared" ca="1" si="2"/>
        <v>10.28123465730739</v>
      </c>
      <c r="E74" s="11">
        <f t="shared" ca="1" si="3"/>
        <v>9.8954094903713354</v>
      </c>
      <c r="F74" s="30"/>
      <c r="G74" s="12">
        <f t="shared" ca="1" si="0"/>
        <v>0.23058111400524783</v>
      </c>
    </row>
    <row r="75" spans="2:7" ht="15.55" customHeight="1" x14ac:dyDescent="0.65">
      <c r="B75" s="10">
        <v>51</v>
      </c>
      <c r="C75" s="11">
        <f t="shared" ca="1" si="1"/>
        <v>10.035616802099149</v>
      </c>
      <c r="D75" s="11">
        <f t="shared" ca="1" si="2"/>
        <v>10.171388382078625</v>
      </c>
      <c r="E75" s="11">
        <f t="shared" ca="1" si="3"/>
        <v>10.086270345401292</v>
      </c>
      <c r="F75" s="30"/>
      <c r="G75" s="12">
        <f t="shared" ca="1" si="0"/>
        <v>-7.9673754903473684E-2</v>
      </c>
    </row>
    <row r="76" spans="2:7" ht="15.55" customHeight="1" x14ac:dyDescent="0.65">
      <c r="B76" s="10">
        <v>52</v>
      </c>
      <c r="C76" s="11">
        <f t="shared" ca="1" si="1"/>
        <v>8.5662723395910376</v>
      </c>
      <c r="D76" s="11">
        <f t="shared" ca="1" si="2"/>
        <v>8.6815628965936611</v>
      </c>
      <c r="E76" s="11">
        <f t="shared" ca="1" si="3"/>
        <v>8.8173344765731372</v>
      </c>
      <c r="F76" s="30"/>
      <c r="G76" s="12">
        <f t="shared" ca="1" si="0"/>
        <v>-1.3938907829572253</v>
      </c>
    </row>
    <row r="77" spans="2:7" ht="15.55" customHeight="1" x14ac:dyDescent="0.65">
      <c r="B77" s="10">
        <v>53</v>
      </c>
      <c r="C77" s="11">
        <f t="shared" ca="1" si="1"/>
        <v>9.8270447115276962</v>
      </c>
      <c r="D77" s="11">
        <f t="shared" ca="1" si="2"/>
        <v>9.787207834075959</v>
      </c>
      <c r="E77" s="11">
        <f t="shared" ca="1" si="3"/>
        <v>9.9024983910785824</v>
      </c>
      <c r="F77" s="30"/>
      <c r="G77" s="12">
        <f t="shared" ca="1" si="0"/>
        <v>0.52399010300630933</v>
      </c>
    </row>
    <row r="78" spans="2:7" ht="15.55" customHeight="1" x14ac:dyDescent="0.65">
      <c r="B78" s="10">
        <v>54</v>
      </c>
      <c r="C78" s="11">
        <f t="shared" ca="1" si="1"/>
        <v>8.9604052484003809</v>
      </c>
      <c r="D78" s="11">
        <f t="shared" ca="1" si="2"/>
        <v>8.2634598569217683</v>
      </c>
      <c r="E78" s="11">
        <f t="shared" ca="1" si="3"/>
        <v>8.2236229794700311</v>
      </c>
      <c r="F78" s="30"/>
      <c r="G78" s="12">
        <f t="shared" ca="1" si="0"/>
        <v>-1.3015898031027733</v>
      </c>
    </row>
    <row r="79" spans="2:7" ht="15.55" customHeight="1" x14ac:dyDescent="0.65">
      <c r="B79" s="10">
        <v>55</v>
      </c>
      <c r="C79" s="11">
        <f t="shared" ca="1" si="1"/>
        <v>9.3333545306493573</v>
      </c>
      <c r="D79" s="11">
        <f t="shared" ca="1" si="2"/>
        <v>9.5953495821525117</v>
      </c>
      <c r="E79" s="11">
        <f t="shared" ca="1" si="3"/>
        <v>8.8984041906738991</v>
      </c>
      <c r="F79" s="30"/>
      <c r="G79" s="12">
        <f t="shared" ca="1" si="0"/>
        <v>-1.5850567799256542E-2</v>
      </c>
    </row>
    <row r="80" spans="2:7" ht="15.55" customHeight="1" x14ac:dyDescent="0.65">
      <c r="B80" s="10">
        <v>56</v>
      </c>
      <c r="C80" s="11">
        <f t="shared" ca="1" si="1"/>
        <v>11.126547939817268</v>
      </c>
      <c r="D80" s="11">
        <f t="shared" ca="1" si="2"/>
        <v>10.47575303826588</v>
      </c>
      <c r="E80" s="11">
        <f t="shared" ca="1" si="3"/>
        <v>10.737748089769035</v>
      </c>
      <c r="F80" s="30"/>
      <c r="G80" s="12">
        <f t="shared" ca="1" si="0"/>
        <v>1.1344732237168957</v>
      </c>
    </row>
    <row r="81" spans="2:7" ht="15.55" customHeight="1" x14ac:dyDescent="0.65">
      <c r="B81" s="10">
        <v>57</v>
      </c>
      <c r="C81" s="11">
        <f t="shared" ca="1" si="1"/>
        <v>10.350441054500758</v>
      </c>
      <c r="D81" s="11">
        <f t="shared" ca="1" si="2"/>
        <v>10.34251577060113</v>
      </c>
      <c r="E81" s="11">
        <f t="shared" ca="1" si="3"/>
        <v>9.6917208690497425</v>
      </c>
      <c r="F81" s="30"/>
      <c r="G81" s="12">
        <f t="shared" ca="1" si="0"/>
        <v>-0.21679555735768982</v>
      </c>
    </row>
    <row r="82" spans="2:7" ht="15.55" customHeight="1" x14ac:dyDescent="0.65">
      <c r="B82" s="10">
        <v>58</v>
      </c>
      <c r="C82" s="11">
        <f t="shared" ca="1" si="1"/>
        <v>11.091769698709367</v>
      </c>
      <c r="D82" s="11">
        <f t="shared" ca="1" si="2"/>
        <v>11.659006310567815</v>
      </c>
      <c r="E82" s="11">
        <f t="shared" ca="1" si="3"/>
        <v>11.651081026668185</v>
      </c>
      <c r="F82" s="30"/>
      <c r="G82" s="12">
        <f t="shared" ca="1" si="0"/>
        <v>1.2001674773882105</v>
      </c>
    </row>
    <row r="83" spans="2:7" ht="15.55" customHeight="1" x14ac:dyDescent="0.65">
      <c r="B83" s="10">
        <v>59</v>
      </c>
      <c r="C83" s="11">
        <f t="shared" ca="1" si="1"/>
        <v>11.380642162329465</v>
      </c>
      <c r="D83" s="11">
        <f t="shared" ca="1" si="2"/>
        <v>11.272244383650621</v>
      </c>
      <c r="E83" s="11">
        <f t="shared" ca="1" si="3"/>
        <v>11.839480995509069</v>
      </c>
      <c r="F83" s="30"/>
      <c r="G83" s="12">
        <f t="shared" ca="1" si="0"/>
        <v>0.7805584236353611</v>
      </c>
    </row>
    <row r="84" spans="2:7" ht="15.55" customHeight="1" x14ac:dyDescent="0.65">
      <c r="B84" s="10">
        <v>60</v>
      </c>
      <c r="C84" s="11">
        <f t="shared" ca="1" si="1"/>
        <v>10.30775935552475</v>
      </c>
      <c r="D84" s="11">
        <f t="shared" ca="1" si="2"/>
        <v>10.907843094218855</v>
      </c>
      <c r="E84" s="11">
        <f t="shared" ca="1" si="3"/>
        <v>10.799445315540011</v>
      </c>
      <c r="F84" s="30"/>
      <c r="G84" s="12">
        <f t="shared" ca="1" si="0"/>
        <v>-8.2519856292931307E-2</v>
      </c>
    </row>
    <row r="85" spans="2:7" ht="15.55" customHeight="1" x14ac:dyDescent="0.65">
      <c r="B85" s="10">
        <v>61</v>
      </c>
      <c r="C85" s="11">
        <f t="shared" ca="1" si="1"/>
        <v>9.5783000232910922</v>
      </c>
      <c r="D85" s="11">
        <f t="shared" ca="1" si="2"/>
        <v>9.9685792351087734</v>
      </c>
      <c r="E85" s="11">
        <f t="shared" ca="1" si="3"/>
        <v>10.568662973802878</v>
      </c>
      <c r="F85" s="30"/>
      <c r="G85" s="12">
        <f t="shared" ca="1" si="0"/>
        <v>-0.38044004856244168</v>
      </c>
    </row>
    <row r="86" spans="2:7" ht="15.55" customHeight="1" x14ac:dyDescent="0.65">
      <c r="B86" s="10">
        <v>62</v>
      </c>
      <c r="C86" s="11">
        <f t="shared" ca="1" si="1"/>
        <v>9.4791936013748419</v>
      </c>
      <c r="D86" s="11">
        <f t="shared" ca="1" si="2"/>
        <v>9.4379336732283754</v>
      </c>
      <c r="E86" s="11">
        <f t="shared" ca="1" si="3"/>
        <v>9.8282128850460566</v>
      </c>
      <c r="F86" s="30"/>
      <c r="G86" s="12">
        <f t="shared" ca="1" si="0"/>
        <v>-0.33058637434393834</v>
      </c>
    </row>
    <row r="87" spans="2:7" ht="15.55" customHeight="1" x14ac:dyDescent="0.65">
      <c r="B87" s="10">
        <v>63</v>
      </c>
      <c r="C87" s="11">
        <f t="shared" ca="1" si="1"/>
        <v>10.518310933099121</v>
      </c>
      <c r="D87" s="11">
        <f t="shared" ca="1" si="2"/>
        <v>10.3280909088179</v>
      </c>
      <c r="E87" s="11">
        <f t="shared" ca="1" si="3"/>
        <v>10.286830980671434</v>
      </c>
      <c r="F87" s="30"/>
      <c r="G87" s="12">
        <f t="shared" ca="1" si="0"/>
        <v>0.68360412027108919</v>
      </c>
    </row>
    <row r="88" spans="2:7" ht="15.55" customHeight="1" x14ac:dyDescent="0.65">
      <c r="B88" s="10">
        <v>64</v>
      </c>
      <c r="C88" s="11">
        <f t="shared" ca="1" si="1"/>
        <v>11.396540124617303</v>
      </c>
      <c r="D88" s="11">
        <f t="shared" ca="1" si="2"/>
        <v>11.231246937445334</v>
      </c>
      <c r="E88" s="11">
        <f t="shared" ca="1" si="3"/>
        <v>11.041026913164114</v>
      </c>
      <c r="F88" s="30"/>
      <c r="G88" s="12">
        <f t="shared" ref="G88:G151" ca="1" si="4">NORMINV(RAND(),$H$18,$H$19)</f>
        <v>1.054738064481759</v>
      </c>
    </row>
    <row r="89" spans="2:7" ht="15.55" customHeight="1" x14ac:dyDescent="0.65">
      <c r="B89" s="10">
        <v>65</v>
      </c>
      <c r="C89" s="11">
        <f t="shared" ca="1" si="1"/>
        <v>9.0842476374784908</v>
      </c>
      <c r="D89" s="11">
        <f t="shared" ca="1" si="2"/>
        <v>9.4260496976140349</v>
      </c>
      <c r="E89" s="11">
        <f t="shared" ca="1" si="3"/>
        <v>9.2607565104420662</v>
      </c>
      <c r="F89" s="30"/>
      <c r="G89" s="12">
        <f t="shared" ca="1" si="4"/>
        <v>-1.4431213947623889</v>
      </c>
    </row>
    <row r="90" spans="2:7" ht="15.55" customHeight="1" x14ac:dyDescent="0.65">
      <c r="B90" s="10">
        <v>66</v>
      </c>
      <c r="C90" s="11">
        <f t="shared" ref="C90:C153" ca="1" si="5">$C$16*G89+$C$19+G90</f>
        <v>9.1332118342200417</v>
      </c>
      <c r="D90" s="11">
        <f t="shared" ca="1" si="2"/>
        <v>9.6605808664609221</v>
      </c>
      <c r="E90" s="11">
        <f t="shared" ca="1" si="3"/>
        <v>10.002382926596466</v>
      </c>
      <c r="F90" s="30"/>
      <c r="G90" s="12">
        <f t="shared" ca="1" si="4"/>
        <v>-0.1452274683987643</v>
      </c>
    </row>
    <row r="91" spans="2:7" ht="15.55" customHeight="1" x14ac:dyDescent="0.65">
      <c r="B91" s="10">
        <v>67</v>
      </c>
      <c r="C91" s="11">
        <f t="shared" ca="1" si="5"/>
        <v>11.700093634600456</v>
      </c>
      <c r="D91" s="11">
        <f t="shared" ca="1" si="2"/>
        <v>10.978532937219263</v>
      </c>
      <c r="E91" s="11">
        <f t="shared" ca="1" si="3"/>
        <v>11.505901969460142</v>
      </c>
      <c r="F91" s="30"/>
      <c r="G91" s="12">
        <f t="shared" ca="1" si="4"/>
        <v>1.7727073687998396</v>
      </c>
    </row>
    <row r="92" spans="2:7" ht="15.55" customHeight="1" x14ac:dyDescent="0.65">
      <c r="B92" s="10">
        <v>68</v>
      </c>
      <c r="C92" s="11">
        <f t="shared" ca="1" si="5"/>
        <v>9.6955467382051435</v>
      </c>
      <c r="D92" s="11">
        <f t="shared" ref="D92:D155" ca="1" si="6">$D$16*G91+$D$17*G90+$D$19+G92</f>
        <v>9.6229330040057608</v>
      </c>
      <c r="E92" s="11">
        <f t="shared" ref="E92:E155" ca="1" si="7">$E$16*G91+$E$17*G90+$E$18*G89+$E$19+G92</f>
        <v>8.9013723066245678</v>
      </c>
      <c r="F92" s="30"/>
      <c r="G92" s="12">
        <f t="shared" ca="1" si="4"/>
        <v>-1.1908069461947759</v>
      </c>
    </row>
    <row r="93" spans="2:7" ht="15.55" customHeight="1" x14ac:dyDescent="0.65">
      <c r="B93" s="10">
        <v>69</v>
      </c>
      <c r="C93" s="11">
        <f t="shared" ca="1" si="5"/>
        <v>9.9648056872171811</v>
      </c>
      <c r="D93" s="11">
        <f t="shared" ca="1" si="6"/>
        <v>10.851159371617101</v>
      </c>
      <c r="E93" s="11">
        <f t="shared" ca="1" si="7"/>
        <v>10.778545637417718</v>
      </c>
      <c r="F93" s="30"/>
      <c r="G93" s="12">
        <f t="shared" ca="1" si="4"/>
        <v>0.5602091603145688</v>
      </c>
    </row>
    <row r="94" spans="2:7" ht="15.55" customHeight="1" x14ac:dyDescent="0.65">
      <c r="B94" s="10">
        <v>70</v>
      </c>
      <c r="C94" s="11">
        <f t="shared" ca="1" si="5"/>
        <v>9.8982747205180939</v>
      </c>
      <c r="D94" s="11">
        <f t="shared" ca="1" si="6"/>
        <v>9.3028712474207058</v>
      </c>
      <c r="E94" s="11">
        <f t="shared" ca="1" si="7"/>
        <v>10.189224931820627</v>
      </c>
      <c r="F94" s="30"/>
      <c r="G94" s="12">
        <f t="shared" ca="1" si="4"/>
        <v>-0.38182985963919025</v>
      </c>
    </row>
    <row r="95" spans="2:7" ht="15.55" customHeight="1" x14ac:dyDescent="0.65">
      <c r="B95" s="10">
        <v>71</v>
      </c>
      <c r="C95" s="11">
        <f t="shared" ca="1" si="5"/>
        <v>8.980774573815939</v>
      </c>
      <c r="D95" s="11">
        <f t="shared" ca="1" si="6"/>
        <v>9.2608791539732227</v>
      </c>
      <c r="E95" s="11">
        <f t="shared" ca="1" si="7"/>
        <v>8.6654756808758346</v>
      </c>
      <c r="F95" s="30"/>
      <c r="G95" s="12">
        <f t="shared" ca="1" si="4"/>
        <v>-0.82831049636446563</v>
      </c>
    </row>
    <row r="96" spans="2:7" ht="15.55" customHeight="1" x14ac:dyDescent="0.65">
      <c r="B96" s="10">
        <v>72</v>
      </c>
      <c r="C96" s="11">
        <f t="shared" ca="1" si="5"/>
        <v>8.8477038359716449</v>
      </c>
      <c r="D96" s="11">
        <f t="shared" ca="1" si="6"/>
        <v>8.65678890615205</v>
      </c>
      <c r="E96" s="11">
        <f t="shared" ca="1" si="7"/>
        <v>8.9368934863093337</v>
      </c>
      <c r="F96" s="30"/>
      <c r="G96" s="12">
        <f t="shared" ca="1" si="4"/>
        <v>-0.73814091584612285</v>
      </c>
    </row>
    <row r="97" spans="2:7" ht="15.55" customHeight="1" x14ac:dyDescent="0.65">
      <c r="B97" s="10">
        <v>73</v>
      </c>
      <c r="C97" s="11">
        <f t="shared" ca="1" si="5"/>
        <v>10.583304947162912</v>
      </c>
      <c r="D97" s="11">
        <f t="shared" ca="1" si="6"/>
        <v>10.169149698980679</v>
      </c>
      <c r="E97" s="11">
        <f t="shared" ca="1" si="7"/>
        <v>9.9782347691610838</v>
      </c>
      <c r="F97" s="30"/>
      <c r="G97" s="12">
        <f t="shared" ca="1" si="4"/>
        <v>0.95237540508597363</v>
      </c>
    </row>
    <row r="98" spans="2:7" ht="15.55" customHeight="1" x14ac:dyDescent="0.65">
      <c r="B98" s="10">
        <v>74</v>
      </c>
      <c r="C98" s="11">
        <f t="shared" ca="1" si="5"/>
        <v>11.937468126877077</v>
      </c>
      <c r="D98" s="11">
        <f t="shared" ca="1" si="6"/>
        <v>11.568397668954015</v>
      </c>
      <c r="E98" s="11">
        <f t="shared" ca="1" si="7"/>
        <v>11.154242420771782</v>
      </c>
      <c r="F98" s="30"/>
      <c r="G98" s="12">
        <f t="shared" ca="1" si="4"/>
        <v>1.4612804243340907</v>
      </c>
    </row>
    <row r="99" spans="2:7" ht="15.55" customHeight="1" x14ac:dyDescent="0.65">
      <c r="B99" s="10">
        <v>75</v>
      </c>
      <c r="C99" s="11">
        <f t="shared" ca="1" si="5"/>
        <v>12.953785657690414</v>
      </c>
      <c r="D99" s="11">
        <f t="shared" ca="1" si="6"/>
        <v>13.429973360233401</v>
      </c>
      <c r="E99" s="11">
        <f t="shared" ca="1" si="7"/>
        <v>13.060902902310339</v>
      </c>
      <c r="F99" s="30"/>
      <c r="G99" s="12">
        <f t="shared" ca="1" si="4"/>
        <v>2.2231454455233677</v>
      </c>
    </row>
    <row r="100" spans="2:7" ht="15.55" customHeight="1" x14ac:dyDescent="0.65">
      <c r="B100" s="10">
        <v>76</v>
      </c>
      <c r="C100" s="11">
        <f t="shared" ca="1" si="5"/>
        <v>11.963371028672119</v>
      </c>
      <c r="D100" s="11">
        <f t="shared" ca="1" si="6"/>
        <v>12.694011240839163</v>
      </c>
      <c r="E100" s="11">
        <f t="shared" ca="1" si="7"/>
        <v>13.17019894338215</v>
      </c>
      <c r="F100" s="30"/>
      <c r="G100" s="12">
        <f t="shared" ca="1" si="4"/>
        <v>0.85179830591043559</v>
      </c>
    </row>
    <row r="101" spans="2:7" ht="15.55" customHeight="1" x14ac:dyDescent="0.65">
      <c r="B101" s="10">
        <v>77</v>
      </c>
      <c r="C101" s="11">
        <f t="shared" ca="1" si="5"/>
        <v>10.724537989381552</v>
      </c>
      <c r="D101" s="11">
        <f t="shared" ca="1" si="6"/>
        <v>11.836110712143237</v>
      </c>
      <c r="E101" s="11">
        <f t="shared" ca="1" si="7"/>
        <v>12.566750924310282</v>
      </c>
      <c r="F101" s="30"/>
      <c r="G101" s="12">
        <f t="shared" ca="1" si="4"/>
        <v>0.2986388364263356</v>
      </c>
    </row>
    <row r="102" spans="2:7" ht="15.55" customHeight="1" x14ac:dyDescent="0.65">
      <c r="B102" s="10">
        <v>78</v>
      </c>
      <c r="C102" s="11">
        <f t="shared" ca="1" si="5"/>
        <v>10.765468092031258</v>
      </c>
      <c r="D102" s="11">
        <f t="shared" ca="1" si="6"/>
        <v>11.191367244986475</v>
      </c>
      <c r="E102" s="11">
        <f t="shared" ca="1" si="7"/>
        <v>12.302939967748159</v>
      </c>
      <c r="F102" s="30"/>
      <c r="G102" s="12">
        <f t="shared" ca="1" si="4"/>
        <v>0.61614867381808958</v>
      </c>
    </row>
    <row r="103" spans="2:7" ht="15.55" customHeight="1" x14ac:dyDescent="0.65">
      <c r="B103" s="10">
        <v>79</v>
      </c>
      <c r="C103" s="11">
        <f t="shared" ca="1" si="5"/>
        <v>10.737404397709573</v>
      </c>
      <c r="D103" s="11">
        <f t="shared" ca="1" si="6"/>
        <v>10.886723815922743</v>
      </c>
      <c r="E103" s="11">
        <f t="shared" ca="1" si="7"/>
        <v>11.31262296887796</v>
      </c>
      <c r="F103" s="30"/>
      <c r="G103" s="12">
        <f t="shared" ca="1" si="4"/>
        <v>0.42933006080052871</v>
      </c>
    </row>
    <row r="104" spans="2:7" ht="15.55" customHeight="1" x14ac:dyDescent="0.65">
      <c r="B104" s="10">
        <v>80</v>
      </c>
      <c r="C104" s="11">
        <f t="shared" ca="1" si="5"/>
        <v>11.709444179592781</v>
      </c>
      <c r="D104" s="11">
        <f t="shared" ca="1" si="6"/>
        <v>12.017518516501827</v>
      </c>
      <c r="E104" s="11">
        <f t="shared" ca="1" si="7"/>
        <v>12.166837934714994</v>
      </c>
      <c r="F104" s="30"/>
      <c r="G104" s="12">
        <f t="shared" ca="1" si="4"/>
        <v>1.4947791491925171</v>
      </c>
    </row>
    <row r="105" spans="2:7" ht="15.55" customHeight="1" x14ac:dyDescent="0.65">
      <c r="B105" s="10">
        <v>81</v>
      </c>
      <c r="C105" s="11">
        <f t="shared" ca="1" si="5"/>
        <v>10.364057625218331</v>
      </c>
      <c r="D105" s="11">
        <f t="shared" ca="1" si="6"/>
        <v>10.578722655618595</v>
      </c>
      <c r="E105" s="11">
        <f t="shared" ca="1" si="7"/>
        <v>10.886796992527641</v>
      </c>
      <c r="F105" s="30"/>
      <c r="G105" s="12">
        <f t="shared" ca="1" si="4"/>
        <v>-0.38333194937792697</v>
      </c>
    </row>
    <row r="106" spans="2:7" ht="15.55" customHeight="1" x14ac:dyDescent="0.65">
      <c r="B106" s="10">
        <v>82</v>
      </c>
      <c r="C106" s="11">
        <f t="shared" ca="1" si="5"/>
        <v>10.612516230253208</v>
      </c>
      <c r="D106" s="11">
        <f t="shared" ca="1" si="6"/>
        <v>11.359905804849467</v>
      </c>
      <c r="E106" s="11">
        <f t="shared" ca="1" si="7"/>
        <v>11.57457083524973</v>
      </c>
      <c r="F106" s="30"/>
      <c r="G106" s="12">
        <f t="shared" ca="1" si="4"/>
        <v>0.80418220494217019</v>
      </c>
    </row>
    <row r="107" spans="2:7" ht="15.55" customHeight="1" x14ac:dyDescent="0.65">
      <c r="B107" s="10">
        <v>83</v>
      </c>
      <c r="C107" s="11">
        <f t="shared" ca="1" si="5"/>
        <v>10.824420500710083</v>
      </c>
      <c r="D107" s="11">
        <f t="shared" ca="1" si="6"/>
        <v>10.63275452602112</v>
      </c>
      <c r="E107" s="11">
        <f t="shared" ca="1" si="7"/>
        <v>11.380144100617379</v>
      </c>
      <c r="F107" s="30"/>
      <c r="G107" s="12">
        <f t="shared" ca="1" si="4"/>
        <v>0.42232939823899884</v>
      </c>
    </row>
    <row r="108" spans="2:7" ht="15.55" customHeight="1" x14ac:dyDescent="0.65">
      <c r="B108" s="10">
        <v>84</v>
      </c>
      <c r="C108" s="11">
        <f t="shared" ca="1" si="5"/>
        <v>11.233883874525572</v>
      </c>
      <c r="D108" s="11">
        <f t="shared" ca="1" si="6"/>
        <v>11.635974976996657</v>
      </c>
      <c r="E108" s="11">
        <f t="shared" ca="1" si="7"/>
        <v>11.444309002307692</v>
      </c>
      <c r="F108" s="30"/>
      <c r="G108" s="12">
        <f t="shared" ca="1" si="4"/>
        <v>1.0227191754060729</v>
      </c>
    </row>
    <row r="109" spans="2:7" ht="15.55" customHeight="1" x14ac:dyDescent="0.65">
      <c r="B109" s="10">
        <v>85</v>
      </c>
      <c r="C109" s="11">
        <f t="shared" ca="1" si="5"/>
        <v>9.874397107788301</v>
      </c>
      <c r="D109" s="11">
        <f t="shared" ca="1" si="6"/>
        <v>10.085561806907799</v>
      </c>
      <c r="E109" s="11">
        <f t="shared" ca="1" si="7"/>
        <v>10.487652909378886</v>
      </c>
      <c r="F109" s="30"/>
      <c r="G109" s="12">
        <f t="shared" ca="1" si="4"/>
        <v>-0.63696247991473542</v>
      </c>
    </row>
    <row r="110" spans="2:7" ht="15.55" customHeight="1" x14ac:dyDescent="0.65">
      <c r="B110" s="10">
        <v>86</v>
      </c>
      <c r="C110" s="11">
        <f t="shared" ca="1" si="5"/>
        <v>10.931144518356152</v>
      </c>
      <c r="D110" s="11">
        <f t="shared" ca="1" si="6"/>
        <v>11.442504106059189</v>
      </c>
      <c r="E110" s="11">
        <f t="shared" ca="1" si="7"/>
        <v>11.653668805178688</v>
      </c>
      <c r="F110" s="30"/>
      <c r="G110" s="12">
        <f t="shared" ca="1" si="4"/>
        <v>1.2496257583135211</v>
      </c>
    </row>
    <row r="111" spans="2:7" ht="15.55" customHeight="1" x14ac:dyDescent="0.65">
      <c r="B111" s="10">
        <v>87</v>
      </c>
      <c r="C111" s="11">
        <f t="shared" ca="1" si="5"/>
        <v>12.721675369478978</v>
      </c>
      <c r="D111" s="11">
        <f t="shared" ca="1" si="6"/>
        <v>12.40319412952161</v>
      </c>
      <c r="E111" s="11">
        <f t="shared" ca="1" si="7"/>
        <v>12.914553717224647</v>
      </c>
      <c r="F111" s="30"/>
      <c r="G111" s="12">
        <f t="shared" ca="1" si="4"/>
        <v>2.0968624903222186</v>
      </c>
    </row>
    <row r="112" spans="2:7" ht="15.55" customHeight="1" x14ac:dyDescent="0.65">
      <c r="B112" s="10">
        <v>88</v>
      </c>
      <c r="C112" s="11">
        <f t="shared" ca="1" si="5"/>
        <v>11.016705587083388</v>
      </c>
      <c r="D112" s="11">
        <f t="shared" ca="1" si="6"/>
        <v>11.641518466240148</v>
      </c>
      <c r="E112" s="11">
        <f t="shared" ca="1" si="7"/>
        <v>11.32303722628278</v>
      </c>
      <c r="F112" s="30"/>
      <c r="G112" s="12">
        <f t="shared" ca="1" si="4"/>
        <v>-3.1725658077721597E-2</v>
      </c>
    </row>
    <row r="113" spans="2:7" ht="15.55" customHeight="1" x14ac:dyDescent="0.65">
      <c r="B113" s="10">
        <v>89</v>
      </c>
      <c r="C113" s="11">
        <f t="shared" ca="1" si="5"/>
        <v>10.576801981379308</v>
      </c>
      <c r="D113" s="11">
        <f t="shared" ca="1" si="6"/>
        <v>11.625233226540418</v>
      </c>
      <c r="E113" s="11">
        <f t="shared" ca="1" si="7"/>
        <v>12.250046105697178</v>
      </c>
      <c r="F113" s="30"/>
      <c r="G113" s="12">
        <f t="shared" ca="1" si="4"/>
        <v>0.59266481041816899</v>
      </c>
    </row>
    <row r="114" spans="2:7" ht="15.55" customHeight="1" x14ac:dyDescent="0.65">
      <c r="B114" s="10">
        <v>90</v>
      </c>
      <c r="C114" s="11">
        <f t="shared" ca="1" si="5"/>
        <v>10.24573187241152</v>
      </c>
      <c r="D114" s="11">
        <f t="shared" ca="1" si="6"/>
        <v>10.229869043372661</v>
      </c>
      <c r="E114" s="11">
        <f t="shared" ca="1" si="7"/>
        <v>11.278300288533769</v>
      </c>
      <c r="F114" s="30"/>
      <c r="G114" s="12">
        <f t="shared" ca="1" si="4"/>
        <v>-5.0600532797562922E-2</v>
      </c>
    </row>
    <row r="115" spans="2:7" ht="15.55" customHeight="1" x14ac:dyDescent="0.65">
      <c r="B115" s="10">
        <v>91</v>
      </c>
      <c r="C115" s="11">
        <f t="shared" ca="1" si="5"/>
        <v>9.3904431180349501</v>
      </c>
      <c r="D115" s="11">
        <f t="shared" ca="1" si="6"/>
        <v>9.6867755232440356</v>
      </c>
      <c r="E115" s="11">
        <f t="shared" ca="1" si="7"/>
        <v>9.6709126942051746</v>
      </c>
      <c r="F115" s="30"/>
      <c r="G115" s="12">
        <f t="shared" ca="1" si="4"/>
        <v>-0.5842566155662684</v>
      </c>
    </row>
    <row r="116" spans="2:7" ht="15.55" customHeight="1" x14ac:dyDescent="0.65">
      <c r="B116" s="10">
        <v>92</v>
      </c>
      <c r="C116" s="11">
        <f t="shared" ca="1" si="5"/>
        <v>10.356263360423672</v>
      </c>
      <c r="D116" s="11">
        <f t="shared" ca="1" si="6"/>
        <v>10.33096309402489</v>
      </c>
      <c r="E116" s="11">
        <f t="shared" ca="1" si="7"/>
        <v>10.627295499233975</v>
      </c>
      <c r="F116" s="30"/>
      <c r="G116" s="12">
        <f t="shared" ca="1" si="4"/>
        <v>0.64839166820680516</v>
      </c>
    </row>
    <row r="117" spans="2:7" ht="15.55" customHeight="1" x14ac:dyDescent="0.65">
      <c r="B117" s="10">
        <v>93</v>
      </c>
      <c r="C117" s="11">
        <f t="shared" ca="1" si="5"/>
        <v>10.002260021764011</v>
      </c>
      <c r="D117" s="11">
        <f t="shared" ca="1" si="6"/>
        <v>9.7101317139808767</v>
      </c>
      <c r="E117" s="11">
        <f t="shared" ca="1" si="7"/>
        <v>9.6848314475820949</v>
      </c>
      <c r="F117" s="30"/>
      <c r="G117" s="12">
        <f t="shared" ca="1" si="4"/>
        <v>-0.32193581233939172</v>
      </c>
    </row>
    <row r="118" spans="2:7" ht="15.55" customHeight="1" x14ac:dyDescent="0.65">
      <c r="B118" s="10">
        <v>94</v>
      </c>
      <c r="C118" s="11">
        <f t="shared" ca="1" si="5"/>
        <v>9.4821089773408236</v>
      </c>
      <c r="D118" s="11">
        <f t="shared" ca="1" si="6"/>
        <v>9.8063048114442246</v>
      </c>
      <c r="E118" s="11">
        <f t="shared" ca="1" si="7"/>
        <v>9.5141765036610906</v>
      </c>
      <c r="F118" s="30"/>
      <c r="G118" s="12">
        <f t="shared" ca="1" si="4"/>
        <v>-0.35692311648948188</v>
      </c>
    </row>
    <row r="119" spans="2:7" ht="15.55" customHeight="1" x14ac:dyDescent="0.65">
      <c r="B119" s="10">
        <v>95</v>
      </c>
      <c r="C119" s="11">
        <f t="shared" ca="1" si="5"/>
        <v>9.8404794070912445</v>
      </c>
      <c r="D119" s="11">
        <f t="shared" ca="1" si="6"/>
        <v>9.6795115009215493</v>
      </c>
      <c r="E119" s="11">
        <f t="shared" ca="1" si="7"/>
        <v>10.003707335024952</v>
      </c>
      <c r="F119" s="30"/>
      <c r="G119" s="12">
        <f t="shared" ca="1" si="4"/>
        <v>1.8940965335985518E-2</v>
      </c>
    </row>
    <row r="120" spans="2:7" ht="15.55" customHeight="1" x14ac:dyDescent="0.65">
      <c r="B120" s="10">
        <v>96</v>
      </c>
      <c r="C120" s="11">
        <f t="shared" ca="1" si="5"/>
        <v>9.3324915849440409</v>
      </c>
      <c r="D120" s="11">
        <f t="shared" ca="1" si="6"/>
        <v>9.1540300266992993</v>
      </c>
      <c r="E120" s="11">
        <f t="shared" ca="1" si="7"/>
        <v>8.9930621205296042</v>
      </c>
      <c r="F120" s="30"/>
      <c r="G120" s="12">
        <f t="shared" ca="1" si="4"/>
        <v>-0.67697889772395281</v>
      </c>
    </row>
    <row r="121" spans="2:7" ht="15.55" customHeight="1" x14ac:dyDescent="0.65">
      <c r="B121" s="10">
        <v>97</v>
      </c>
      <c r="C121" s="11">
        <f t="shared" ca="1" si="5"/>
        <v>10.983287759873381</v>
      </c>
      <c r="D121" s="11">
        <f t="shared" ca="1" si="6"/>
        <v>10.992758242541374</v>
      </c>
      <c r="E121" s="11">
        <f t="shared" ca="1" si="7"/>
        <v>10.814296684296632</v>
      </c>
      <c r="F121" s="30"/>
      <c r="G121" s="12">
        <f t="shared" ca="1" si="4"/>
        <v>1.321777208735357</v>
      </c>
    </row>
    <row r="122" spans="2:7" ht="15.55" customHeight="1" x14ac:dyDescent="0.65">
      <c r="B122" s="10">
        <v>98</v>
      </c>
      <c r="C122" s="11">
        <f t="shared" ca="1" si="5"/>
        <v>10.85606222896106</v>
      </c>
      <c r="D122" s="11">
        <f t="shared" ca="1" si="6"/>
        <v>10.517572780099083</v>
      </c>
      <c r="E122" s="11">
        <f t="shared" ca="1" si="7"/>
        <v>10.527043262767076</v>
      </c>
      <c r="F122" s="30"/>
      <c r="G122" s="12">
        <f t="shared" ca="1" si="4"/>
        <v>0.19517362459338114</v>
      </c>
    </row>
    <row r="123" spans="2:7" ht="15.55" customHeight="1" x14ac:dyDescent="0.65">
      <c r="B123" s="10">
        <v>99</v>
      </c>
      <c r="C123" s="11">
        <f t="shared" ca="1" si="5"/>
        <v>10.416256140918405</v>
      </c>
      <c r="D123" s="11">
        <f t="shared" ca="1" si="6"/>
        <v>11.077144745286084</v>
      </c>
      <c r="E123" s="11">
        <f t="shared" ca="1" si="7"/>
        <v>10.738655296424108</v>
      </c>
      <c r="F123" s="30"/>
      <c r="G123" s="12">
        <f t="shared" ca="1" si="4"/>
        <v>0.31866932862171532</v>
      </c>
    </row>
    <row r="124" spans="2:7" ht="15.55" customHeight="1" x14ac:dyDescent="0.65">
      <c r="B124" s="10">
        <v>100</v>
      </c>
      <c r="C124" s="11">
        <f t="shared" ca="1" si="5"/>
        <v>9.8468450271680332</v>
      </c>
      <c r="D124" s="11">
        <f t="shared" ca="1" si="6"/>
        <v>9.9444318394647233</v>
      </c>
      <c r="E124" s="11">
        <f t="shared" ca="1" si="7"/>
        <v>10.605320443832401</v>
      </c>
      <c r="F124" s="30"/>
      <c r="G124" s="12">
        <f t="shared" ca="1" si="4"/>
        <v>-0.31248963714282557</v>
      </c>
    </row>
    <row r="125" spans="2:7" ht="15.55" customHeight="1" x14ac:dyDescent="0.65">
      <c r="B125" s="10">
        <v>101</v>
      </c>
      <c r="C125" s="11">
        <f t="shared" ca="1" si="5"/>
        <v>9.2377405448493484</v>
      </c>
      <c r="D125" s="11">
        <f t="shared" ca="1" si="6"/>
        <v>9.3970752091602066</v>
      </c>
      <c r="E125" s="11">
        <f t="shared" ca="1" si="7"/>
        <v>9.4946620214568966</v>
      </c>
      <c r="F125" s="30"/>
      <c r="G125" s="12">
        <f t="shared" ca="1" si="4"/>
        <v>-0.60601463657923849</v>
      </c>
    </row>
    <row r="126" spans="2:7" ht="15.55" customHeight="1" x14ac:dyDescent="0.65">
      <c r="B126" s="10">
        <v>102</v>
      </c>
      <c r="C126" s="11">
        <f t="shared" ca="1" si="5"/>
        <v>12.02944461263653</v>
      </c>
      <c r="D126" s="11">
        <f t="shared" ca="1" si="6"/>
        <v>11.873199794065117</v>
      </c>
      <c r="E126" s="11">
        <f t="shared" ca="1" si="7"/>
        <v>12.032534458375975</v>
      </c>
      <c r="F126" s="30"/>
      <c r="G126" s="12">
        <f t="shared" ca="1" si="4"/>
        <v>2.3324519309261498</v>
      </c>
    </row>
    <row r="127" spans="2:7" ht="15.55" customHeight="1" x14ac:dyDescent="0.65">
      <c r="B127" s="10">
        <v>103</v>
      </c>
      <c r="C127" s="11">
        <f t="shared" ca="1" si="5"/>
        <v>11.287241741314338</v>
      </c>
      <c r="D127" s="11">
        <f t="shared" ca="1" si="6"/>
        <v>10.984234423024718</v>
      </c>
      <c r="E127" s="11">
        <f t="shared" ca="1" si="7"/>
        <v>10.827989604453306</v>
      </c>
      <c r="F127" s="30"/>
      <c r="G127" s="12">
        <f t="shared" ca="1" si="4"/>
        <v>0.12101577585126266</v>
      </c>
    </row>
    <row r="128" spans="2:7" ht="15.55" customHeight="1" x14ac:dyDescent="0.65">
      <c r="B128" s="10">
        <v>104</v>
      </c>
      <c r="C128" s="11">
        <f t="shared" ca="1" si="5"/>
        <v>9.6284747885093545</v>
      </c>
      <c r="D128" s="11">
        <f t="shared" ca="1" si="6"/>
        <v>10.79470075397243</v>
      </c>
      <c r="E128" s="11">
        <f t="shared" ca="1" si="7"/>
        <v>10.49169343568281</v>
      </c>
      <c r="F128" s="30"/>
      <c r="G128" s="12">
        <f t="shared" ca="1" si="4"/>
        <v>-0.43203309941627616</v>
      </c>
    </row>
    <row r="129" spans="2:7" ht="15.55" customHeight="1" x14ac:dyDescent="0.65">
      <c r="B129" s="10">
        <v>105</v>
      </c>
      <c r="C129" s="11">
        <f t="shared" ca="1" si="5"/>
        <v>12.012943708466196</v>
      </c>
      <c r="D129" s="11">
        <f t="shared" ca="1" si="6"/>
        <v>12.073451596391827</v>
      </c>
      <c r="E129" s="11">
        <f t="shared" ca="1" si="7"/>
        <v>13.239677561854904</v>
      </c>
      <c r="F129" s="30"/>
      <c r="G129" s="12">
        <f t="shared" ca="1" si="4"/>
        <v>2.2289602581743351</v>
      </c>
    </row>
    <row r="130" spans="2:7" ht="15.55" customHeight="1" x14ac:dyDescent="0.65">
      <c r="B130" s="10">
        <v>106</v>
      </c>
      <c r="C130" s="11">
        <f t="shared" ca="1" si="5"/>
        <v>9.9173885524587853</v>
      </c>
      <c r="D130" s="11">
        <f t="shared" ca="1" si="6"/>
        <v>9.7013720027506469</v>
      </c>
      <c r="E130" s="11">
        <f t="shared" ca="1" si="7"/>
        <v>9.761879890676278</v>
      </c>
      <c r="F130" s="30"/>
      <c r="G130" s="12">
        <f t="shared" ca="1" si="4"/>
        <v>-1.1970915766283825</v>
      </c>
    </row>
    <row r="131" spans="2:7" ht="15.55" customHeight="1" x14ac:dyDescent="0.65">
      <c r="B131" s="10">
        <v>107</v>
      </c>
      <c r="C131" s="11">
        <f t="shared" ca="1" si="5"/>
        <v>11.021807344253824</v>
      </c>
      <c r="D131" s="11">
        <f t="shared" ca="1" si="6"/>
        <v>12.136287473340991</v>
      </c>
      <c r="E131" s="11">
        <f t="shared" ca="1" si="7"/>
        <v>11.920270923632852</v>
      </c>
      <c r="F131" s="30"/>
      <c r="G131" s="12">
        <f t="shared" ca="1" si="4"/>
        <v>1.6203531325680143</v>
      </c>
    </row>
    <row r="132" spans="2:7" ht="15.55" customHeight="1" x14ac:dyDescent="0.65">
      <c r="B132" s="10">
        <v>108</v>
      </c>
      <c r="C132" s="11">
        <f t="shared" ca="1" si="5"/>
        <v>12.712610516670939</v>
      </c>
      <c r="D132" s="11">
        <f t="shared" ca="1" si="6"/>
        <v>12.114064728356748</v>
      </c>
      <c r="E132" s="11">
        <f t="shared" ca="1" si="7"/>
        <v>13.228544857443916</v>
      </c>
      <c r="F132" s="30"/>
      <c r="G132" s="12">
        <f t="shared" ca="1" si="4"/>
        <v>1.9024339503869319</v>
      </c>
    </row>
    <row r="133" spans="2:7" ht="15.55" customHeight="1" x14ac:dyDescent="0.65">
      <c r="B133" s="10">
        <v>109</v>
      </c>
      <c r="C133" s="11">
        <f t="shared" ca="1" si="5"/>
        <v>9.5061473278253548</v>
      </c>
      <c r="D133" s="11">
        <f t="shared" ca="1" si="6"/>
        <v>10.316323894109361</v>
      </c>
      <c r="E133" s="11">
        <f t="shared" ca="1" si="7"/>
        <v>9.7177781057951709</v>
      </c>
      <c r="F133" s="30"/>
      <c r="G133" s="12">
        <f t="shared" ca="1" si="4"/>
        <v>-1.4450696473681106</v>
      </c>
    </row>
    <row r="134" spans="2:7" ht="15.55" customHeight="1" x14ac:dyDescent="0.65">
      <c r="B134" s="10">
        <v>110</v>
      </c>
      <c r="C134" s="11">
        <f t="shared" ca="1" si="5"/>
        <v>9.9397444003143676</v>
      </c>
      <c r="D134" s="11">
        <f t="shared" ca="1" si="6"/>
        <v>10.890961375507834</v>
      </c>
      <c r="E134" s="11">
        <f t="shared" ca="1" si="7"/>
        <v>11.70113794179184</v>
      </c>
      <c r="F134" s="30"/>
      <c r="G134" s="12">
        <f t="shared" ca="1" si="4"/>
        <v>0.66227922399842398</v>
      </c>
    </row>
    <row r="135" spans="2:7" ht="15.55" customHeight="1" x14ac:dyDescent="0.65">
      <c r="B135" s="10">
        <v>111</v>
      </c>
      <c r="C135" s="11">
        <f t="shared" ca="1" si="5"/>
        <v>11.135862825705344</v>
      </c>
      <c r="D135" s="11">
        <f t="shared" ca="1" si="6"/>
        <v>10.413328002021288</v>
      </c>
      <c r="E135" s="11">
        <f t="shared" ca="1" si="7"/>
        <v>11.364544977214754</v>
      </c>
      <c r="F135" s="30"/>
      <c r="G135" s="12">
        <f t="shared" ca="1" si="4"/>
        <v>0.80472321370613131</v>
      </c>
    </row>
    <row r="136" spans="2:7" ht="15.55" customHeight="1" x14ac:dyDescent="0.65">
      <c r="B136" s="10">
        <v>112</v>
      </c>
      <c r="C136" s="11">
        <f t="shared" ca="1" si="5"/>
        <v>10.714482600188211</v>
      </c>
      <c r="D136" s="11">
        <f t="shared" ca="1" si="6"/>
        <v>11.045622212187421</v>
      </c>
      <c r="E136" s="11">
        <f t="shared" ca="1" si="7"/>
        <v>10.323087388503366</v>
      </c>
      <c r="F136" s="30"/>
      <c r="G136" s="12">
        <f t="shared" ca="1" si="4"/>
        <v>0.31212099333514409</v>
      </c>
    </row>
    <row r="137" spans="2:7" ht="15.55" customHeight="1" x14ac:dyDescent="0.65">
      <c r="B137" s="10">
        <v>113</v>
      </c>
      <c r="C137" s="11">
        <f t="shared" ca="1" si="5"/>
        <v>9.3452335497858154</v>
      </c>
      <c r="D137" s="11">
        <f t="shared" ca="1" si="6"/>
        <v>9.7475951566388819</v>
      </c>
      <c r="E137" s="11">
        <f t="shared" ca="1" si="7"/>
        <v>10.078734768638094</v>
      </c>
      <c r="F137" s="30"/>
      <c r="G137" s="12">
        <f t="shared" ca="1" si="4"/>
        <v>-0.81082694688175527</v>
      </c>
    </row>
    <row r="138" spans="2:7" ht="15.55" customHeight="1" x14ac:dyDescent="0.65">
      <c r="B138" s="10">
        <v>114</v>
      </c>
      <c r="C138" s="11">
        <f t="shared" ca="1" si="5"/>
        <v>7.8696147745583609</v>
      </c>
      <c r="D138" s="11">
        <f t="shared" ca="1" si="6"/>
        <v>8.0256752712259321</v>
      </c>
      <c r="E138" s="11">
        <f t="shared" ca="1" si="7"/>
        <v>8.4280368780789985</v>
      </c>
      <c r="F138" s="30"/>
      <c r="G138" s="12">
        <f t="shared" ca="1" si="4"/>
        <v>-1.7249717520007619</v>
      </c>
    </row>
    <row r="139" spans="2:7" ht="15.55" customHeight="1" x14ac:dyDescent="0.65">
      <c r="B139" s="10">
        <v>115</v>
      </c>
      <c r="C139" s="11">
        <f t="shared" ca="1" si="5"/>
        <v>8.6590594416884787</v>
      </c>
      <c r="D139" s="11">
        <f t="shared" ca="1" si="6"/>
        <v>8.2536459682476018</v>
      </c>
      <c r="E139" s="11">
        <f t="shared" ca="1" si="7"/>
        <v>8.4097064649151729</v>
      </c>
      <c r="F139" s="30"/>
      <c r="G139" s="12">
        <f t="shared" ca="1" si="4"/>
        <v>-0.47845468231114069</v>
      </c>
    </row>
    <row r="140" spans="2:7" ht="15.55" customHeight="1" x14ac:dyDescent="0.65">
      <c r="B140" s="10">
        <v>116</v>
      </c>
      <c r="C140" s="11">
        <f t="shared" ca="1" si="5"/>
        <v>9.5934959163291289</v>
      </c>
      <c r="D140" s="11">
        <f t="shared" ca="1" si="6"/>
        <v>8.7310100403287478</v>
      </c>
      <c r="E140" s="11">
        <f t="shared" ca="1" si="7"/>
        <v>8.3255965668878709</v>
      </c>
      <c r="F140" s="30"/>
      <c r="G140" s="12">
        <f t="shared" ca="1" si="4"/>
        <v>-0.16727674251530048</v>
      </c>
    </row>
    <row r="141" spans="2:7" ht="15.55" customHeight="1" x14ac:dyDescent="0.65">
      <c r="B141" s="10">
        <v>117</v>
      </c>
      <c r="C141" s="11">
        <f t="shared" ca="1" si="5"/>
        <v>10.519378249368414</v>
      </c>
      <c r="D141" s="11">
        <f t="shared" ca="1" si="6"/>
        <v>10.280150908212844</v>
      </c>
      <c r="E141" s="11">
        <f t="shared" ca="1" si="7"/>
        <v>9.4176650322124633</v>
      </c>
      <c r="F141" s="30"/>
      <c r="G141" s="12">
        <f t="shared" ca="1" si="4"/>
        <v>0.60301662062606431</v>
      </c>
    </row>
    <row r="142" spans="2:7" ht="15.55" customHeight="1" x14ac:dyDescent="0.65">
      <c r="B142" s="10">
        <v>118</v>
      </c>
      <c r="C142" s="11">
        <f t="shared" ca="1" si="5"/>
        <v>10.934583223881898</v>
      </c>
      <c r="D142" s="11">
        <f t="shared" ca="1" si="6"/>
        <v>10.850944852624247</v>
      </c>
      <c r="E142" s="11">
        <f t="shared" ca="1" si="7"/>
        <v>10.611717511468678</v>
      </c>
      <c r="F142" s="30"/>
      <c r="G142" s="12">
        <f t="shared" ca="1" si="4"/>
        <v>0.63307491356886492</v>
      </c>
    </row>
    <row r="143" spans="2:7" ht="15.55" customHeight="1" x14ac:dyDescent="0.65">
      <c r="B143" s="10">
        <v>119</v>
      </c>
      <c r="C143" s="11">
        <f t="shared" ca="1" si="5"/>
        <v>10.932815943924378</v>
      </c>
      <c r="D143" s="11">
        <f t="shared" ca="1" si="6"/>
        <v>11.234324254237411</v>
      </c>
      <c r="E143" s="11">
        <f t="shared" ca="1" si="7"/>
        <v>11.15068588297976</v>
      </c>
      <c r="F143" s="30"/>
      <c r="G143" s="12">
        <f t="shared" ca="1" si="4"/>
        <v>0.61627848713994493</v>
      </c>
    </row>
    <row r="144" spans="2:7" ht="15.55" customHeight="1" x14ac:dyDescent="0.65">
      <c r="B144" s="10">
        <v>120</v>
      </c>
      <c r="C144" s="11">
        <f t="shared" ca="1" si="5"/>
        <v>9.3205433688120998</v>
      </c>
      <c r="D144" s="11">
        <f t="shared" ca="1" si="6"/>
        <v>9.6370808255965326</v>
      </c>
      <c r="E144" s="11">
        <f t="shared" ca="1" si="7"/>
        <v>9.9385891359095648</v>
      </c>
      <c r="F144" s="30"/>
      <c r="G144" s="12">
        <f t="shared" ca="1" si="4"/>
        <v>-0.9875958747578728</v>
      </c>
    </row>
    <row r="145" spans="2:7" ht="15.55" customHeight="1" x14ac:dyDescent="0.65">
      <c r="B145" s="10">
        <v>121</v>
      </c>
      <c r="C145" s="11">
        <f t="shared" ca="1" si="5"/>
        <v>9.8683022320051084</v>
      </c>
      <c r="D145" s="11">
        <f t="shared" ca="1" si="6"/>
        <v>10.17644147557508</v>
      </c>
      <c r="E145" s="11">
        <f t="shared" ca="1" si="7"/>
        <v>10.492978932359513</v>
      </c>
      <c r="F145" s="30"/>
      <c r="G145" s="12">
        <f t="shared" ca="1" si="4"/>
        <v>0.36210016938404505</v>
      </c>
    </row>
    <row r="146" spans="2:7" ht="15.55" customHeight="1" x14ac:dyDescent="0.65">
      <c r="B146" s="10">
        <v>122</v>
      </c>
      <c r="C146" s="11">
        <f t="shared" ca="1" si="5"/>
        <v>10.010431430654256</v>
      </c>
      <c r="D146" s="11">
        <f t="shared" ca="1" si="6"/>
        <v>9.516633493275318</v>
      </c>
      <c r="E146" s="11">
        <f t="shared" ca="1" si="7"/>
        <v>9.8247727368452917</v>
      </c>
      <c r="F146" s="30"/>
      <c r="G146" s="12">
        <f t="shared" ca="1" si="4"/>
        <v>-0.17061865403776683</v>
      </c>
    </row>
    <row r="147" spans="2:7" ht="15.55" customHeight="1" x14ac:dyDescent="0.65">
      <c r="B147" s="10">
        <v>123</v>
      </c>
      <c r="C147" s="11">
        <f t="shared" ca="1" si="5"/>
        <v>9.3713839026873771</v>
      </c>
      <c r="D147" s="11">
        <f t="shared" ca="1" si="6"/>
        <v>9.5524339873793984</v>
      </c>
      <c r="E147" s="11">
        <f t="shared" ca="1" si="7"/>
        <v>9.0586360500004623</v>
      </c>
      <c r="F147" s="30"/>
      <c r="G147" s="12">
        <f t="shared" ca="1" si="4"/>
        <v>-0.54330677029374019</v>
      </c>
    </row>
    <row r="148" spans="2:7" ht="15.55" customHeight="1" x14ac:dyDescent="0.65">
      <c r="B148" s="10">
        <v>124</v>
      </c>
      <c r="C148" s="11">
        <f t="shared" ca="1" si="5"/>
        <v>11.210672000635672</v>
      </c>
      <c r="D148" s="11">
        <f t="shared" ca="1" si="6"/>
        <v>11.125362673616788</v>
      </c>
      <c r="E148" s="11">
        <f t="shared" ca="1" si="7"/>
        <v>11.306412758308811</v>
      </c>
      <c r="F148" s="30"/>
      <c r="G148" s="12">
        <f t="shared" ca="1" si="4"/>
        <v>1.4823253857825411</v>
      </c>
    </row>
    <row r="149" spans="2:7" ht="15.55" customHeight="1" x14ac:dyDescent="0.65">
      <c r="B149" s="10">
        <v>125</v>
      </c>
      <c r="C149" s="11">
        <f t="shared" ca="1" si="5"/>
        <v>10.7769230807922</v>
      </c>
      <c r="D149" s="11">
        <f t="shared" ca="1" si="6"/>
        <v>10.50526969564533</v>
      </c>
      <c r="E149" s="11">
        <f t="shared" ca="1" si="7"/>
        <v>10.419960368626446</v>
      </c>
      <c r="F149" s="30"/>
      <c r="G149" s="12">
        <f t="shared" ca="1" si="4"/>
        <v>3.5760387900929433E-2</v>
      </c>
    </row>
    <row r="150" spans="2:7" ht="15.55" customHeight="1" x14ac:dyDescent="0.65">
      <c r="B150" s="10">
        <v>126</v>
      </c>
      <c r="C150" s="11">
        <f t="shared" ca="1" si="5"/>
        <v>10.401218024301377</v>
      </c>
      <c r="D150" s="11">
        <f t="shared" ca="1" si="6"/>
        <v>11.142380717192648</v>
      </c>
      <c r="E150" s="11">
        <f t="shared" ca="1" si="7"/>
        <v>10.870727332045778</v>
      </c>
      <c r="F150" s="30"/>
      <c r="G150" s="12">
        <f t="shared" ca="1" si="4"/>
        <v>0.38333783035091307</v>
      </c>
    </row>
    <row r="151" spans="2:7" ht="15.55" customHeight="1" x14ac:dyDescent="0.65">
      <c r="B151" s="10">
        <v>127</v>
      </c>
      <c r="C151" s="11">
        <f t="shared" ca="1" si="5"/>
        <v>11.396924101013113</v>
      </c>
      <c r="D151" s="11">
        <f t="shared" ca="1" si="6"/>
        <v>11.414804294963577</v>
      </c>
      <c r="E151" s="11">
        <f t="shared" ca="1" si="7"/>
        <v>12.155966987854848</v>
      </c>
      <c r="F151" s="30"/>
      <c r="G151" s="12">
        <f t="shared" ca="1" si="4"/>
        <v>1.205255185837655</v>
      </c>
    </row>
    <row r="152" spans="2:7" ht="15.55" customHeight="1" x14ac:dyDescent="0.65">
      <c r="B152" s="10">
        <v>128</v>
      </c>
      <c r="C152" s="11">
        <f t="shared" ca="1" si="5"/>
        <v>10.164193208919841</v>
      </c>
      <c r="D152" s="11">
        <f t="shared" ca="1" si="6"/>
        <v>10.355862124095298</v>
      </c>
      <c r="E152" s="11">
        <f t="shared" ca="1" si="7"/>
        <v>10.373742318045762</v>
      </c>
      <c r="F152" s="30"/>
      <c r="G152" s="12">
        <f t="shared" ref="G152:G215" ca="1" si="8">NORMINV(RAND(),$H$18,$H$19)</f>
        <v>-0.43843438399898654</v>
      </c>
    </row>
    <row r="153" spans="2:7" ht="15.55" customHeight="1" x14ac:dyDescent="0.65">
      <c r="B153" s="10">
        <v>129</v>
      </c>
      <c r="C153" s="11">
        <f t="shared" ca="1" si="5"/>
        <v>9.2375673967811593</v>
      </c>
      <c r="D153" s="11">
        <f t="shared" ca="1" si="6"/>
        <v>9.8401949896999881</v>
      </c>
      <c r="E153" s="11">
        <f t="shared" ca="1" si="7"/>
        <v>10.031863904875443</v>
      </c>
      <c r="F153" s="30"/>
      <c r="G153" s="12">
        <f t="shared" ca="1" si="8"/>
        <v>-0.54321541121934636</v>
      </c>
    </row>
    <row r="154" spans="2:7" ht="15.55" customHeight="1" x14ac:dyDescent="0.65">
      <c r="B154" s="10">
        <v>130</v>
      </c>
      <c r="C154" s="11">
        <f t="shared" ref="C154:C217" ca="1" si="9">$C$16*G153+$C$19+G154</f>
        <v>7.9171345503629258</v>
      </c>
      <c r="D154" s="11">
        <f t="shared" ca="1" si="6"/>
        <v>7.6979173583634335</v>
      </c>
      <c r="E154" s="11">
        <f t="shared" ca="1" si="7"/>
        <v>8.3005449512822604</v>
      </c>
      <c r="F154" s="30"/>
      <c r="G154" s="12">
        <f t="shared" ca="1" si="8"/>
        <v>-1.8112577440274011</v>
      </c>
    </row>
    <row r="155" spans="2:7" ht="15.55" customHeight="1" x14ac:dyDescent="0.65">
      <c r="B155" s="10">
        <v>131</v>
      </c>
      <c r="C155" s="11">
        <f t="shared" ca="1" si="9"/>
        <v>8.1812025876058332</v>
      </c>
      <c r="D155" s="11">
        <f t="shared" ca="1" si="6"/>
        <v>7.9095948819961599</v>
      </c>
      <c r="E155" s="11">
        <f t="shared" ca="1" si="7"/>
        <v>7.6903776899966676</v>
      </c>
      <c r="F155" s="30"/>
      <c r="G155" s="12">
        <f t="shared" ca="1" si="8"/>
        <v>-0.91316854038046635</v>
      </c>
    </row>
    <row r="156" spans="2:7" ht="15.55" customHeight="1" x14ac:dyDescent="0.65">
      <c r="B156" s="10">
        <v>132</v>
      </c>
      <c r="C156" s="11">
        <f t="shared" ca="1" si="9"/>
        <v>10.716581037972302</v>
      </c>
      <c r="D156" s="11">
        <f t="shared" ref="D156:D219" ca="1" si="10">$D$16*G155+$D$17*G154+$D$19+G156</f>
        <v>9.8109521659586019</v>
      </c>
      <c r="E156" s="11">
        <f t="shared" ref="E156:E219" ca="1" si="11">$E$16*G155+$E$17*G154+$E$18*G153+$E$19+G156</f>
        <v>9.5393444603489304</v>
      </c>
      <c r="F156" s="30"/>
      <c r="G156" s="12">
        <f t="shared" ca="1" si="8"/>
        <v>1.1731653081625357</v>
      </c>
    </row>
    <row r="157" spans="2:7" ht="15.55" customHeight="1" x14ac:dyDescent="0.65">
      <c r="B157" s="10">
        <v>133</v>
      </c>
      <c r="C157" s="11">
        <f t="shared" ca="1" si="9"/>
        <v>11.194798502261522</v>
      </c>
      <c r="D157" s="11">
        <f t="shared" ca="1" si="10"/>
        <v>10.738214232071289</v>
      </c>
      <c r="E157" s="11">
        <f t="shared" ca="1" si="11"/>
        <v>9.832585360057589</v>
      </c>
      <c r="F157" s="30"/>
      <c r="G157" s="12">
        <f t="shared" ca="1" si="8"/>
        <v>0.60821584818025387</v>
      </c>
    </row>
    <row r="158" spans="2:7" ht="15.55" customHeight="1" x14ac:dyDescent="0.65">
      <c r="B158" s="10">
        <v>134</v>
      </c>
      <c r="C158" s="11">
        <f t="shared" ca="1" si="9"/>
        <v>10.761721338187979</v>
      </c>
      <c r="D158" s="11">
        <f t="shared" ca="1" si="10"/>
        <v>11.348303992269246</v>
      </c>
      <c r="E158" s="11">
        <f t="shared" ca="1" si="11"/>
        <v>10.891719722079014</v>
      </c>
      <c r="F158" s="30"/>
      <c r="G158" s="12">
        <f t="shared" ca="1" si="8"/>
        <v>0.45761341409785089</v>
      </c>
    </row>
    <row r="159" spans="2:7" ht="15.55" customHeight="1" x14ac:dyDescent="0.65">
      <c r="B159" s="10">
        <v>135</v>
      </c>
      <c r="C159" s="11">
        <f t="shared" ca="1" si="9"/>
        <v>10.961980672696287</v>
      </c>
      <c r="D159" s="11">
        <f t="shared" ca="1" si="10"/>
        <v>11.266088596786414</v>
      </c>
      <c r="E159" s="11">
        <f t="shared" ca="1" si="11"/>
        <v>11.852671250867681</v>
      </c>
      <c r="F159" s="30"/>
      <c r="G159" s="12">
        <f t="shared" ca="1" si="8"/>
        <v>0.73317396564736126</v>
      </c>
    </row>
    <row r="160" spans="2:7" ht="15.55" customHeight="1" x14ac:dyDescent="0.65">
      <c r="B160" s="10">
        <v>136</v>
      </c>
      <c r="C160" s="11">
        <f t="shared" ca="1" si="9"/>
        <v>10.68096864681692</v>
      </c>
      <c r="D160" s="11">
        <f t="shared" ca="1" si="10"/>
        <v>10.909775353865847</v>
      </c>
      <c r="E160" s="11">
        <f t="shared" ca="1" si="11"/>
        <v>11.213883277955974</v>
      </c>
      <c r="F160" s="30"/>
      <c r="G160" s="12">
        <f t="shared" ca="1" si="8"/>
        <v>0.31438166399323997</v>
      </c>
    </row>
    <row r="161" spans="2:7" ht="15.55" customHeight="1" x14ac:dyDescent="0.65">
      <c r="B161" s="10">
        <v>137</v>
      </c>
      <c r="C161" s="11">
        <f t="shared" ca="1" si="9"/>
        <v>8.3942721415592132</v>
      </c>
      <c r="D161" s="11">
        <f t="shared" ca="1" si="10"/>
        <v>8.7608591243828968</v>
      </c>
      <c r="E161" s="11">
        <f t="shared" ca="1" si="11"/>
        <v>8.9896658314318216</v>
      </c>
      <c r="F161" s="30"/>
      <c r="G161" s="12">
        <f t="shared" ca="1" si="8"/>
        <v>-1.762918690437405</v>
      </c>
    </row>
    <row r="162" spans="2:7" ht="15.55" customHeight="1" x14ac:dyDescent="0.65">
      <c r="B162" s="10">
        <v>138</v>
      </c>
      <c r="C162" s="11">
        <f t="shared" ca="1" si="9"/>
        <v>8.816176490175355</v>
      </c>
      <c r="D162" s="11">
        <f t="shared" ca="1" si="10"/>
        <v>8.9733673221719759</v>
      </c>
      <c r="E162" s="11">
        <f t="shared" ca="1" si="11"/>
        <v>9.3399543049956559</v>
      </c>
      <c r="F162" s="30"/>
      <c r="G162" s="12">
        <f t="shared" ca="1" si="8"/>
        <v>-0.30236416460594245</v>
      </c>
    </row>
    <row r="163" spans="2:7" ht="15.55" customHeight="1" x14ac:dyDescent="0.65">
      <c r="B163" s="10">
        <v>139</v>
      </c>
      <c r="C163" s="11">
        <f t="shared" ca="1" si="9"/>
        <v>8.3086676800361356</v>
      </c>
      <c r="D163" s="11">
        <f t="shared" ca="1" si="10"/>
        <v>7.4272083348174354</v>
      </c>
      <c r="E163" s="11">
        <f t="shared" ca="1" si="11"/>
        <v>7.5843991668140545</v>
      </c>
      <c r="F163" s="30"/>
      <c r="G163" s="12">
        <f t="shared" ca="1" si="8"/>
        <v>-1.5401502376608918</v>
      </c>
    </row>
    <row r="164" spans="2:7" ht="15.55" customHeight="1" x14ac:dyDescent="0.65">
      <c r="B164" s="10">
        <v>140</v>
      </c>
      <c r="C164" s="11">
        <f t="shared" ca="1" si="9"/>
        <v>8.7594443079359383</v>
      </c>
      <c r="D164" s="11">
        <f t="shared" ca="1" si="10"/>
        <v>8.6082622256329682</v>
      </c>
      <c r="E164" s="11">
        <f t="shared" ca="1" si="11"/>
        <v>7.7268028804142643</v>
      </c>
      <c r="F164" s="30"/>
      <c r="G164" s="12">
        <f t="shared" ca="1" si="8"/>
        <v>-0.47048057323361625</v>
      </c>
    </row>
    <row r="165" spans="2:7" ht="15.55" customHeight="1" x14ac:dyDescent="0.65">
      <c r="B165" s="10">
        <v>141</v>
      </c>
      <c r="C165" s="11">
        <f t="shared" ca="1" si="9"/>
        <v>9.5798178732768609</v>
      </c>
      <c r="D165" s="11">
        <f t="shared" ca="1" si="10"/>
        <v>8.8097427544464146</v>
      </c>
      <c r="E165" s="11">
        <f t="shared" ca="1" si="11"/>
        <v>8.6585606721434427</v>
      </c>
      <c r="F165" s="30"/>
      <c r="G165" s="12">
        <f t="shared" ca="1" si="8"/>
        <v>-0.18494184010633208</v>
      </c>
    </row>
    <row r="166" spans="2:7" ht="15.55" customHeight="1" x14ac:dyDescent="0.65">
      <c r="B166" s="10">
        <v>142</v>
      </c>
      <c r="C166" s="11">
        <f t="shared" ca="1" si="9"/>
        <v>8.2093541101728924</v>
      </c>
      <c r="D166" s="11">
        <f t="shared" ca="1" si="10"/>
        <v>7.9741138235560856</v>
      </c>
      <c r="E166" s="11">
        <f t="shared" ca="1" si="11"/>
        <v>7.2040387047256393</v>
      </c>
      <c r="F166" s="30"/>
      <c r="G166" s="12">
        <f t="shared" ca="1" si="8"/>
        <v>-1.6981749697739401</v>
      </c>
    </row>
    <row r="167" spans="2:7" ht="15.55" customHeight="1" x14ac:dyDescent="0.65">
      <c r="B167" s="10">
        <v>143</v>
      </c>
      <c r="C167" s="11">
        <f t="shared" ca="1" si="9"/>
        <v>9.6380940944062878</v>
      </c>
      <c r="D167" s="11">
        <f t="shared" ca="1" si="10"/>
        <v>9.545623174353123</v>
      </c>
      <c r="E167" s="11">
        <f t="shared" ca="1" si="11"/>
        <v>9.3103828877363135</v>
      </c>
      <c r="F167" s="30"/>
      <c r="G167" s="12">
        <f t="shared" ca="1" si="8"/>
        <v>0.48718157929325795</v>
      </c>
    </row>
    <row r="168" spans="2:7" ht="15.55" customHeight="1" x14ac:dyDescent="0.65">
      <c r="B168" s="10">
        <v>144</v>
      </c>
      <c r="C168" s="11">
        <f t="shared" ca="1" si="9"/>
        <v>11.152743247317579</v>
      </c>
      <c r="D168" s="11">
        <f t="shared" ca="1" si="10"/>
        <v>10.30365576243061</v>
      </c>
      <c r="E168" s="11">
        <f t="shared" ca="1" si="11"/>
        <v>10.211184842377444</v>
      </c>
      <c r="F168" s="30"/>
      <c r="G168" s="12">
        <f t="shared" ca="1" si="8"/>
        <v>0.90915245767095043</v>
      </c>
    </row>
    <row r="169" spans="2:7" ht="15.55" customHeight="1" x14ac:dyDescent="0.65">
      <c r="B169" s="10">
        <v>145</v>
      </c>
      <c r="C169" s="11">
        <f t="shared" ca="1" si="9"/>
        <v>9.1260869460130021</v>
      </c>
      <c r="D169" s="11">
        <f t="shared" ca="1" si="10"/>
        <v>9.3696777356596321</v>
      </c>
      <c r="E169" s="11">
        <f t="shared" ca="1" si="11"/>
        <v>8.5205902507726616</v>
      </c>
      <c r="F169" s="30"/>
      <c r="G169" s="12">
        <f t="shared" ca="1" si="8"/>
        <v>-1.3284892828224717</v>
      </c>
    </row>
    <row r="170" spans="2:7" ht="15.55" customHeight="1" x14ac:dyDescent="0.65">
      <c r="B170" s="10">
        <v>146</v>
      </c>
      <c r="C170" s="11">
        <f t="shared" ca="1" si="9"/>
        <v>7.3499690199140719</v>
      </c>
      <c r="D170" s="11">
        <f t="shared" ca="1" si="10"/>
        <v>7.8045452487495464</v>
      </c>
      <c r="E170" s="11">
        <f t="shared" ca="1" si="11"/>
        <v>8.0481360383961764</v>
      </c>
      <c r="F170" s="30"/>
      <c r="G170" s="12">
        <f t="shared" ca="1" si="8"/>
        <v>-1.9857863386746928</v>
      </c>
    </row>
    <row r="171" spans="2:7" ht="15.55" customHeight="1" x14ac:dyDescent="0.65">
      <c r="B171" s="10">
        <v>147</v>
      </c>
      <c r="C171" s="11">
        <f t="shared" ca="1" si="9"/>
        <v>7.4642209212838706</v>
      </c>
      <c r="D171" s="11">
        <f t="shared" ca="1" si="10"/>
        <v>6.7999762798726353</v>
      </c>
      <c r="E171" s="11">
        <f t="shared" ca="1" si="11"/>
        <v>7.2545525087081097</v>
      </c>
      <c r="F171" s="30"/>
      <c r="G171" s="12">
        <f t="shared" ca="1" si="8"/>
        <v>-1.5428859093787828</v>
      </c>
    </row>
    <row r="172" spans="2:7" ht="15.55" customHeight="1" x14ac:dyDescent="0.65">
      <c r="B172" s="10">
        <v>148</v>
      </c>
      <c r="C172" s="11">
        <f t="shared" ca="1" si="9"/>
        <v>9.8627517390847199</v>
      </c>
      <c r="D172" s="11">
        <f t="shared" ca="1" si="10"/>
        <v>8.8698585697473735</v>
      </c>
      <c r="E172" s="11">
        <f t="shared" ca="1" si="11"/>
        <v>8.2056139283361365</v>
      </c>
      <c r="F172" s="30"/>
      <c r="G172" s="12">
        <f t="shared" ca="1" si="8"/>
        <v>0.63419469377411075</v>
      </c>
    </row>
    <row r="173" spans="2:7" ht="15.55" customHeight="1" x14ac:dyDescent="0.65">
      <c r="B173" s="10">
        <v>149</v>
      </c>
      <c r="C173" s="11">
        <f t="shared" ca="1" si="9"/>
        <v>11.276660720878988</v>
      </c>
      <c r="D173" s="11">
        <f t="shared" ca="1" si="10"/>
        <v>10.505217766189597</v>
      </c>
      <c r="E173" s="11">
        <f t="shared" ca="1" si="11"/>
        <v>9.5123245968522507</v>
      </c>
      <c r="F173" s="30"/>
      <c r="G173" s="12">
        <f t="shared" ca="1" si="8"/>
        <v>0.9595633739919337</v>
      </c>
    </row>
    <row r="174" spans="2:7" ht="15.55" customHeight="1" x14ac:dyDescent="0.65">
      <c r="B174" s="10">
        <v>150</v>
      </c>
      <c r="C174" s="11">
        <f t="shared" ca="1" si="9"/>
        <v>10.856044860098425</v>
      </c>
      <c r="D174" s="11">
        <f t="shared" ca="1" si="10"/>
        <v>11.173142206985482</v>
      </c>
      <c r="E174" s="11">
        <f t="shared" ca="1" si="11"/>
        <v>10.401699252296089</v>
      </c>
      <c r="F174" s="30"/>
      <c r="G174" s="12">
        <f t="shared" ca="1" si="8"/>
        <v>0.37626317310245827</v>
      </c>
    </row>
    <row r="175" spans="2:7" ht="15.55" customHeight="1" x14ac:dyDescent="0.65">
      <c r="B175" s="10">
        <v>151</v>
      </c>
      <c r="C175" s="11">
        <f t="shared" ca="1" si="9"/>
        <v>9.1604347243691713</v>
      </c>
      <c r="D175" s="11">
        <f t="shared" ca="1" si="10"/>
        <v>9.6402164113651381</v>
      </c>
      <c r="E175" s="11">
        <f t="shared" ca="1" si="11"/>
        <v>9.9573137582521927</v>
      </c>
      <c r="F175" s="30"/>
      <c r="G175" s="12">
        <f t="shared" ca="1" si="8"/>
        <v>-1.0276968621820572</v>
      </c>
    </row>
    <row r="176" spans="2:7" ht="15.55" customHeight="1" x14ac:dyDescent="0.65">
      <c r="B176" s="10">
        <v>152</v>
      </c>
      <c r="C176" s="11">
        <f t="shared" ca="1" si="9"/>
        <v>10.353936642062258</v>
      </c>
      <c r="D176" s="11">
        <f t="shared" ca="1" si="10"/>
        <v>10.542068228613488</v>
      </c>
      <c r="E176" s="11">
        <f t="shared" ca="1" si="11"/>
        <v>11.021849915609454</v>
      </c>
      <c r="F176" s="30"/>
      <c r="G176" s="12">
        <f t="shared" ca="1" si="8"/>
        <v>0.86778507315328668</v>
      </c>
    </row>
    <row r="177" spans="2:7" ht="15.55" customHeight="1" x14ac:dyDescent="0.65">
      <c r="B177" s="10">
        <v>153</v>
      </c>
      <c r="C177" s="11">
        <f t="shared" ca="1" si="9"/>
        <v>9.3270989318706228</v>
      </c>
      <c r="D177" s="11">
        <f t="shared" ca="1" si="10"/>
        <v>8.8132505007795938</v>
      </c>
      <c r="E177" s="11">
        <f t="shared" ca="1" si="11"/>
        <v>9.001382087330823</v>
      </c>
      <c r="F177" s="30"/>
      <c r="G177" s="12">
        <f t="shared" ca="1" si="8"/>
        <v>-1.1067936047060203</v>
      </c>
    </row>
    <row r="178" spans="2:7" ht="15.55" customHeight="1" x14ac:dyDescent="0.65">
      <c r="B178" s="10">
        <v>154</v>
      </c>
      <c r="C178" s="11">
        <f t="shared" ca="1" si="9"/>
        <v>10.308559950804707</v>
      </c>
      <c r="D178" s="11">
        <f t="shared" ca="1" si="10"/>
        <v>10.74245248738135</v>
      </c>
      <c r="E178" s="11">
        <f t="shared" ca="1" si="11"/>
        <v>10.228604056290321</v>
      </c>
      <c r="F178" s="30"/>
      <c r="G178" s="12">
        <f t="shared" ca="1" si="8"/>
        <v>0.86195675315771703</v>
      </c>
    </row>
    <row r="179" spans="2:7" ht="15.55" customHeight="1" x14ac:dyDescent="0.65">
      <c r="B179" s="10">
        <v>155</v>
      </c>
      <c r="C179" s="11">
        <f t="shared" ca="1" si="9"/>
        <v>10.022793428208951</v>
      </c>
      <c r="D179" s="11">
        <f t="shared" ca="1" si="10"/>
        <v>9.469396625855941</v>
      </c>
      <c r="E179" s="11">
        <f t="shared" ca="1" si="11"/>
        <v>9.9032891624325838</v>
      </c>
      <c r="F179" s="30"/>
      <c r="G179" s="12">
        <f t="shared" ca="1" si="8"/>
        <v>-0.4081849483699066</v>
      </c>
    </row>
    <row r="180" spans="2:7" ht="15.55" customHeight="1" x14ac:dyDescent="0.65">
      <c r="B180" s="10">
        <v>156</v>
      </c>
      <c r="C180" s="11">
        <f t="shared" ca="1" si="9"/>
        <v>10.999338506146117</v>
      </c>
      <c r="D180" s="11">
        <f t="shared" ca="1" si="10"/>
        <v>11.430316882724975</v>
      </c>
      <c r="E180" s="11">
        <f t="shared" ca="1" si="11"/>
        <v>10.876920080371965</v>
      </c>
      <c r="F180" s="30"/>
      <c r="G180" s="12">
        <f t="shared" ca="1" si="8"/>
        <v>1.2034309803310701</v>
      </c>
    </row>
    <row r="181" spans="2:7" ht="15.55" customHeight="1" x14ac:dyDescent="0.65">
      <c r="B181" s="10">
        <v>157</v>
      </c>
      <c r="C181" s="11">
        <f t="shared" ca="1" si="9"/>
        <v>11.334759331998978</v>
      </c>
      <c r="D181" s="11">
        <f t="shared" ca="1" si="10"/>
        <v>11.130666857814024</v>
      </c>
      <c r="E181" s="11">
        <f t="shared" ca="1" si="11"/>
        <v>11.561645234392882</v>
      </c>
      <c r="F181" s="30"/>
      <c r="G181" s="12">
        <f t="shared" ca="1" si="8"/>
        <v>0.73304384183344229</v>
      </c>
    </row>
    <row r="182" spans="2:7" ht="15.55" customHeight="1" x14ac:dyDescent="0.65">
      <c r="B182" s="10">
        <v>158</v>
      </c>
      <c r="C182" s="11">
        <f t="shared" ca="1" si="9"/>
        <v>9.202079994509301</v>
      </c>
      <c r="D182" s="11">
        <f t="shared" ca="1" si="10"/>
        <v>9.8037954846748363</v>
      </c>
      <c r="E182" s="11">
        <f t="shared" ca="1" si="11"/>
        <v>9.5997030104898826</v>
      </c>
      <c r="F182" s="30"/>
      <c r="G182" s="12">
        <f t="shared" ca="1" si="8"/>
        <v>-1.1644419264074199</v>
      </c>
    </row>
    <row r="183" spans="2:7" ht="15.55" customHeight="1" x14ac:dyDescent="0.65">
      <c r="B183" s="10">
        <v>159</v>
      </c>
      <c r="C183" s="11">
        <f t="shared" ca="1" si="9"/>
        <v>9.2326274902207537</v>
      </c>
      <c r="D183" s="11">
        <f t="shared" ca="1" si="10"/>
        <v>9.5991494111374749</v>
      </c>
      <c r="E183" s="11">
        <f t="shared" ca="1" si="11"/>
        <v>10.20086490130301</v>
      </c>
      <c r="F183" s="30"/>
      <c r="G183" s="12">
        <f t="shared" ca="1" si="8"/>
        <v>-0.18515154657553581</v>
      </c>
    </row>
    <row r="184" spans="2:7" ht="15.55" customHeight="1" x14ac:dyDescent="0.65">
      <c r="B184" s="10">
        <v>160</v>
      </c>
      <c r="C184" s="11">
        <f t="shared" ca="1" si="9"/>
        <v>9.3301113633648356</v>
      </c>
      <c r="D184" s="11">
        <f t="shared" ca="1" si="10"/>
        <v>8.7478904001611255</v>
      </c>
      <c r="E184" s="11">
        <f t="shared" ca="1" si="11"/>
        <v>9.1144123210778467</v>
      </c>
      <c r="F184" s="30"/>
      <c r="G184" s="12">
        <f t="shared" ca="1" si="8"/>
        <v>-0.57731286334739695</v>
      </c>
    </row>
    <row r="185" spans="2:7" ht="15.55" customHeight="1" x14ac:dyDescent="0.65">
      <c r="B185" s="10">
        <v>161</v>
      </c>
      <c r="C185" s="11">
        <f t="shared" ca="1" si="9"/>
        <v>10.225880926021366</v>
      </c>
      <c r="D185" s="11">
        <f t="shared" ca="1" si="10"/>
        <v>10.133305152733598</v>
      </c>
      <c r="E185" s="11">
        <f t="shared" ca="1" si="11"/>
        <v>9.5510841895298881</v>
      </c>
      <c r="F185" s="30"/>
      <c r="G185" s="12">
        <f t="shared" ca="1" si="8"/>
        <v>0.51453735769506548</v>
      </c>
    </row>
    <row r="186" spans="2:7" ht="15.55" customHeight="1" x14ac:dyDescent="0.65">
      <c r="B186" s="10">
        <v>162</v>
      </c>
      <c r="C186" s="11">
        <f t="shared" ca="1" si="9"/>
        <v>12.943836436534911</v>
      </c>
      <c r="D186" s="11">
        <f t="shared" ca="1" si="10"/>
        <v>12.655180004861212</v>
      </c>
      <c r="E186" s="11">
        <f t="shared" ca="1" si="11"/>
        <v>12.562604231573443</v>
      </c>
      <c r="F186" s="30"/>
      <c r="G186" s="12">
        <f t="shared" ca="1" si="8"/>
        <v>2.6865677576873779</v>
      </c>
    </row>
    <row r="187" spans="2:7" ht="15.55" customHeight="1" x14ac:dyDescent="0.65">
      <c r="B187" s="10">
        <v>163</v>
      </c>
      <c r="C187" s="11">
        <f t="shared" ca="1" si="9"/>
        <v>9.2190279202754581</v>
      </c>
      <c r="D187" s="11">
        <f t="shared" ca="1" si="10"/>
        <v>9.4762965991229908</v>
      </c>
      <c r="E187" s="11">
        <f t="shared" ca="1" si="11"/>
        <v>9.1876401674492918</v>
      </c>
      <c r="F187" s="30"/>
      <c r="G187" s="12">
        <f t="shared" ca="1" si="8"/>
        <v>-2.1242559585682308</v>
      </c>
    </row>
    <row r="188" spans="2:7" ht="15.55" customHeight="1" x14ac:dyDescent="0.65">
      <c r="B188" s="10">
        <v>164</v>
      </c>
      <c r="C188" s="11">
        <f t="shared" ca="1" si="9"/>
        <v>9.865032138552122</v>
      </c>
      <c r="D188" s="11">
        <f t="shared" ca="1" si="10"/>
        <v>11.208316017395811</v>
      </c>
      <c r="E188" s="11">
        <f t="shared" ca="1" si="11"/>
        <v>11.465584696243344</v>
      </c>
      <c r="F188" s="30"/>
      <c r="G188" s="12">
        <f t="shared" ca="1" si="8"/>
        <v>0.92716011783623808</v>
      </c>
    </row>
    <row r="189" spans="2:7" ht="15.55" customHeight="1" x14ac:dyDescent="0.65">
      <c r="B189" s="10">
        <v>165</v>
      </c>
      <c r="C189" s="11">
        <f t="shared" ca="1" si="9"/>
        <v>10.188798946914908</v>
      </c>
      <c r="D189" s="11">
        <f t="shared" ca="1" si="10"/>
        <v>9.1266709676307922</v>
      </c>
      <c r="E189" s="11">
        <f t="shared" ca="1" si="11"/>
        <v>10.469954846474481</v>
      </c>
      <c r="F189" s="30"/>
      <c r="G189" s="12">
        <f t="shared" ca="1" si="8"/>
        <v>-0.27478111200321043</v>
      </c>
    </row>
    <row r="190" spans="2:7" ht="15.55" customHeight="1" x14ac:dyDescent="0.65">
      <c r="B190" s="10">
        <v>166</v>
      </c>
      <c r="C190" s="11">
        <f t="shared" ca="1" si="9"/>
        <v>9.5138637564397133</v>
      </c>
      <c r="D190" s="11">
        <f t="shared" ca="1" si="10"/>
        <v>9.977443815357832</v>
      </c>
      <c r="E190" s="11">
        <f t="shared" ca="1" si="11"/>
        <v>8.9153158360737166</v>
      </c>
      <c r="F190" s="30"/>
      <c r="G190" s="12">
        <f t="shared" ca="1" si="8"/>
        <v>-0.34874568755868202</v>
      </c>
    </row>
    <row r="191" spans="2:7" ht="15.55" customHeight="1" x14ac:dyDescent="0.65">
      <c r="B191" s="10">
        <v>167</v>
      </c>
      <c r="C191" s="11">
        <f t="shared" ca="1" si="9"/>
        <v>9.8517797103809546</v>
      </c>
      <c r="D191" s="11">
        <f t="shared" ca="1" si="10"/>
        <v>9.714389154379349</v>
      </c>
      <c r="E191" s="11">
        <f t="shared" ca="1" si="11"/>
        <v>10.17796921329747</v>
      </c>
      <c r="F191" s="30"/>
      <c r="G191" s="12">
        <f t="shared" ca="1" si="8"/>
        <v>2.6152554160296538E-2</v>
      </c>
    </row>
    <row r="192" spans="2:7" ht="15.55" customHeight="1" x14ac:dyDescent="0.65">
      <c r="B192" s="10">
        <v>168</v>
      </c>
      <c r="C192" s="11">
        <f t="shared" ca="1" si="9"/>
        <v>9.8670938290190104</v>
      </c>
      <c r="D192" s="11">
        <f t="shared" ca="1" si="10"/>
        <v>9.692720985239669</v>
      </c>
      <c r="E192" s="11">
        <f t="shared" ca="1" si="11"/>
        <v>9.5553304292380634</v>
      </c>
      <c r="F192" s="30"/>
      <c r="G192" s="12">
        <f t="shared" ca="1" si="8"/>
        <v>-0.14598244806113933</v>
      </c>
    </row>
    <row r="193" spans="2:7" ht="15.55" customHeight="1" x14ac:dyDescent="0.65">
      <c r="B193" s="10">
        <v>169</v>
      </c>
      <c r="C193" s="11">
        <f t="shared" ca="1" si="9"/>
        <v>9.2168352205876687</v>
      </c>
      <c r="D193" s="11">
        <f t="shared" ca="1" si="10"/>
        <v>9.2299114976678176</v>
      </c>
      <c r="E193" s="11">
        <f t="shared" ca="1" si="11"/>
        <v>9.0555386538884761</v>
      </c>
      <c r="F193" s="30"/>
      <c r="G193" s="12">
        <f t="shared" ca="1" si="8"/>
        <v>-0.71017355538176086</v>
      </c>
    </row>
    <row r="194" spans="2:7" ht="15.55" customHeight="1" x14ac:dyDescent="0.65">
      <c r="B194" s="10">
        <v>170</v>
      </c>
      <c r="C194" s="11">
        <f t="shared" ca="1" si="9"/>
        <v>10.219867939612636</v>
      </c>
      <c r="D194" s="11">
        <f t="shared" ca="1" si="10"/>
        <v>10.146876715582065</v>
      </c>
      <c r="E194" s="11">
        <f t="shared" ca="1" si="11"/>
        <v>10.159952992662214</v>
      </c>
      <c r="F194" s="30"/>
      <c r="G194" s="12">
        <f t="shared" ca="1" si="8"/>
        <v>0.57495471730351633</v>
      </c>
    </row>
    <row r="195" spans="2:7" ht="15.55" customHeight="1" x14ac:dyDescent="0.65">
      <c r="B195" s="10">
        <v>171</v>
      </c>
      <c r="C195" s="11">
        <f t="shared" ca="1" si="9"/>
        <v>11.68734840440864</v>
      </c>
      <c r="D195" s="11">
        <f t="shared" ca="1" si="10"/>
        <v>11.332261626717759</v>
      </c>
      <c r="E195" s="11">
        <f t="shared" ca="1" si="11"/>
        <v>11.259270402687189</v>
      </c>
      <c r="F195" s="30"/>
      <c r="G195" s="12">
        <f t="shared" ca="1" si="8"/>
        <v>1.3998710457568817</v>
      </c>
    </row>
    <row r="196" spans="2:7" ht="15.55" customHeight="1" x14ac:dyDescent="0.65">
      <c r="B196" s="10">
        <v>172</v>
      </c>
      <c r="C196" s="11">
        <f t="shared" ca="1" si="9"/>
        <v>9.151544850500354</v>
      </c>
      <c r="D196" s="11">
        <f t="shared" ca="1" si="10"/>
        <v>9.4390222091521121</v>
      </c>
      <c r="E196" s="11">
        <f t="shared" ca="1" si="11"/>
        <v>9.0839354314612315</v>
      </c>
      <c r="F196" s="30"/>
      <c r="G196" s="12">
        <f t="shared" ca="1" si="8"/>
        <v>-1.5483906723780867</v>
      </c>
    </row>
    <row r="197" spans="2:7" ht="15.55" customHeight="1" x14ac:dyDescent="0.65">
      <c r="B197" s="10">
        <v>173</v>
      </c>
      <c r="C197" s="11">
        <f t="shared" ca="1" si="9"/>
        <v>8.696972738481433</v>
      </c>
      <c r="D197" s="11">
        <f t="shared" ca="1" si="10"/>
        <v>9.396908261359874</v>
      </c>
      <c r="E197" s="11">
        <f t="shared" ca="1" si="11"/>
        <v>9.6843856200116321</v>
      </c>
      <c r="F197" s="30"/>
      <c r="G197" s="12">
        <f t="shared" ca="1" si="8"/>
        <v>-0.52883192532952383</v>
      </c>
    </row>
    <row r="198" spans="2:7" ht="15.55" customHeight="1" x14ac:dyDescent="0.65">
      <c r="B198" s="10">
        <v>174</v>
      </c>
      <c r="C198" s="11">
        <f t="shared" ca="1" si="9"/>
        <v>9.4820659596905692</v>
      </c>
      <c r="D198" s="11">
        <f t="shared" ca="1" si="10"/>
        <v>8.7078706235015257</v>
      </c>
      <c r="E198" s="11">
        <f t="shared" ca="1" si="11"/>
        <v>9.4078061463799667</v>
      </c>
      <c r="F198" s="30"/>
      <c r="G198" s="12">
        <f t="shared" ca="1" si="8"/>
        <v>-0.25351807764466938</v>
      </c>
    </row>
    <row r="199" spans="2:7" ht="15.55" customHeight="1" x14ac:dyDescent="0.65">
      <c r="B199" s="10">
        <v>175</v>
      </c>
      <c r="C199" s="11">
        <f t="shared" ca="1" si="9"/>
        <v>9.8398131038963861</v>
      </c>
      <c r="D199" s="11">
        <f t="shared" ca="1" si="10"/>
        <v>9.5753971412316243</v>
      </c>
      <c r="E199" s="11">
        <f t="shared" ca="1" si="11"/>
        <v>8.8012018050425809</v>
      </c>
      <c r="F199" s="30"/>
      <c r="G199" s="12">
        <f t="shared" ca="1" si="8"/>
        <v>-3.3427857281278311E-2</v>
      </c>
    </row>
    <row r="200" spans="2:7" ht="15.55" customHeight="1" x14ac:dyDescent="0.65">
      <c r="B200" s="10">
        <v>176</v>
      </c>
      <c r="C200" s="11">
        <f t="shared" ca="1" si="9"/>
        <v>10.29424611328125</v>
      </c>
      <c r="D200" s="11">
        <f t="shared" ca="1" si="10"/>
        <v>10.167487074458915</v>
      </c>
      <c r="E200" s="11">
        <f t="shared" ca="1" si="11"/>
        <v>9.9030711117941532</v>
      </c>
      <c r="F200" s="30"/>
      <c r="G200" s="12">
        <f t="shared" ca="1" si="8"/>
        <v>0.31096004192188986</v>
      </c>
    </row>
    <row r="201" spans="2:7" ht="15.55" customHeight="1" x14ac:dyDescent="0.65">
      <c r="B201" s="10">
        <v>177</v>
      </c>
      <c r="C201" s="11">
        <f t="shared" ca="1" si="9"/>
        <v>8.74127429041922</v>
      </c>
      <c r="D201" s="11">
        <f t="shared" ca="1" si="10"/>
        <v>8.7245603617785807</v>
      </c>
      <c r="E201" s="11">
        <f t="shared" ca="1" si="11"/>
        <v>8.5978013229562453</v>
      </c>
      <c r="F201" s="30"/>
      <c r="G201" s="12">
        <f t="shared" ca="1" si="8"/>
        <v>-1.4142057305417264</v>
      </c>
    </row>
    <row r="202" spans="2:7" ht="15.55" customHeight="1" x14ac:dyDescent="0.65">
      <c r="B202" s="10">
        <v>178</v>
      </c>
      <c r="C202" s="11">
        <f t="shared" ca="1" si="9"/>
        <v>7.6568175523031572</v>
      </c>
      <c r="D202" s="11">
        <f t="shared" ca="1" si="10"/>
        <v>7.8122975732641029</v>
      </c>
      <c r="E202" s="11">
        <f t="shared" ca="1" si="11"/>
        <v>7.7955836446234636</v>
      </c>
      <c r="F202" s="30"/>
      <c r="G202" s="12">
        <f t="shared" ca="1" si="8"/>
        <v>-1.6360795824259793</v>
      </c>
    </row>
    <row r="203" spans="2:7" ht="15.55" customHeight="1" x14ac:dyDescent="0.65">
      <c r="B203" s="10">
        <v>179</v>
      </c>
      <c r="C203" s="11">
        <f t="shared" ca="1" si="9"/>
        <v>8.8218368518040045</v>
      </c>
      <c r="D203" s="11">
        <f t="shared" ca="1" si="10"/>
        <v>8.1147339865331407</v>
      </c>
      <c r="E203" s="11">
        <f t="shared" ca="1" si="11"/>
        <v>8.2702140074940864</v>
      </c>
      <c r="F203" s="30"/>
      <c r="G203" s="12">
        <f t="shared" ca="1" si="8"/>
        <v>-0.36012335698300707</v>
      </c>
    </row>
    <row r="204" spans="2:7" ht="15.55" customHeight="1" x14ac:dyDescent="0.65">
      <c r="B204" s="10">
        <v>180</v>
      </c>
      <c r="C204" s="11">
        <f t="shared" ca="1" si="9"/>
        <v>11.34566143341601</v>
      </c>
      <c r="D204" s="11">
        <f t="shared" ca="1" si="10"/>
        <v>10.52762164220302</v>
      </c>
      <c r="E204" s="11">
        <f t="shared" ca="1" si="11"/>
        <v>9.8205187769321576</v>
      </c>
      <c r="F204" s="30"/>
      <c r="G204" s="12">
        <f t="shared" ca="1" si="8"/>
        <v>1.5257231119075134</v>
      </c>
    </row>
    <row r="205" spans="2:7" ht="15.55" customHeight="1" x14ac:dyDescent="0.65">
      <c r="B205" s="10">
        <v>181</v>
      </c>
      <c r="C205" s="11">
        <f t="shared" ca="1" si="9"/>
        <v>10.39107935010043</v>
      </c>
      <c r="D205" s="11">
        <f t="shared" ca="1" si="10"/>
        <v>10.211017671608927</v>
      </c>
      <c r="E205" s="11">
        <f t="shared" ca="1" si="11"/>
        <v>9.3929778803959358</v>
      </c>
      <c r="F205" s="30"/>
      <c r="G205" s="12">
        <f t="shared" ca="1" si="8"/>
        <v>-0.37178220585332766</v>
      </c>
    </row>
    <row r="206" spans="2:7" ht="15.55" customHeight="1" x14ac:dyDescent="0.65">
      <c r="B206" s="10">
        <v>182</v>
      </c>
      <c r="C206" s="11">
        <f t="shared" ca="1" si="9"/>
        <v>9.1052209863132152</v>
      </c>
      <c r="D206" s="11">
        <f t="shared" ca="1" si="10"/>
        <v>9.868082542266972</v>
      </c>
      <c r="E206" s="11">
        <f t="shared" ca="1" si="11"/>
        <v>9.6880208637754688</v>
      </c>
      <c r="F206" s="30"/>
      <c r="G206" s="12">
        <f t="shared" ca="1" si="8"/>
        <v>-0.70888791076012103</v>
      </c>
    </row>
    <row r="207" spans="2:7" ht="15.55" customHeight="1" x14ac:dyDescent="0.65">
      <c r="B207" s="10">
        <v>183</v>
      </c>
      <c r="C207" s="11">
        <f t="shared" ca="1" si="9"/>
        <v>10.147949101797373</v>
      </c>
      <c r="D207" s="11">
        <f t="shared" ca="1" si="10"/>
        <v>9.9620579988707103</v>
      </c>
      <c r="E207" s="11">
        <f t="shared" ca="1" si="11"/>
        <v>10.724919554824467</v>
      </c>
      <c r="F207" s="30"/>
      <c r="G207" s="12">
        <f t="shared" ca="1" si="8"/>
        <v>0.50239305717743454</v>
      </c>
    </row>
    <row r="208" spans="2:7" ht="15.55" customHeight="1" x14ac:dyDescent="0.65">
      <c r="B208" s="10">
        <v>184</v>
      </c>
      <c r="C208" s="11">
        <f t="shared" ca="1" si="9"/>
        <v>11.11300390791242</v>
      </c>
      <c r="D208" s="11">
        <f t="shared" ca="1" si="10"/>
        <v>10.758559952532359</v>
      </c>
      <c r="E208" s="11">
        <f t="shared" ca="1" si="11"/>
        <v>10.572668849605694</v>
      </c>
      <c r="F208" s="30"/>
      <c r="G208" s="12">
        <f t="shared" ca="1" si="8"/>
        <v>0.86180737932370177</v>
      </c>
    </row>
    <row r="209" spans="2:7" ht="15.55" customHeight="1" x14ac:dyDescent="0.65">
      <c r="B209" s="10">
        <v>185</v>
      </c>
      <c r="C209" s="11">
        <f t="shared" ca="1" si="9"/>
        <v>12.551053353167225</v>
      </c>
      <c r="D209" s="11">
        <f t="shared" ca="1" si="10"/>
        <v>12.802249881755943</v>
      </c>
      <c r="E209" s="11">
        <f t="shared" ca="1" si="11"/>
        <v>12.447805926375882</v>
      </c>
      <c r="F209" s="30"/>
      <c r="G209" s="12">
        <f t="shared" ca="1" si="8"/>
        <v>2.1201496635053743</v>
      </c>
    </row>
    <row r="210" spans="2:7" ht="15.55" customHeight="1" x14ac:dyDescent="0.65">
      <c r="B210" s="10">
        <v>186</v>
      </c>
      <c r="C210" s="11">
        <f t="shared" ca="1" si="9"/>
        <v>11.12943262962909</v>
      </c>
      <c r="D210" s="11">
        <f t="shared" ca="1" si="10"/>
        <v>11.560336319290942</v>
      </c>
      <c r="E210" s="11">
        <f t="shared" ca="1" si="11"/>
        <v>11.811532847879658</v>
      </c>
      <c r="F210" s="30"/>
      <c r="G210" s="12">
        <f t="shared" ca="1" si="8"/>
        <v>6.9357797876403157E-2</v>
      </c>
    </row>
    <row r="211" spans="2:7" ht="15.55" customHeight="1" x14ac:dyDescent="0.65">
      <c r="B211" s="10">
        <v>187</v>
      </c>
      <c r="C211" s="11">
        <f t="shared" ca="1" si="9"/>
        <v>11.160405689021253</v>
      </c>
      <c r="D211" s="11">
        <f t="shared" ca="1" si="10"/>
        <v>12.22048052077394</v>
      </c>
      <c r="E211" s="11">
        <f t="shared" ca="1" si="11"/>
        <v>12.651384210435793</v>
      </c>
      <c r="F211" s="30"/>
      <c r="G211" s="12">
        <f t="shared" ca="1" si="8"/>
        <v>1.1257267900830525</v>
      </c>
    </row>
    <row r="212" spans="2:7" ht="15.55" customHeight="1" x14ac:dyDescent="0.65">
      <c r="B212" s="10">
        <v>188</v>
      </c>
      <c r="C212" s="11">
        <f t="shared" ca="1" si="9"/>
        <v>11.433574597918788</v>
      </c>
      <c r="D212" s="11">
        <f t="shared" ca="1" si="10"/>
        <v>11.46825349685699</v>
      </c>
      <c r="E212" s="11">
        <f t="shared" ca="1" si="11"/>
        <v>12.528328328609676</v>
      </c>
      <c r="F212" s="30"/>
      <c r="G212" s="12">
        <f t="shared" ca="1" si="8"/>
        <v>0.87071120287726222</v>
      </c>
    </row>
    <row r="213" spans="2:7" ht="15.55" customHeight="1" x14ac:dyDescent="0.65">
      <c r="B213" s="10">
        <v>189</v>
      </c>
      <c r="C213" s="11">
        <f t="shared" ca="1" si="9"/>
        <v>9.8752873145849236</v>
      </c>
      <c r="D213" s="11">
        <f t="shared" ca="1" si="10"/>
        <v>10.438150709626449</v>
      </c>
      <c r="E213" s="11">
        <f t="shared" ca="1" si="11"/>
        <v>10.47282960856465</v>
      </c>
      <c r="F213" s="30"/>
      <c r="G213" s="12">
        <f t="shared" ca="1" si="8"/>
        <v>-0.56006828685370769</v>
      </c>
    </row>
    <row r="214" spans="2:7" ht="15.55" customHeight="1" x14ac:dyDescent="0.65">
      <c r="B214" s="10">
        <v>190</v>
      </c>
      <c r="C214" s="11">
        <f t="shared" ca="1" si="9"/>
        <v>10.594941154256571</v>
      </c>
      <c r="D214" s="11">
        <f t="shared" ca="1" si="10"/>
        <v>11.030296755695201</v>
      </c>
      <c r="E214" s="11">
        <f t="shared" ca="1" si="11"/>
        <v>11.593160150736727</v>
      </c>
      <c r="F214" s="30"/>
      <c r="G214" s="12">
        <f t="shared" ca="1" si="8"/>
        <v>0.87497529768342386</v>
      </c>
    </row>
    <row r="215" spans="2:7" ht="15.55" customHeight="1" x14ac:dyDescent="0.65">
      <c r="B215" s="10">
        <v>191</v>
      </c>
      <c r="C215" s="11">
        <f t="shared" ca="1" si="9"/>
        <v>10.931446654114488</v>
      </c>
      <c r="D215" s="11">
        <f t="shared" ca="1" si="10"/>
        <v>10.651412510687635</v>
      </c>
      <c r="E215" s="11">
        <f t="shared" ca="1" si="11"/>
        <v>11.086768112126265</v>
      </c>
      <c r="F215" s="30"/>
      <c r="G215" s="12">
        <f t="shared" ca="1" si="8"/>
        <v>0.49395900527277559</v>
      </c>
    </row>
    <row r="216" spans="2:7" ht="15.55" customHeight="1" x14ac:dyDescent="0.65">
      <c r="B216" s="10">
        <v>192</v>
      </c>
      <c r="C216" s="11">
        <f t="shared" ca="1" si="9"/>
        <v>11.085488143008236</v>
      </c>
      <c r="D216" s="11">
        <f t="shared" ca="1" si="10"/>
        <v>11.522975791849948</v>
      </c>
      <c r="E216" s="11">
        <f t="shared" ca="1" si="11"/>
        <v>11.242941648423095</v>
      </c>
      <c r="F216" s="30"/>
      <c r="G216" s="12">
        <f t="shared" ref="G216:G279" ca="1" si="12">NORMINV(RAND(),$H$18,$H$19)</f>
        <v>0.8385086403718488</v>
      </c>
    </row>
    <row r="217" spans="2:7" ht="15.55" customHeight="1" x14ac:dyDescent="0.65">
      <c r="B217" s="10">
        <v>193</v>
      </c>
      <c r="C217" s="11">
        <f t="shared" ca="1" si="9"/>
        <v>9.7603114085615381</v>
      </c>
      <c r="D217" s="11">
        <f t="shared" ca="1" si="10"/>
        <v>10.007290911197925</v>
      </c>
      <c r="E217" s="11">
        <f t="shared" ca="1" si="11"/>
        <v>10.444778560039637</v>
      </c>
      <c r="F217" s="30"/>
      <c r="G217" s="12">
        <f t="shared" ca="1" si="12"/>
        <v>-0.65894291162438579</v>
      </c>
    </row>
    <row r="218" spans="2:7" ht="15.55" customHeight="1" x14ac:dyDescent="0.65">
      <c r="B218" s="10">
        <v>194</v>
      </c>
      <c r="C218" s="11">
        <f t="shared" ref="C218:C281" ca="1" si="13">$C$16*G217+$C$19+G218</f>
        <v>7.2167748208237539</v>
      </c>
      <c r="D218" s="11">
        <f t="shared" ca="1" si="10"/>
        <v>7.6360291410096783</v>
      </c>
      <c r="E218" s="11">
        <f t="shared" ca="1" si="11"/>
        <v>7.8830086436460656</v>
      </c>
      <c r="F218" s="30"/>
      <c r="G218" s="12">
        <f t="shared" ca="1" si="12"/>
        <v>-2.453753723364053</v>
      </c>
    </row>
    <row r="219" spans="2:7" ht="15.55" customHeight="1" x14ac:dyDescent="0.65">
      <c r="B219" s="10">
        <v>195</v>
      </c>
      <c r="C219" s="11">
        <f t="shared" ca="1" si="13"/>
        <v>10.077117611767765</v>
      </c>
      <c r="D219" s="11">
        <f t="shared" ca="1" si="10"/>
        <v>9.7476461559555716</v>
      </c>
      <c r="E219" s="11">
        <f t="shared" ca="1" si="11"/>
        <v>10.166900476141496</v>
      </c>
      <c r="F219" s="30"/>
      <c r="G219" s="12">
        <f t="shared" ca="1" si="12"/>
        <v>1.3039944734497912</v>
      </c>
    </row>
    <row r="220" spans="2:7" ht="15.55" customHeight="1" x14ac:dyDescent="0.65">
      <c r="B220" s="10">
        <v>196</v>
      </c>
      <c r="C220" s="11">
        <f t="shared" ca="1" si="13"/>
        <v>11.682154812598565</v>
      </c>
      <c r="D220" s="11">
        <f t="shared" ref="D220:D283" ca="1" si="14">$D$16*G219+$D$17*G218+$D$19+G220</f>
        <v>10.455277950916539</v>
      </c>
      <c r="E220" s="11">
        <f t="shared" ref="E220:E283" ca="1" si="15">$E$16*G219+$E$17*G218+$E$18*G217+$E$19+G220</f>
        <v>10.125806495104346</v>
      </c>
      <c r="F220" s="30"/>
      <c r="G220" s="12">
        <f t="shared" ca="1" si="12"/>
        <v>1.0301575758736699</v>
      </c>
    </row>
    <row r="221" spans="2:7" ht="15.55" customHeight="1" x14ac:dyDescent="0.65">
      <c r="B221" s="10">
        <v>197</v>
      </c>
      <c r="C221" s="11">
        <f t="shared" ca="1" si="13"/>
        <v>10.90905066520849</v>
      </c>
      <c r="D221" s="11">
        <f t="shared" ca="1" si="14"/>
        <v>11.561047901933385</v>
      </c>
      <c r="E221" s="11">
        <f t="shared" ca="1" si="15"/>
        <v>10.334171040251359</v>
      </c>
      <c r="F221" s="30"/>
      <c r="G221" s="12">
        <f t="shared" ca="1" si="12"/>
        <v>0.39397187727165583</v>
      </c>
    </row>
    <row r="222" spans="2:7" ht="15.55" customHeight="1" x14ac:dyDescent="0.65">
      <c r="B222" s="10">
        <v>198</v>
      </c>
      <c r="C222" s="11">
        <f t="shared" ca="1" si="13"/>
        <v>9.3707941972082001</v>
      </c>
      <c r="D222" s="11">
        <f t="shared" ca="1" si="14"/>
        <v>9.8858729851450349</v>
      </c>
      <c r="E222" s="11">
        <f t="shared" ca="1" si="15"/>
        <v>10.53787022186993</v>
      </c>
      <c r="F222" s="30"/>
      <c r="G222" s="12">
        <f t="shared" ca="1" si="12"/>
        <v>-0.82619174142762841</v>
      </c>
    </row>
    <row r="223" spans="2:7" ht="15.55" customHeight="1" x14ac:dyDescent="0.65">
      <c r="B223" s="10">
        <v>199</v>
      </c>
      <c r="C223" s="11">
        <f t="shared" ca="1" si="13"/>
        <v>9.2542653332390543</v>
      </c>
      <c r="D223" s="11">
        <f t="shared" ca="1" si="14"/>
        <v>9.4512512718748827</v>
      </c>
      <c r="E223" s="11">
        <f t="shared" ca="1" si="15"/>
        <v>9.9663300598117175</v>
      </c>
      <c r="F223" s="30"/>
      <c r="G223" s="12">
        <f t="shared" ca="1" si="12"/>
        <v>-0.33263879604713126</v>
      </c>
    </row>
    <row r="224" spans="2:7" ht="15.55" customHeight="1" x14ac:dyDescent="0.65">
      <c r="B224" s="10">
        <v>200</v>
      </c>
      <c r="C224" s="11">
        <f t="shared" ca="1" si="13"/>
        <v>11.219833862736921</v>
      </c>
      <c r="D224" s="11">
        <f t="shared" ca="1" si="14"/>
        <v>10.806737992023107</v>
      </c>
      <c r="E224" s="11">
        <f t="shared" ca="1" si="15"/>
        <v>11.003723930658936</v>
      </c>
      <c r="F224" s="30"/>
      <c r="G224" s="12">
        <f t="shared" ca="1" si="12"/>
        <v>1.3861532607604869</v>
      </c>
    </row>
    <row r="225" spans="2:7" ht="15.55" customHeight="1" x14ac:dyDescent="0.65">
      <c r="B225" s="10">
        <v>201</v>
      </c>
      <c r="C225" s="11">
        <f t="shared" ca="1" si="13"/>
        <v>10.567299209669866</v>
      </c>
      <c r="D225" s="11">
        <f t="shared" ca="1" si="14"/>
        <v>10.4009798116463</v>
      </c>
      <c r="E225" s="11">
        <f t="shared" ca="1" si="15"/>
        <v>9.9878839409324858</v>
      </c>
      <c r="F225" s="30"/>
      <c r="G225" s="12">
        <f t="shared" ca="1" si="12"/>
        <v>-0.1257774207103787</v>
      </c>
    </row>
    <row r="226" spans="2:7" ht="15.55" customHeight="1" x14ac:dyDescent="0.65">
      <c r="B226" s="10">
        <v>202</v>
      </c>
      <c r="C226" s="11">
        <f t="shared" ca="1" si="13"/>
        <v>8.7078676994043445</v>
      </c>
      <c r="D226" s="11">
        <f t="shared" ca="1" si="14"/>
        <v>9.400944329784588</v>
      </c>
      <c r="E226" s="11">
        <f t="shared" ca="1" si="15"/>
        <v>9.2346249317610223</v>
      </c>
      <c r="F226" s="30"/>
      <c r="G226" s="12">
        <f t="shared" ca="1" si="12"/>
        <v>-1.2292435902404668</v>
      </c>
    </row>
    <row r="227" spans="2:7" ht="15.55" customHeight="1" x14ac:dyDescent="0.65">
      <c r="B227" s="10">
        <v>203</v>
      </c>
      <c r="C227" s="11">
        <f t="shared" ca="1" si="13"/>
        <v>9.4606540965810613</v>
      </c>
      <c r="D227" s="11">
        <f t="shared" ca="1" si="14"/>
        <v>9.3977653862258723</v>
      </c>
      <c r="E227" s="11">
        <f t="shared" ca="1" si="15"/>
        <v>10.090842016606116</v>
      </c>
      <c r="F227" s="30"/>
      <c r="G227" s="12">
        <f t="shared" ca="1" si="12"/>
        <v>7.5275891701294964E-2</v>
      </c>
    </row>
    <row r="228" spans="2:7" ht="15.55" customHeight="1" x14ac:dyDescent="0.65">
      <c r="B228" s="10">
        <v>204</v>
      </c>
      <c r="C228" s="11">
        <f t="shared" ca="1" si="13"/>
        <v>9.1334148752878495</v>
      </c>
      <c r="D228" s="11">
        <f t="shared" ca="1" si="14"/>
        <v>8.5187930801676153</v>
      </c>
      <c r="E228" s="11">
        <f t="shared" ca="1" si="15"/>
        <v>8.4559043698124263</v>
      </c>
      <c r="F228" s="30"/>
      <c r="G228" s="12">
        <f t="shared" ca="1" si="12"/>
        <v>-0.90422307056279838</v>
      </c>
    </row>
    <row r="229" spans="2:7" ht="15.55" customHeight="1" x14ac:dyDescent="0.65">
      <c r="B229" s="10">
        <v>205</v>
      </c>
      <c r="C229" s="11">
        <f t="shared" ca="1" si="13"/>
        <v>8.2071682172868421</v>
      </c>
      <c r="D229" s="11">
        <f t="shared" ca="1" si="14"/>
        <v>8.2448061631374898</v>
      </c>
      <c r="E229" s="11">
        <f t="shared" ca="1" si="15"/>
        <v>7.6301843680172574</v>
      </c>
      <c r="F229" s="30"/>
      <c r="G229" s="12">
        <f t="shared" ca="1" si="12"/>
        <v>-1.3407202474317579</v>
      </c>
    </row>
    <row r="230" spans="2:7" ht="15.55" customHeight="1" x14ac:dyDescent="0.65">
      <c r="B230" s="10">
        <v>206</v>
      </c>
      <c r="C230" s="11">
        <f t="shared" ca="1" si="13"/>
        <v>10.81464883035494</v>
      </c>
      <c r="D230" s="11">
        <f t="shared" ca="1" si="14"/>
        <v>10.362537295073542</v>
      </c>
      <c r="E230" s="11">
        <f t="shared" ca="1" si="15"/>
        <v>10.400175240924188</v>
      </c>
      <c r="F230" s="30"/>
      <c r="G230" s="12">
        <f t="shared" ca="1" si="12"/>
        <v>1.4850089540708191</v>
      </c>
    </row>
    <row r="231" spans="2:7" ht="15.55" customHeight="1" x14ac:dyDescent="0.65">
      <c r="B231" s="10">
        <v>207</v>
      </c>
      <c r="C231" s="11">
        <f t="shared" ca="1" si="13"/>
        <v>10.206901984605643</v>
      </c>
      <c r="D231" s="11">
        <f t="shared" ca="1" si="14"/>
        <v>9.5365418608897645</v>
      </c>
      <c r="E231" s="11">
        <f t="shared" ca="1" si="15"/>
        <v>9.0844303256083663</v>
      </c>
      <c r="F231" s="30"/>
      <c r="G231" s="12">
        <f t="shared" ca="1" si="12"/>
        <v>-0.53560249242976465</v>
      </c>
    </row>
    <row r="232" spans="2:7" ht="15.55" customHeight="1" x14ac:dyDescent="0.65">
      <c r="B232" s="10">
        <v>208</v>
      </c>
      <c r="C232" s="11">
        <f t="shared" ca="1" si="13"/>
        <v>10.152149346950891</v>
      </c>
      <c r="D232" s="11">
        <f t="shared" ca="1" si="14"/>
        <v>10.8946538239863</v>
      </c>
      <c r="E232" s="11">
        <f t="shared" ca="1" si="15"/>
        <v>10.224293700270421</v>
      </c>
      <c r="F232" s="30"/>
      <c r="G232" s="12">
        <f t="shared" ca="1" si="12"/>
        <v>0.41995059316577299</v>
      </c>
    </row>
    <row r="233" spans="2:7" ht="15.55" customHeight="1" x14ac:dyDescent="0.65">
      <c r="B233" s="10">
        <v>209</v>
      </c>
      <c r="C233" s="11">
        <f t="shared" ca="1" si="13"/>
        <v>9.2613741477897964</v>
      </c>
      <c r="D233" s="11">
        <f t="shared" ca="1" si="14"/>
        <v>8.9935729015749146</v>
      </c>
      <c r="E233" s="11">
        <f t="shared" ca="1" si="15"/>
        <v>9.7360773786103234</v>
      </c>
      <c r="F233" s="30"/>
      <c r="G233" s="12">
        <f t="shared" ca="1" si="12"/>
        <v>-0.94860114879308954</v>
      </c>
    </row>
    <row r="234" spans="2:7" ht="15.55" customHeight="1" x14ac:dyDescent="0.65">
      <c r="B234" s="10">
        <v>210</v>
      </c>
      <c r="C234" s="11">
        <f t="shared" ca="1" si="13"/>
        <v>10.136345265035196</v>
      </c>
      <c r="D234" s="11">
        <f t="shared" ca="1" si="14"/>
        <v>10.346320561618082</v>
      </c>
      <c r="E234" s="11">
        <f t="shared" ca="1" si="15"/>
        <v>10.078519315403199</v>
      </c>
      <c r="F234" s="30"/>
      <c r="G234" s="12">
        <f t="shared" ca="1" si="12"/>
        <v>0.61064583943173922</v>
      </c>
    </row>
    <row r="235" spans="2:7" ht="15.55" customHeight="1" x14ac:dyDescent="0.65">
      <c r="B235" s="10">
        <v>211</v>
      </c>
      <c r="C235" s="11">
        <f t="shared" ca="1" si="13"/>
        <v>9.5409305887894966</v>
      </c>
      <c r="D235" s="11">
        <f t="shared" ca="1" si="14"/>
        <v>9.0666300143929508</v>
      </c>
      <c r="E235" s="11">
        <f t="shared" ca="1" si="15"/>
        <v>9.2766053109758388</v>
      </c>
      <c r="F235" s="30"/>
      <c r="G235" s="12">
        <f t="shared" ca="1" si="12"/>
        <v>-0.76439233092637415</v>
      </c>
    </row>
    <row r="236" spans="2:7" ht="15.55" customHeight="1" x14ac:dyDescent="0.65">
      <c r="B236" s="10">
        <v>212</v>
      </c>
      <c r="C236" s="11">
        <f t="shared" ca="1" si="13"/>
        <v>10.855988135162821</v>
      </c>
      <c r="D236" s="11">
        <f t="shared" ca="1" si="14"/>
        <v>11.161311054878691</v>
      </c>
      <c r="E236" s="11">
        <f t="shared" ca="1" si="15"/>
        <v>10.687010480482147</v>
      </c>
      <c r="F236" s="30"/>
      <c r="G236" s="12">
        <f t="shared" ca="1" si="12"/>
        <v>1.2381843006260089</v>
      </c>
    </row>
    <row r="237" spans="2:7" ht="15.55" customHeight="1" x14ac:dyDescent="0.65">
      <c r="B237" s="10">
        <v>213</v>
      </c>
      <c r="C237" s="11">
        <f t="shared" ca="1" si="13"/>
        <v>11.707578839227699</v>
      </c>
      <c r="D237" s="11">
        <f t="shared" ca="1" si="14"/>
        <v>11.325382673764512</v>
      </c>
      <c r="E237" s="11">
        <f t="shared" ca="1" si="15"/>
        <v>11.63070559348038</v>
      </c>
      <c r="F237" s="30"/>
      <c r="G237" s="12">
        <f t="shared" ca="1" si="12"/>
        <v>1.0884866889146938</v>
      </c>
    </row>
    <row r="238" spans="2:7" ht="15.55" customHeight="1" x14ac:dyDescent="0.65">
      <c r="B238" s="10">
        <v>214</v>
      </c>
      <c r="C238" s="11">
        <f t="shared" ca="1" si="13"/>
        <v>10.027584489213194</v>
      </c>
      <c r="D238" s="11">
        <f t="shared" ca="1" si="14"/>
        <v>10.646676639526198</v>
      </c>
      <c r="E238" s="11">
        <f t="shared" ca="1" si="15"/>
        <v>10.264480474063012</v>
      </c>
      <c r="F238" s="30"/>
      <c r="G238" s="12">
        <f t="shared" ca="1" si="12"/>
        <v>-0.51665885524415256</v>
      </c>
    </row>
    <row r="239" spans="2:7" ht="15.55" customHeight="1" x14ac:dyDescent="0.65">
      <c r="B239" s="10">
        <v>215</v>
      </c>
      <c r="C239" s="11">
        <f t="shared" ca="1" si="13"/>
        <v>9.5826006278721412</v>
      </c>
      <c r="D239" s="11">
        <f t="shared" ca="1" si="14"/>
        <v>10.126843972329487</v>
      </c>
      <c r="E239" s="11">
        <f t="shared" ca="1" si="15"/>
        <v>10.745936122642492</v>
      </c>
      <c r="F239" s="30"/>
      <c r="G239" s="12">
        <f t="shared" ca="1" si="12"/>
        <v>-0.15906994450578213</v>
      </c>
    </row>
    <row r="240" spans="2:7" ht="15.55" customHeight="1" x14ac:dyDescent="0.65">
      <c r="B240" s="10">
        <v>216</v>
      </c>
      <c r="C240" s="11">
        <f t="shared" ca="1" si="13"/>
        <v>9.5129218033944305</v>
      </c>
      <c r="D240" s="11">
        <f t="shared" ca="1" si="14"/>
        <v>9.2545923757723543</v>
      </c>
      <c r="E240" s="11">
        <f t="shared" ca="1" si="15"/>
        <v>9.7988357202297003</v>
      </c>
      <c r="F240" s="30"/>
      <c r="G240" s="12">
        <f t="shared" ca="1" si="12"/>
        <v>-0.40754322435267881</v>
      </c>
    </row>
    <row r="241" spans="2:7" ht="15.55" customHeight="1" x14ac:dyDescent="0.65">
      <c r="B241" s="10">
        <v>217</v>
      </c>
      <c r="C241" s="11">
        <f t="shared" ca="1" si="13"/>
        <v>11.125281043360749</v>
      </c>
      <c r="D241" s="11">
        <f t="shared" ca="1" si="14"/>
        <v>11.045746071107859</v>
      </c>
      <c r="E241" s="11">
        <f t="shared" ca="1" si="15"/>
        <v>10.787416643485782</v>
      </c>
      <c r="F241" s="30"/>
      <c r="G241" s="12">
        <f t="shared" ca="1" si="12"/>
        <v>1.329052655537089</v>
      </c>
    </row>
    <row r="242" spans="2:7" ht="15.55" customHeight="1" x14ac:dyDescent="0.65">
      <c r="B242" s="10">
        <v>218</v>
      </c>
      <c r="C242" s="11">
        <f t="shared" ca="1" si="13"/>
        <v>9.3684398593787517</v>
      </c>
      <c r="D242" s="11">
        <f t="shared" ca="1" si="14"/>
        <v>9.1646682472024121</v>
      </c>
      <c r="E242" s="11">
        <f t="shared" ca="1" si="15"/>
        <v>9.0851332749495199</v>
      </c>
      <c r="F242" s="30"/>
      <c r="G242" s="12">
        <f t="shared" ca="1" si="12"/>
        <v>-1.2960864683897941</v>
      </c>
    </row>
    <row r="243" spans="2:7" ht="15.55" customHeight="1" x14ac:dyDescent="0.65">
      <c r="B243" s="10">
        <v>219</v>
      </c>
      <c r="C243" s="11">
        <f t="shared" ca="1" si="13"/>
        <v>10.359840172333449</v>
      </c>
      <c r="D243" s="11">
        <f t="shared" ca="1" si="14"/>
        <v>11.024366500101994</v>
      </c>
      <c r="E243" s="11">
        <f t="shared" ca="1" si="15"/>
        <v>10.820594887925655</v>
      </c>
      <c r="F243" s="30"/>
      <c r="G243" s="12">
        <f t="shared" ca="1" si="12"/>
        <v>1.0078834065283464</v>
      </c>
    </row>
    <row r="244" spans="2:7" ht="15.55" customHeight="1" x14ac:dyDescent="0.65">
      <c r="B244" s="10">
        <v>220</v>
      </c>
      <c r="C244" s="11">
        <f t="shared" ca="1" si="13"/>
        <v>10.428746386385047</v>
      </c>
      <c r="D244" s="11">
        <f t="shared" ca="1" si="14"/>
        <v>9.7807031521901493</v>
      </c>
      <c r="E244" s="11">
        <f t="shared" ca="1" si="15"/>
        <v>10.445229479958694</v>
      </c>
      <c r="F244" s="30"/>
      <c r="G244" s="12">
        <f t="shared" ca="1" si="12"/>
        <v>-7.5195316879126908E-2</v>
      </c>
    </row>
    <row r="245" spans="2:7" ht="15.55" customHeight="1" x14ac:dyDescent="0.65">
      <c r="B245" s="10">
        <v>221</v>
      </c>
      <c r="C245" s="11">
        <f t="shared" ca="1" si="13"/>
        <v>9.6954788668554581</v>
      </c>
      <c r="D245" s="11">
        <f t="shared" ca="1" si="14"/>
        <v>10.199420570119631</v>
      </c>
      <c r="E245" s="11">
        <f t="shared" ca="1" si="15"/>
        <v>9.5513773359247356</v>
      </c>
      <c r="F245" s="30"/>
      <c r="G245" s="12">
        <f t="shared" ca="1" si="12"/>
        <v>-0.26692347470497862</v>
      </c>
    </row>
    <row r="246" spans="2:7" ht="15.55" customHeight="1" x14ac:dyDescent="0.65">
      <c r="B246" s="10">
        <v>222</v>
      </c>
      <c r="C246" s="11">
        <f t="shared" ca="1" si="13"/>
        <v>10.619277243609934</v>
      </c>
      <c r="D246" s="11">
        <f t="shared" ca="1" si="14"/>
        <v>10.58167958517037</v>
      </c>
      <c r="E246" s="11">
        <f t="shared" ca="1" si="15"/>
        <v>11.085621288434544</v>
      </c>
      <c r="F246" s="30"/>
      <c r="G246" s="12">
        <f t="shared" ca="1" si="12"/>
        <v>0.75273898096242287</v>
      </c>
    </row>
    <row r="247" spans="2:7" ht="15.55" customHeight="1" x14ac:dyDescent="0.65">
      <c r="B247" s="10">
        <v>223</v>
      </c>
      <c r="C247" s="11">
        <f t="shared" ca="1" si="13"/>
        <v>11.313149043495388</v>
      </c>
      <c r="D247" s="11">
        <f t="shared" ca="1" si="14"/>
        <v>11.179687306142899</v>
      </c>
      <c r="E247" s="11">
        <f t="shared" ca="1" si="15"/>
        <v>11.142089647703335</v>
      </c>
      <c r="F247" s="30"/>
      <c r="G247" s="12">
        <f t="shared" ca="1" si="12"/>
        <v>0.93677955301417615</v>
      </c>
    </row>
    <row r="248" spans="2:7" ht="15.55" customHeight="1" x14ac:dyDescent="0.65">
      <c r="B248" s="10">
        <v>224</v>
      </c>
      <c r="C248" s="11">
        <f t="shared" ca="1" si="13"/>
        <v>11.239404754182871</v>
      </c>
      <c r="D248" s="11">
        <f t="shared" ca="1" si="14"/>
        <v>11.615774244664083</v>
      </c>
      <c r="E248" s="11">
        <f t="shared" ca="1" si="15"/>
        <v>11.482312507311594</v>
      </c>
      <c r="F248" s="30"/>
      <c r="G248" s="12">
        <f t="shared" ca="1" si="12"/>
        <v>0.77101497767578353</v>
      </c>
    </row>
    <row r="249" spans="2:7" ht="15.55" customHeight="1" x14ac:dyDescent="0.65">
      <c r="B249" s="10">
        <v>225</v>
      </c>
      <c r="C249" s="11">
        <f t="shared" ca="1" si="13"/>
        <v>11.37286927552687</v>
      </c>
      <c r="D249" s="11">
        <f t="shared" ca="1" si="14"/>
        <v>11.841259052033958</v>
      </c>
      <c r="E249" s="11">
        <f t="shared" ca="1" si="15"/>
        <v>12.21762854251517</v>
      </c>
      <c r="F249" s="30"/>
      <c r="G249" s="12">
        <f t="shared" ca="1" si="12"/>
        <v>0.98736178668897834</v>
      </c>
    </row>
    <row r="250" spans="2:7" ht="15.55" customHeight="1" x14ac:dyDescent="0.65">
      <c r="B250" s="10">
        <v>226</v>
      </c>
      <c r="C250" s="11">
        <f t="shared" ca="1" si="13"/>
        <v>11.682312765038292</v>
      </c>
      <c r="D250" s="11">
        <f t="shared" ca="1" si="14"/>
        <v>12.067820253876183</v>
      </c>
      <c r="E250" s="11">
        <f t="shared" ca="1" si="15"/>
        <v>12.536210030383272</v>
      </c>
      <c r="F250" s="30"/>
      <c r="G250" s="12">
        <f t="shared" ca="1" si="12"/>
        <v>1.188631871693802</v>
      </c>
    </row>
    <row r="251" spans="2:7" ht="15.55" customHeight="1" x14ac:dyDescent="0.65">
      <c r="B251" s="10">
        <v>227</v>
      </c>
      <c r="C251" s="11">
        <f t="shared" ca="1" si="13"/>
        <v>11.294347797863637</v>
      </c>
      <c r="D251" s="11">
        <f t="shared" ca="1" si="14"/>
        <v>11.788028691208126</v>
      </c>
      <c r="E251" s="11">
        <f t="shared" ca="1" si="15"/>
        <v>12.173536180046018</v>
      </c>
      <c r="F251" s="30"/>
      <c r="G251" s="12">
        <f t="shared" ca="1" si="12"/>
        <v>0.70003186201673606</v>
      </c>
    </row>
    <row r="252" spans="2:7" ht="15.55" customHeight="1" x14ac:dyDescent="0.65">
      <c r="B252" s="10">
        <v>228</v>
      </c>
      <c r="C252" s="11">
        <f t="shared" ca="1" si="13"/>
        <v>10.170098263590122</v>
      </c>
      <c r="D252" s="11">
        <f t="shared" ca="1" si="14"/>
        <v>10.764414199437022</v>
      </c>
      <c r="E252" s="11">
        <f t="shared" ca="1" si="15"/>
        <v>11.258095092781511</v>
      </c>
      <c r="F252" s="30"/>
      <c r="G252" s="12">
        <f t="shared" ca="1" si="12"/>
        <v>-0.179917667418246</v>
      </c>
    </row>
    <row r="253" spans="2:7" ht="15.55" customHeight="1" x14ac:dyDescent="0.65">
      <c r="B253" s="10">
        <v>229</v>
      </c>
      <c r="C253" s="11">
        <f t="shared" ca="1" si="13"/>
        <v>9.3334591074057389</v>
      </c>
      <c r="D253" s="11">
        <f t="shared" ca="1" si="14"/>
        <v>9.6834750384141071</v>
      </c>
      <c r="E253" s="11">
        <f t="shared" ca="1" si="15"/>
        <v>10.277790974261007</v>
      </c>
      <c r="F253" s="30"/>
      <c r="G253" s="12">
        <f t="shared" ca="1" si="12"/>
        <v>-0.57658205888513936</v>
      </c>
    </row>
    <row r="254" spans="2:7" ht="15.55" customHeight="1" x14ac:dyDescent="0.65">
      <c r="B254" s="10">
        <v>230</v>
      </c>
      <c r="C254" s="11">
        <f t="shared" ca="1" si="13"/>
        <v>9.3320999909359994</v>
      </c>
      <c r="D254" s="11">
        <f t="shared" ca="1" si="14"/>
        <v>9.242141157226877</v>
      </c>
      <c r="E254" s="11">
        <f t="shared" ca="1" si="15"/>
        <v>9.5921570882352452</v>
      </c>
      <c r="F254" s="30"/>
      <c r="G254" s="12">
        <f t="shared" ca="1" si="12"/>
        <v>-0.3796089796214307</v>
      </c>
    </row>
    <row r="255" spans="2:7" ht="15.55" customHeight="1" x14ac:dyDescent="0.65">
      <c r="B255" s="10">
        <v>231</v>
      </c>
      <c r="C255" s="11">
        <f t="shared" ca="1" si="13"/>
        <v>10.693720519789418</v>
      </c>
      <c r="D255" s="11">
        <f t="shared" ca="1" si="14"/>
        <v>10.405429490346847</v>
      </c>
      <c r="E255" s="11">
        <f t="shared" ca="1" si="15"/>
        <v>10.315470656637725</v>
      </c>
      <c r="F255" s="30"/>
      <c r="G255" s="12">
        <f t="shared" ca="1" si="12"/>
        <v>0.88352500960013358</v>
      </c>
    </row>
    <row r="256" spans="2:7" ht="15.55" customHeight="1" x14ac:dyDescent="0.65">
      <c r="B256" s="10">
        <v>232</v>
      </c>
      <c r="C256" s="11">
        <f t="shared" ca="1" si="13"/>
        <v>10.74696260397563</v>
      </c>
      <c r="D256" s="11">
        <f t="shared" ca="1" si="14"/>
        <v>10.557158114164915</v>
      </c>
      <c r="E256" s="11">
        <f t="shared" ca="1" si="15"/>
        <v>10.268867084722345</v>
      </c>
      <c r="F256" s="30"/>
      <c r="G256" s="12">
        <f t="shared" ca="1" si="12"/>
        <v>0.30520009917556301</v>
      </c>
    </row>
    <row r="257" spans="2:7" ht="15.55" customHeight="1" x14ac:dyDescent="0.65">
      <c r="B257" s="10">
        <v>233</v>
      </c>
      <c r="C257" s="11">
        <f t="shared" ca="1" si="13"/>
        <v>10.915557304456962</v>
      </c>
      <c r="D257" s="11">
        <f t="shared" ca="1" si="14"/>
        <v>11.357319809257028</v>
      </c>
      <c r="E257" s="11">
        <f t="shared" ca="1" si="15"/>
        <v>11.167515319446313</v>
      </c>
      <c r="F257" s="30"/>
      <c r="G257" s="12">
        <f t="shared" ca="1" si="12"/>
        <v>0.76295725486917976</v>
      </c>
    </row>
    <row r="258" spans="2:7" ht="15.55" customHeight="1" x14ac:dyDescent="0.65">
      <c r="B258" s="10">
        <v>234</v>
      </c>
      <c r="C258" s="11">
        <f t="shared" ca="1" si="13"/>
        <v>10.601801897533475</v>
      </c>
      <c r="D258" s="11">
        <f t="shared" ca="1" si="14"/>
        <v>10.754401947121258</v>
      </c>
      <c r="E258" s="11">
        <f t="shared" ca="1" si="15"/>
        <v>11.196164451921325</v>
      </c>
      <c r="F258" s="30"/>
      <c r="G258" s="12">
        <f t="shared" ca="1" si="12"/>
        <v>0.22032327009888633</v>
      </c>
    </row>
    <row r="259" spans="2:7" ht="15.55" customHeight="1" x14ac:dyDescent="0.65">
      <c r="B259" s="10">
        <v>235</v>
      </c>
      <c r="C259" s="11">
        <f t="shared" ca="1" si="13"/>
        <v>12.325800624134738</v>
      </c>
      <c r="D259" s="11">
        <f t="shared" ca="1" si="14"/>
        <v>12.707279251569327</v>
      </c>
      <c r="E259" s="11">
        <f t="shared" ca="1" si="15"/>
        <v>12.859879301157109</v>
      </c>
      <c r="F259" s="30"/>
      <c r="G259" s="12">
        <f t="shared" ca="1" si="12"/>
        <v>2.2156389890852934</v>
      </c>
    </row>
    <row r="260" spans="2:7" ht="15.55" customHeight="1" x14ac:dyDescent="0.65">
      <c r="B260" s="10">
        <v>236</v>
      </c>
      <c r="C260" s="11">
        <f t="shared" ca="1" si="13"/>
        <v>10.161535179772612</v>
      </c>
      <c r="D260" s="11">
        <f t="shared" ca="1" si="14"/>
        <v>10.271696814822056</v>
      </c>
      <c r="E260" s="11">
        <f t="shared" ca="1" si="15"/>
        <v>10.653175442256645</v>
      </c>
      <c r="F260" s="30"/>
      <c r="G260" s="12">
        <f t="shared" ca="1" si="12"/>
        <v>-0.94628431477003416</v>
      </c>
    </row>
    <row r="261" spans="2:7" ht="15.55" customHeight="1" x14ac:dyDescent="0.65">
      <c r="B261" s="10">
        <v>237</v>
      </c>
      <c r="C261" s="11">
        <f t="shared" ca="1" si="13"/>
        <v>7.4673816513894415</v>
      </c>
      <c r="D261" s="11">
        <f t="shared" ca="1" si="14"/>
        <v>8.5752011459320876</v>
      </c>
      <c r="E261" s="11">
        <f t="shared" ca="1" si="15"/>
        <v>8.6853627809815315</v>
      </c>
      <c r="F261" s="30"/>
      <c r="G261" s="12">
        <f t="shared" ca="1" si="12"/>
        <v>-2.0594761912255417</v>
      </c>
    </row>
    <row r="262" spans="2:7" ht="15.55" customHeight="1" x14ac:dyDescent="0.65">
      <c r="B262" s="10">
        <v>238</v>
      </c>
      <c r="C262" s="11">
        <f t="shared" ca="1" si="13"/>
        <v>7.918190817206062</v>
      </c>
      <c r="D262" s="11">
        <f t="shared" ca="1" si="14"/>
        <v>7.4450486598210457</v>
      </c>
      <c r="E262" s="11">
        <f t="shared" ca="1" si="15"/>
        <v>8.5528681543636917</v>
      </c>
      <c r="F262" s="30"/>
      <c r="G262" s="12">
        <f t="shared" ca="1" si="12"/>
        <v>-1.0520710871811672</v>
      </c>
    </row>
    <row r="263" spans="2:7" ht="15.55" customHeight="1" x14ac:dyDescent="0.65">
      <c r="B263" s="10">
        <v>239</v>
      </c>
      <c r="C263" s="11">
        <f t="shared" ca="1" si="13"/>
        <v>10.196157149760404</v>
      </c>
      <c r="D263" s="11">
        <f t="shared" ca="1" si="14"/>
        <v>9.1664190541476334</v>
      </c>
      <c r="E263" s="11">
        <f t="shared" ca="1" si="15"/>
        <v>8.6932768967626171</v>
      </c>
      <c r="F263" s="30"/>
      <c r="G263" s="12">
        <f t="shared" ca="1" si="12"/>
        <v>0.72219269335098957</v>
      </c>
    </row>
    <row r="264" spans="2:7" ht="15.55" customHeight="1" x14ac:dyDescent="0.65">
      <c r="B264" s="10">
        <v>240</v>
      </c>
      <c r="C264" s="11">
        <f t="shared" ca="1" si="13"/>
        <v>9.9888649397594573</v>
      </c>
      <c r="D264" s="11">
        <f t="shared" ca="1" si="14"/>
        <v>9.462829396168873</v>
      </c>
      <c r="E264" s="11">
        <f t="shared" ca="1" si="15"/>
        <v>8.4330913005561019</v>
      </c>
      <c r="F264" s="30"/>
      <c r="G264" s="12">
        <f t="shared" ca="1" si="12"/>
        <v>-0.37223140691603762</v>
      </c>
    </row>
    <row r="265" spans="2:7" ht="15.55" customHeight="1" x14ac:dyDescent="0.65">
      <c r="B265" s="10">
        <v>241</v>
      </c>
      <c r="C265" s="11">
        <f t="shared" ca="1" si="13"/>
        <v>9.9665660680091754</v>
      </c>
      <c r="D265" s="11">
        <f t="shared" ca="1" si="14"/>
        <v>10.327662414684669</v>
      </c>
      <c r="E265" s="11">
        <f t="shared" ca="1" si="15"/>
        <v>9.8016268710940864</v>
      </c>
      <c r="F265" s="30"/>
      <c r="G265" s="12">
        <f t="shared" ca="1" si="12"/>
        <v>0.15268177146719428</v>
      </c>
    </row>
    <row r="266" spans="2:7" ht="15.55" customHeight="1" x14ac:dyDescent="0.65">
      <c r="B266" s="10">
        <v>242</v>
      </c>
      <c r="C266" s="11">
        <f t="shared" ca="1" si="13"/>
        <v>10.265619812673384</v>
      </c>
      <c r="D266" s="11">
        <f t="shared" ca="1" si="14"/>
        <v>10.079504109215366</v>
      </c>
      <c r="E266" s="11">
        <f t="shared" ca="1" si="15"/>
        <v>10.440600455890861</v>
      </c>
      <c r="F266" s="30"/>
      <c r="G266" s="12">
        <f t="shared" ca="1" si="12"/>
        <v>0.1892789269397869</v>
      </c>
    </row>
    <row r="267" spans="2:7" ht="15.55" customHeight="1" x14ac:dyDescent="0.65">
      <c r="B267" s="10">
        <v>243</v>
      </c>
      <c r="C267" s="11">
        <f t="shared" ca="1" si="13"/>
        <v>9.3689624067715833</v>
      </c>
      <c r="D267" s="11">
        <f t="shared" ca="1" si="14"/>
        <v>9.4453032925051819</v>
      </c>
      <c r="E267" s="11">
        <f t="shared" ca="1" si="15"/>
        <v>9.259187589047162</v>
      </c>
      <c r="F267" s="30"/>
      <c r="G267" s="12">
        <f t="shared" ca="1" si="12"/>
        <v>-0.72567705669830862</v>
      </c>
    </row>
    <row r="268" spans="2:7" ht="15.55" customHeight="1" x14ac:dyDescent="0.65">
      <c r="B268" s="10">
        <v>244</v>
      </c>
      <c r="C268" s="11">
        <f t="shared" ca="1" si="13"/>
        <v>9.2844232747511377</v>
      </c>
      <c r="D268" s="11">
        <f t="shared" ca="1" si="14"/>
        <v>9.3790627382210321</v>
      </c>
      <c r="E268" s="11">
        <f t="shared" ca="1" si="15"/>
        <v>9.4554036239546289</v>
      </c>
      <c r="F268" s="30"/>
      <c r="G268" s="12">
        <f t="shared" ca="1" si="12"/>
        <v>-0.3527381968997082</v>
      </c>
    </row>
    <row r="269" spans="2:7" ht="15.55" customHeight="1" x14ac:dyDescent="0.65">
      <c r="B269" s="10">
        <v>245</v>
      </c>
      <c r="C269" s="11">
        <f t="shared" ca="1" si="13"/>
        <v>9.7173347461860136</v>
      </c>
      <c r="D269" s="11">
        <f t="shared" ca="1" si="14"/>
        <v>9.3544962178368589</v>
      </c>
      <c r="E269" s="11">
        <f t="shared" ca="1" si="15"/>
        <v>9.4491356813067515</v>
      </c>
      <c r="F269" s="30"/>
      <c r="G269" s="12">
        <f t="shared" ca="1" si="12"/>
        <v>-0.10629615536413295</v>
      </c>
    </row>
    <row r="270" spans="2:7" ht="15.55" customHeight="1" x14ac:dyDescent="0.65">
      <c r="B270" s="10">
        <v>246</v>
      </c>
      <c r="C270" s="11">
        <f t="shared" ca="1" si="13"/>
        <v>10.13411932840059</v>
      </c>
      <c r="D270" s="11">
        <f t="shared" ca="1" si="14"/>
        <v>9.9577502299507366</v>
      </c>
      <c r="E270" s="11">
        <f t="shared" ca="1" si="15"/>
        <v>9.5949117016015819</v>
      </c>
      <c r="F270" s="30"/>
      <c r="G270" s="12">
        <f t="shared" ca="1" si="12"/>
        <v>0.18726740608265785</v>
      </c>
    </row>
    <row r="271" spans="2:7" ht="15.55" customHeight="1" x14ac:dyDescent="0.65">
      <c r="B271" s="10">
        <v>247</v>
      </c>
      <c r="C271" s="11">
        <f t="shared" ca="1" si="13"/>
        <v>8.59174246513148</v>
      </c>
      <c r="D271" s="11">
        <f t="shared" ca="1" si="14"/>
        <v>8.5385943874494128</v>
      </c>
      <c r="E271" s="11">
        <f t="shared" ca="1" si="15"/>
        <v>8.362225288999559</v>
      </c>
      <c r="F271" s="30"/>
      <c r="G271" s="12">
        <f t="shared" ca="1" si="12"/>
        <v>-1.5018912379098484</v>
      </c>
    </row>
    <row r="272" spans="2:7" ht="15.55" customHeight="1" x14ac:dyDescent="0.65">
      <c r="B272" s="10">
        <v>248</v>
      </c>
      <c r="C272" s="11">
        <f t="shared" ca="1" si="13"/>
        <v>8.4383338207077152</v>
      </c>
      <c r="D272" s="11">
        <f t="shared" ca="1" si="14"/>
        <v>8.5319675237490422</v>
      </c>
      <c r="E272" s="11">
        <f t="shared" ca="1" si="15"/>
        <v>8.4788194460669786</v>
      </c>
      <c r="F272" s="30"/>
      <c r="G272" s="12">
        <f t="shared" ca="1" si="12"/>
        <v>-0.81072056033736128</v>
      </c>
    </row>
    <row r="273" spans="2:7" ht="15.55" customHeight="1" x14ac:dyDescent="0.65">
      <c r="B273" s="10">
        <v>249</v>
      </c>
      <c r="C273" s="11">
        <f t="shared" ca="1" si="13"/>
        <v>10.866009232377017</v>
      </c>
      <c r="D273" s="11">
        <f t="shared" ca="1" si="14"/>
        <v>10.115063613422091</v>
      </c>
      <c r="E273" s="11">
        <f t="shared" ca="1" si="15"/>
        <v>10.208697316463422</v>
      </c>
      <c r="F273" s="30"/>
      <c r="G273" s="12">
        <f t="shared" ca="1" si="12"/>
        <v>1.2713695125456974</v>
      </c>
    </row>
    <row r="274" spans="2:7" ht="15.55" customHeight="1" x14ac:dyDescent="0.65">
      <c r="B274" s="10">
        <v>250</v>
      </c>
      <c r="C274" s="11">
        <f t="shared" ca="1" si="13"/>
        <v>10.870602744985895</v>
      </c>
      <c r="D274" s="11">
        <f t="shared" ca="1" si="14"/>
        <v>10.465242464817216</v>
      </c>
      <c r="E274" s="11">
        <f t="shared" ca="1" si="15"/>
        <v>9.7142968458622914</v>
      </c>
      <c r="F274" s="30"/>
      <c r="G274" s="12">
        <f t="shared" ca="1" si="12"/>
        <v>0.23491798871304637</v>
      </c>
    </row>
    <row r="275" spans="2:7" ht="15.55" customHeight="1" x14ac:dyDescent="0.65">
      <c r="B275" s="10">
        <v>251</v>
      </c>
      <c r="C275" s="11">
        <f t="shared" ca="1" si="13"/>
        <v>11.673797658759693</v>
      </c>
      <c r="D275" s="11">
        <f t="shared" ca="1" si="14"/>
        <v>12.309482415032541</v>
      </c>
      <c r="E275" s="11">
        <f t="shared" ca="1" si="15"/>
        <v>11.904122134863858</v>
      </c>
      <c r="F275" s="30"/>
      <c r="G275" s="12">
        <f t="shared" ca="1" si="12"/>
        <v>1.5563386644031683</v>
      </c>
    </row>
    <row r="276" spans="2:7" ht="15.55" customHeight="1" x14ac:dyDescent="0.65">
      <c r="B276" s="10">
        <v>252</v>
      </c>
      <c r="C276" s="11">
        <f t="shared" ca="1" si="13"/>
        <v>11.320824727124572</v>
      </c>
      <c r="D276" s="11">
        <f t="shared" ca="1" si="14"/>
        <v>11.438283721481096</v>
      </c>
      <c r="E276" s="11">
        <f t="shared" ca="1" si="15"/>
        <v>12.073968477753944</v>
      </c>
      <c r="F276" s="30"/>
      <c r="G276" s="12">
        <f t="shared" ca="1" si="12"/>
        <v>0.54265539492298898</v>
      </c>
    </row>
    <row r="277" spans="2:7" ht="15.55" customHeight="1" x14ac:dyDescent="0.65">
      <c r="B277" s="10">
        <v>253</v>
      </c>
      <c r="C277" s="11">
        <f t="shared" ca="1" si="13"/>
        <v>10.81786811690519</v>
      </c>
      <c r="D277" s="11">
        <f t="shared" ca="1" si="14"/>
        <v>11.596037449106774</v>
      </c>
      <c r="E277" s="11">
        <f t="shared" ca="1" si="15"/>
        <v>11.713496443463297</v>
      </c>
      <c r="F277" s="30"/>
      <c r="G277" s="12">
        <f t="shared" ca="1" si="12"/>
        <v>0.54654041944369625</v>
      </c>
    </row>
    <row r="278" spans="2:7" ht="15.55" customHeight="1" x14ac:dyDescent="0.65">
      <c r="B278" s="10">
        <v>254</v>
      </c>
      <c r="C278" s="11">
        <f t="shared" ca="1" si="13"/>
        <v>9.9652745550682447</v>
      </c>
      <c r="D278" s="11">
        <f t="shared" ca="1" si="14"/>
        <v>10.236602252529739</v>
      </c>
      <c r="E278" s="11">
        <f t="shared" ca="1" si="15"/>
        <v>11.014771584731323</v>
      </c>
      <c r="F278" s="30"/>
      <c r="G278" s="12">
        <f t="shared" ca="1" si="12"/>
        <v>-0.30799565465360346</v>
      </c>
    </row>
    <row r="279" spans="2:7" ht="15.55" customHeight="1" x14ac:dyDescent="0.65">
      <c r="B279" s="10">
        <v>255</v>
      </c>
      <c r="C279" s="11">
        <f t="shared" ca="1" si="13"/>
        <v>11.969275655627628</v>
      </c>
      <c r="D279" s="11">
        <f t="shared" ca="1" si="14"/>
        <v>12.242545865349475</v>
      </c>
      <c r="E279" s="11">
        <f t="shared" ca="1" si="15"/>
        <v>12.51387356281097</v>
      </c>
      <c r="F279" s="30"/>
      <c r="G279" s="12">
        <f t="shared" ca="1" si="12"/>
        <v>2.12327348295443</v>
      </c>
    </row>
    <row r="280" spans="2:7" ht="15.55" customHeight="1" x14ac:dyDescent="0.65">
      <c r="B280" s="10">
        <v>256</v>
      </c>
      <c r="C280" s="11">
        <f t="shared" ca="1" si="13"/>
        <v>11.958804652321728</v>
      </c>
      <c r="D280" s="11">
        <f t="shared" ca="1" si="14"/>
        <v>11.804806824994925</v>
      </c>
      <c r="E280" s="11">
        <f t="shared" ca="1" si="15"/>
        <v>12.078077034716774</v>
      </c>
      <c r="F280" s="30"/>
      <c r="G280" s="12">
        <f t="shared" ref="G280:G343" ca="1" si="16">NORMINV(RAND(),$H$18,$H$19)</f>
        <v>0.89716791084451297</v>
      </c>
    </row>
    <row r="281" spans="2:7" ht="15.55" customHeight="1" x14ac:dyDescent="0.65">
      <c r="B281" s="10">
        <v>257</v>
      </c>
      <c r="C281" s="11">
        <f t="shared" ca="1" si="13"/>
        <v>9.1653622752561894</v>
      </c>
      <c r="D281" s="11">
        <f t="shared" ca="1" si="14"/>
        <v>10.226999016733405</v>
      </c>
      <c r="E281" s="11">
        <f t="shared" ca="1" si="15"/>
        <v>10.073001189406602</v>
      </c>
      <c r="F281" s="30"/>
      <c r="G281" s="12">
        <f t="shared" ca="1" si="16"/>
        <v>-1.2832216801660665</v>
      </c>
    </row>
    <row r="282" spans="2:7" ht="15.55" customHeight="1" x14ac:dyDescent="0.65">
      <c r="B282" s="10">
        <v>258</v>
      </c>
      <c r="C282" s="11">
        <f t="shared" ref="C282:C345" ca="1" si="17">$C$16*G281+$C$19+G282</f>
        <v>7.3520246330598376</v>
      </c>
      <c r="D282" s="11">
        <f t="shared" ca="1" si="14"/>
        <v>7.8006085884820937</v>
      </c>
      <c r="E282" s="11">
        <f t="shared" ca="1" si="15"/>
        <v>8.8622453299593076</v>
      </c>
      <c r="F282" s="30"/>
      <c r="G282" s="12">
        <f t="shared" ca="1" si="16"/>
        <v>-2.0063645268571304</v>
      </c>
    </row>
    <row r="283" spans="2:7" ht="15.55" customHeight="1" x14ac:dyDescent="0.65">
      <c r="B283" s="10">
        <v>259</v>
      </c>
      <c r="C283" s="11">
        <f t="shared" ca="1" si="17"/>
        <v>9.4973308354667054</v>
      </c>
      <c r="D283" s="11">
        <f t="shared" ca="1" si="14"/>
        <v>8.8557199953836712</v>
      </c>
      <c r="E283" s="11">
        <f t="shared" ca="1" si="15"/>
        <v>9.3043039508059291</v>
      </c>
      <c r="F283" s="30"/>
      <c r="G283" s="12">
        <f t="shared" ca="1" si="16"/>
        <v>0.50051309889527096</v>
      </c>
    </row>
    <row r="284" spans="2:7" ht="15.55" customHeight="1" x14ac:dyDescent="0.65">
      <c r="B284" s="10">
        <v>260</v>
      </c>
      <c r="C284" s="11">
        <f t="shared" ca="1" si="17"/>
        <v>11.300208834576452</v>
      </c>
      <c r="D284" s="11">
        <f t="shared" ref="D284:D347" ca="1" si="18">$D$16*G283+$D$17*G282+$D$19+G284</f>
        <v>10.297026571147885</v>
      </c>
      <c r="E284" s="11">
        <f t="shared" ref="E284:E347" ca="1" si="19">$E$16*G283+$E$17*G282+$E$18*G281+$E$19+G284</f>
        <v>9.6554157310648527</v>
      </c>
      <c r="F284" s="30"/>
      <c r="G284" s="12">
        <f t="shared" ca="1" si="16"/>
        <v>1.049952285128815</v>
      </c>
    </row>
    <row r="285" spans="2:7" ht="15.55" customHeight="1" x14ac:dyDescent="0.65">
      <c r="B285" s="10">
        <v>261</v>
      </c>
      <c r="C285" s="11">
        <f t="shared" ca="1" si="17"/>
        <v>11.359464987788369</v>
      </c>
      <c r="D285" s="11">
        <f t="shared" ca="1" si="18"/>
        <v>11.609721537236005</v>
      </c>
      <c r="E285" s="11">
        <f t="shared" ca="1" si="19"/>
        <v>10.60653927380744</v>
      </c>
      <c r="F285" s="30"/>
      <c r="G285" s="12">
        <f t="shared" ca="1" si="16"/>
        <v>0.83448884522396205</v>
      </c>
    </row>
    <row r="286" spans="2:7" ht="15.55" customHeight="1" x14ac:dyDescent="0.65">
      <c r="B286" s="10">
        <v>262</v>
      </c>
      <c r="C286" s="11">
        <f t="shared" ca="1" si="17"/>
        <v>11.211518395008541</v>
      </c>
      <c r="D286" s="11">
        <f t="shared" ca="1" si="18"/>
        <v>11.736494537572948</v>
      </c>
      <c r="E286" s="11">
        <f t="shared" ca="1" si="19"/>
        <v>11.986751087020584</v>
      </c>
      <c r="F286" s="30"/>
      <c r="G286" s="12">
        <f t="shared" ca="1" si="16"/>
        <v>0.79427397239656061</v>
      </c>
    </row>
    <row r="287" spans="2:7" ht="15.55" customHeight="1" x14ac:dyDescent="0.65">
      <c r="B287" s="10">
        <v>263</v>
      </c>
      <c r="C287" s="11">
        <f t="shared" ca="1" si="17"/>
        <v>10.995812142331935</v>
      </c>
      <c r="D287" s="11">
        <f t="shared" ca="1" si="18"/>
        <v>11.413056564943917</v>
      </c>
      <c r="E287" s="11">
        <f t="shared" ca="1" si="19"/>
        <v>11.938032707508324</v>
      </c>
      <c r="F287" s="30"/>
      <c r="G287" s="12">
        <f t="shared" ca="1" si="16"/>
        <v>0.59867515613365463</v>
      </c>
    </row>
    <row r="288" spans="2:7" ht="15.55" customHeight="1" x14ac:dyDescent="0.65">
      <c r="B288" s="10">
        <v>264</v>
      </c>
      <c r="C288" s="11">
        <f t="shared" ca="1" si="17"/>
        <v>9.5441199125619249</v>
      </c>
      <c r="D288" s="11">
        <f t="shared" ca="1" si="18"/>
        <v>9.941256898760205</v>
      </c>
      <c r="E288" s="11">
        <f t="shared" ca="1" si="19"/>
        <v>10.358501321372186</v>
      </c>
      <c r="F288" s="30"/>
      <c r="G288" s="12">
        <f t="shared" ca="1" si="16"/>
        <v>-0.7552176655049021</v>
      </c>
    </row>
    <row r="289" spans="2:7" ht="15.55" customHeight="1" x14ac:dyDescent="0.65">
      <c r="B289" s="10">
        <v>265</v>
      </c>
      <c r="C289" s="11">
        <f t="shared" ca="1" si="17"/>
        <v>9.8910420507852166</v>
      </c>
      <c r="D289" s="11">
        <f t="shared" ca="1" si="18"/>
        <v>10.190379628852043</v>
      </c>
      <c r="E289" s="11">
        <f t="shared" ca="1" si="19"/>
        <v>10.587516615050324</v>
      </c>
      <c r="F289" s="30"/>
      <c r="G289" s="12">
        <f t="shared" ca="1" si="16"/>
        <v>0.26865088353766703</v>
      </c>
    </row>
    <row r="290" spans="2:7" ht="15.55" customHeight="1" x14ac:dyDescent="0.65">
      <c r="B290" s="10">
        <v>266</v>
      </c>
      <c r="C290" s="11">
        <f t="shared" ca="1" si="17"/>
        <v>10.151142275979685</v>
      </c>
      <c r="D290" s="11">
        <f t="shared" ca="1" si="18"/>
        <v>9.7735334432272349</v>
      </c>
      <c r="E290" s="11">
        <f t="shared" ca="1" si="19"/>
        <v>10.072871021294061</v>
      </c>
      <c r="F290" s="30"/>
      <c r="G290" s="12">
        <f t="shared" ca="1" si="16"/>
        <v>1.6816834210852599E-2</v>
      </c>
    </row>
    <row r="291" spans="2:7" ht="15.55" customHeight="1" x14ac:dyDescent="0.65">
      <c r="B291" s="10">
        <v>267</v>
      </c>
      <c r="C291" s="11">
        <f t="shared" ca="1" si="17"/>
        <v>10.523134926764566</v>
      </c>
      <c r="D291" s="11">
        <f t="shared" ca="1" si="18"/>
        <v>10.6574603685334</v>
      </c>
      <c r="E291" s="11">
        <f t="shared" ca="1" si="19"/>
        <v>10.279851535780947</v>
      </c>
      <c r="F291" s="30"/>
      <c r="G291" s="12">
        <f t="shared" ca="1" si="16"/>
        <v>0.51472650965914013</v>
      </c>
    </row>
    <row r="292" spans="2:7" ht="15.55" customHeight="1" x14ac:dyDescent="0.65">
      <c r="B292" s="10">
        <v>268</v>
      </c>
      <c r="C292" s="11">
        <f t="shared" ca="1" si="17"/>
        <v>10.069452289289964</v>
      </c>
      <c r="D292" s="11">
        <f t="shared" ca="1" si="18"/>
        <v>10.07786070639539</v>
      </c>
      <c r="E292" s="11">
        <f t="shared" ca="1" si="19"/>
        <v>10.212186148164223</v>
      </c>
      <c r="F292" s="30"/>
      <c r="G292" s="12">
        <f t="shared" ca="1" si="16"/>
        <v>-0.18791096553960693</v>
      </c>
    </row>
    <row r="293" spans="2:7" ht="15.55" customHeight="1" x14ac:dyDescent="0.65">
      <c r="B293" s="10">
        <v>269</v>
      </c>
      <c r="C293" s="11">
        <f t="shared" ca="1" si="17"/>
        <v>8.818455651677267</v>
      </c>
      <c r="D293" s="11">
        <f t="shared" ca="1" si="18"/>
        <v>9.0758189065068375</v>
      </c>
      <c r="E293" s="11">
        <f t="shared" ca="1" si="19"/>
        <v>9.0842273236122644</v>
      </c>
      <c r="F293" s="30"/>
      <c r="G293" s="12">
        <f t="shared" ca="1" si="16"/>
        <v>-1.0875888655529287</v>
      </c>
    </row>
    <row r="294" spans="2:7" ht="15.55" customHeight="1" x14ac:dyDescent="0.65">
      <c r="B294" s="10">
        <v>270</v>
      </c>
      <c r="C294" s="11">
        <f t="shared" ca="1" si="17"/>
        <v>10.446836821608587</v>
      </c>
      <c r="D294" s="11">
        <f t="shared" ca="1" si="18"/>
        <v>10.352881338838783</v>
      </c>
      <c r="E294" s="11">
        <f t="shared" ca="1" si="19"/>
        <v>10.610244593668353</v>
      </c>
      <c r="F294" s="30"/>
      <c r="G294" s="12">
        <f t="shared" ca="1" si="16"/>
        <v>0.99063125438505073</v>
      </c>
    </row>
    <row r="295" spans="2:7" ht="15.55" customHeight="1" x14ac:dyDescent="0.65">
      <c r="B295" s="10">
        <v>271</v>
      </c>
      <c r="C295" s="11">
        <f t="shared" ca="1" si="17"/>
        <v>10.073076306398104</v>
      </c>
      <c r="D295" s="11">
        <f t="shared" ca="1" si="18"/>
        <v>9.52928187362164</v>
      </c>
      <c r="E295" s="11">
        <f t="shared" ca="1" si="19"/>
        <v>9.4353263908518361</v>
      </c>
      <c r="F295" s="30"/>
      <c r="G295" s="12">
        <f t="shared" ca="1" si="16"/>
        <v>-0.42223932079442145</v>
      </c>
    </row>
    <row r="296" spans="2:7" ht="15.55" customHeight="1" x14ac:dyDescent="0.65">
      <c r="B296" s="10">
        <v>272</v>
      </c>
      <c r="C296" s="11">
        <f t="shared" ca="1" si="17"/>
        <v>8.9364751777895126</v>
      </c>
      <c r="D296" s="11">
        <f t="shared" ca="1" si="18"/>
        <v>9.4317908049820378</v>
      </c>
      <c r="E296" s="11">
        <f t="shared" ca="1" si="19"/>
        <v>8.8879963722055741</v>
      </c>
      <c r="F296" s="30"/>
      <c r="G296" s="12">
        <f t="shared" ca="1" si="16"/>
        <v>-0.85240516181327586</v>
      </c>
    </row>
    <row r="297" spans="2:7" ht="15.55" customHeight="1" x14ac:dyDescent="0.65">
      <c r="B297" s="10">
        <v>273</v>
      </c>
      <c r="C297" s="11">
        <f t="shared" ca="1" si="17"/>
        <v>7.7658216690462325</v>
      </c>
      <c r="D297" s="11">
        <f t="shared" ca="1" si="18"/>
        <v>7.5547020086490217</v>
      </c>
      <c r="E297" s="11">
        <f t="shared" ca="1" si="19"/>
        <v>8.0500176358415469</v>
      </c>
      <c r="F297" s="30"/>
      <c r="G297" s="12">
        <f t="shared" ca="1" si="16"/>
        <v>-1.8079757500471294</v>
      </c>
    </row>
    <row r="298" spans="2:7" ht="15.55" customHeight="1" x14ac:dyDescent="0.65">
      <c r="B298" s="10">
        <v>274</v>
      </c>
      <c r="C298" s="11">
        <f t="shared" ca="1" si="17"/>
        <v>10.11675402284567</v>
      </c>
      <c r="D298" s="11">
        <f t="shared" ca="1" si="18"/>
        <v>9.6905514419390339</v>
      </c>
      <c r="E298" s="11">
        <f t="shared" ca="1" si="19"/>
        <v>9.4794317815418232</v>
      </c>
      <c r="F298" s="30"/>
      <c r="G298" s="12">
        <f t="shared" ca="1" si="16"/>
        <v>1.0207418978692355</v>
      </c>
    </row>
    <row r="299" spans="2:7" ht="15.55" customHeight="1" x14ac:dyDescent="0.65">
      <c r="B299" s="10">
        <v>275</v>
      </c>
      <c r="C299" s="11">
        <f t="shared" ca="1" si="17"/>
        <v>10.843072445851474</v>
      </c>
      <c r="D299" s="11">
        <f t="shared" ca="1" si="18"/>
        <v>9.9390845708279087</v>
      </c>
      <c r="E299" s="11">
        <f t="shared" ca="1" si="19"/>
        <v>9.5128819899212704</v>
      </c>
      <c r="F299" s="30"/>
      <c r="G299" s="12">
        <f t="shared" ca="1" si="16"/>
        <v>0.3327014969168563</v>
      </c>
    </row>
    <row r="300" spans="2:7" ht="15.55" customHeight="1" x14ac:dyDescent="0.65">
      <c r="B300" s="10">
        <v>276</v>
      </c>
      <c r="C300" s="11">
        <f t="shared" ca="1" si="17"/>
        <v>8.4530458222035918</v>
      </c>
      <c r="D300" s="11">
        <f t="shared" ca="1" si="18"/>
        <v>8.963416771138208</v>
      </c>
      <c r="E300" s="11">
        <f t="shared" ca="1" si="19"/>
        <v>8.0594288961146443</v>
      </c>
      <c r="F300" s="30"/>
      <c r="G300" s="12">
        <f t="shared" ca="1" si="16"/>
        <v>-1.7133049262548368</v>
      </c>
    </row>
    <row r="301" spans="2:7" ht="15.55" customHeight="1" x14ac:dyDescent="0.65">
      <c r="B301" s="10">
        <v>277</v>
      </c>
      <c r="C301" s="11">
        <f t="shared" ca="1" si="17"/>
        <v>8.5445046547290957</v>
      </c>
      <c r="D301" s="11">
        <f t="shared" ca="1" si="18"/>
        <v>8.7108554031875229</v>
      </c>
      <c r="E301" s="11">
        <f t="shared" ca="1" si="19"/>
        <v>9.2212263521221409</v>
      </c>
      <c r="F301" s="30"/>
      <c r="G301" s="12">
        <f t="shared" ca="1" si="16"/>
        <v>-0.59884288214348746</v>
      </c>
    </row>
    <row r="302" spans="2:7" ht="15.55" customHeight="1" x14ac:dyDescent="0.65">
      <c r="B302" s="10">
        <v>278</v>
      </c>
      <c r="C302" s="11">
        <f t="shared" ca="1" si="17"/>
        <v>8.6300390222804992</v>
      </c>
      <c r="D302" s="11">
        <f t="shared" ca="1" si="18"/>
        <v>7.7733865591530797</v>
      </c>
      <c r="E302" s="11">
        <f t="shared" ca="1" si="19"/>
        <v>7.9397373076115088</v>
      </c>
      <c r="F302" s="30"/>
      <c r="G302" s="12">
        <f t="shared" ca="1" si="16"/>
        <v>-1.0705395366477579</v>
      </c>
    </row>
    <row r="303" spans="2:7" ht="15.55" customHeight="1" x14ac:dyDescent="0.65">
      <c r="B303" s="10">
        <v>279</v>
      </c>
      <c r="C303" s="11">
        <f t="shared" ca="1" si="17"/>
        <v>8.8276532471909164</v>
      </c>
      <c r="D303" s="11">
        <f t="shared" ca="1" si="18"/>
        <v>8.5282318061191731</v>
      </c>
      <c r="E303" s="11">
        <f t="shared" ca="1" si="19"/>
        <v>7.6715793429917545</v>
      </c>
      <c r="F303" s="30"/>
      <c r="G303" s="12">
        <f t="shared" ca="1" si="16"/>
        <v>-0.63707698448520422</v>
      </c>
    </row>
    <row r="304" spans="2:7" ht="15.55" customHeight="1" x14ac:dyDescent="0.65">
      <c r="B304" s="10">
        <v>280</v>
      </c>
      <c r="C304" s="11">
        <f t="shared" ca="1" si="17"/>
        <v>8.6780643308186889</v>
      </c>
      <c r="D304" s="11">
        <f t="shared" ca="1" si="18"/>
        <v>8.1427945624948102</v>
      </c>
      <c r="E304" s="11">
        <f t="shared" ca="1" si="19"/>
        <v>7.8433731214230678</v>
      </c>
      <c r="F304" s="30"/>
      <c r="G304" s="12">
        <f t="shared" ca="1" si="16"/>
        <v>-1.003397176938708</v>
      </c>
    </row>
    <row r="305" spans="2:7" ht="15.55" customHeight="1" x14ac:dyDescent="0.65">
      <c r="B305" s="10">
        <v>281</v>
      </c>
      <c r="C305" s="11">
        <f t="shared" ca="1" si="17"/>
        <v>9.0404942452928516</v>
      </c>
      <c r="D305" s="11">
        <f t="shared" ca="1" si="18"/>
        <v>8.7219557530502492</v>
      </c>
      <c r="E305" s="11">
        <f t="shared" ca="1" si="19"/>
        <v>8.1866859847263704</v>
      </c>
      <c r="F305" s="30"/>
      <c r="G305" s="12">
        <f t="shared" ca="1" si="16"/>
        <v>-0.45780716623779444</v>
      </c>
    </row>
    <row r="306" spans="2:7" ht="15.55" customHeight="1" x14ac:dyDescent="0.65">
      <c r="B306" s="10">
        <v>282</v>
      </c>
      <c r="C306" s="11">
        <f t="shared" ca="1" si="17"/>
        <v>9.2189281446377738</v>
      </c>
      <c r="D306" s="11">
        <f t="shared" ca="1" si="18"/>
        <v>8.7172295561684212</v>
      </c>
      <c r="E306" s="11">
        <f t="shared" ca="1" si="19"/>
        <v>8.3986910639258188</v>
      </c>
      <c r="F306" s="30"/>
      <c r="G306" s="12">
        <f t="shared" ca="1" si="16"/>
        <v>-0.55216827224332754</v>
      </c>
    </row>
    <row r="307" spans="2:7" ht="15.55" customHeight="1" x14ac:dyDescent="0.65">
      <c r="B307" s="10">
        <v>283</v>
      </c>
      <c r="C307" s="11">
        <f t="shared" ca="1" si="17"/>
        <v>9.2678480997399095</v>
      </c>
      <c r="D307" s="11">
        <f t="shared" ca="1" si="18"/>
        <v>9.0389445166210134</v>
      </c>
      <c r="E307" s="11">
        <f t="shared" ca="1" si="19"/>
        <v>8.5372459281516591</v>
      </c>
      <c r="F307" s="30"/>
      <c r="G307" s="12">
        <f t="shared" ca="1" si="16"/>
        <v>-0.45606776413842587</v>
      </c>
    </row>
    <row r="308" spans="2:7" ht="15.55" customHeight="1" x14ac:dyDescent="0.65">
      <c r="B308" s="10">
        <v>284</v>
      </c>
      <c r="C308" s="11">
        <f t="shared" ca="1" si="17"/>
        <v>10.507046202064544</v>
      </c>
      <c r="D308" s="11">
        <f t="shared" ca="1" si="18"/>
        <v>10.230962065942879</v>
      </c>
      <c r="E308" s="11">
        <f t="shared" ca="1" si="19"/>
        <v>10.002058482823982</v>
      </c>
      <c r="F308" s="30"/>
      <c r="G308" s="12">
        <f t="shared" ca="1" si="16"/>
        <v>0.73508008413375581</v>
      </c>
    </row>
    <row r="309" spans="2:7" ht="15.55" customHeight="1" x14ac:dyDescent="0.65">
      <c r="B309" s="10">
        <v>285</v>
      </c>
      <c r="C309" s="11">
        <f t="shared" ca="1" si="17"/>
        <v>10.542014077473542</v>
      </c>
      <c r="D309" s="11">
        <f t="shared" ca="1" si="18"/>
        <v>10.31398019540433</v>
      </c>
      <c r="E309" s="11">
        <f t="shared" ca="1" si="19"/>
        <v>10.037896059282666</v>
      </c>
      <c r="F309" s="30"/>
      <c r="G309" s="12">
        <f t="shared" ca="1" si="16"/>
        <v>0.17447403540666465</v>
      </c>
    </row>
    <row r="310" spans="2:7" ht="15.55" customHeight="1" x14ac:dyDescent="0.65">
      <c r="B310" s="10">
        <v>286</v>
      </c>
      <c r="C310" s="11">
        <f t="shared" ca="1" si="17"/>
        <v>10.48087396004416</v>
      </c>
      <c r="D310" s="11">
        <f t="shared" ca="1" si="18"/>
        <v>10.848414002111038</v>
      </c>
      <c r="E310" s="11">
        <f t="shared" ca="1" si="19"/>
        <v>10.620380120041826</v>
      </c>
      <c r="F310" s="30"/>
      <c r="G310" s="12">
        <f t="shared" ca="1" si="16"/>
        <v>0.39363694234082786</v>
      </c>
    </row>
    <row r="311" spans="2:7" ht="15.55" customHeight="1" x14ac:dyDescent="0.65">
      <c r="B311" s="10">
        <v>287</v>
      </c>
      <c r="C311" s="11">
        <f t="shared" ca="1" si="17"/>
        <v>10.07851331826244</v>
      </c>
      <c r="D311" s="11">
        <f t="shared" ca="1" si="18"/>
        <v>10.165750335965772</v>
      </c>
      <c r="E311" s="11">
        <f t="shared" ca="1" si="19"/>
        <v>10.53329037803265</v>
      </c>
      <c r="F311" s="30"/>
      <c r="G311" s="12">
        <f t="shared" ca="1" si="16"/>
        <v>-0.11830515290797386</v>
      </c>
    </row>
    <row r="312" spans="2:7" ht="15.55" customHeight="1" x14ac:dyDescent="0.65">
      <c r="B312" s="10">
        <v>288</v>
      </c>
      <c r="C312" s="11">
        <f t="shared" ca="1" si="17"/>
        <v>11.420900158557028</v>
      </c>
      <c r="D312" s="11">
        <f t="shared" ca="1" si="18"/>
        <v>11.617718629727444</v>
      </c>
      <c r="E312" s="11">
        <f t="shared" ca="1" si="19"/>
        <v>11.704955647430776</v>
      </c>
      <c r="F312" s="30"/>
      <c r="G312" s="12">
        <f t="shared" ca="1" si="16"/>
        <v>1.480052735011016</v>
      </c>
    </row>
    <row r="313" spans="2:7" ht="15.55" customHeight="1" x14ac:dyDescent="0.65">
      <c r="B313" s="10">
        <v>289</v>
      </c>
      <c r="C313" s="11">
        <f t="shared" ca="1" si="17"/>
        <v>11.256517918915019</v>
      </c>
      <c r="D313" s="11">
        <f t="shared" ca="1" si="18"/>
        <v>11.197365342461033</v>
      </c>
      <c r="E313" s="11">
        <f t="shared" ca="1" si="19"/>
        <v>11.394183813631447</v>
      </c>
      <c r="F313" s="30"/>
      <c r="G313" s="12">
        <f t="shared" ca="1" si="16"/>
        <v>0.5164915514095122</v>
      </c>
    </row>
    <row r="314" spans="2:7" ht="15.55" customHeight="1" x14ac:dyDescent="0.65">
      <c r="B314" s="10">
        <v>290</v>
      </c>
      <c r="C314" s="11">
        <f t="shared" ca="1" si="17"/>
        <v>10.728492458838453</v>
      </c>
      <c r="D314" s="11">
        <f t="shared" ca="1" si="18"/>
        <v>11.468518826343962</v>
      </c>
      <c r="E314" s="11">
        <f t="shared" ca="1" si="19"/>
        <v>11.409366249889974</v>
      </c>
      <c r="F314" s="30"/>
      <c r="G314" s="12">
        <f t="shared" ca="1" si="16"/>
        <v>0.47024668313369644</v>
      </c>
    </row>
    <row r="315" spans="2:7" ht="15.55" customHeight="1" x14ac:dyDescent="0.65">
      <c r="B315" s="10">
        <v>291</v>
      </c>
      <c r="C315" s="11">
        <f t="shared" ca="1" si="17"/>
        <v>9.1986197383437194</v>
      </c>
      <c r="D315" s="11">
        <f t="shared" ca="1" si="18"/>
        <v>9.4568655140484754</v>
      </c>
      <c r="E315" s="11">
        <f t="shared" ca="1" si="19"/>
        <v>10.196891881553984</v>
      </c>
      <c r="F315" s="30"/>
      <c r="G315" s="12">
        <f t="shared" ca="1" si="16"/>
        <v>-1.0365036032231285</v>
      </c>
    </row>
    <row r="316" spans="2:7" ht="15.55" customHeight="1" x14ac:dyDescent="0.65">
      <c r="B316" s="10">
        <v>292</v>
      </c>
      <c r="C316" s="11">
        <f t="shared" ca="1" si="17"/>
        <v>9.8762127081798852</v>
      </c>
      <c r="D316" s="11">
        <f t="shared" ca="1" si="18"/>
        <v>10.111336049746733</v>
      </c>
      <c r="E316" s="11">
        <f t="shared" ca="1" si="19"/>
        <v>10.369581825451489</v>
      </c>
      <c r="F316" s="30"/>
      <c r="G316" s="12">
        <f t="shared" ca="1" si="16"/>
        <v>0.39446450979144837</v>
      </c>
    </row>
    <row r="317" spans="2:7" ht="15.55" customHeight="1" x14ac:dyDescent="0.65">
      <c r="B317" s="10">
        <v>293</v>
      </c>
      <c r="C317" s="11">
        <f t="shared" ca="1" si="17"/>
        <v>9.344769323116628</v>
      </c>
      <c r="D317" s="11">
        <f t="shared" ca="1" si="18"/>
        <v>8.826517521505064</v>
      </c>
      <c r="E317" s="11">
        <f t="shared" ca="1" si="19"/>
        <v>9.0616408630719132</v>
      </c>
      <c r="F317" s="30"/>
      <c r="G317" s="12">
        <f t="shared" ca="1" si="16"/>
        <v>-0.85246293177909604</v>
      </c>
    </row>
    <row r="318" spans="2:7" ht="15.55" customHeight="1" x14ac:dyDescent="0.65">
      <c r="B318" s="10">
        <v>294</v>
      </c>
      <c r="C318" s="11">
        <f t="shared" ca="1" si="17"/>
        <v>9.2278930384548463</v>
      </c>
      <c r="D318" s="11">
        <f t="shared" ca="1" si="18"/>
        <v>9.4251252933505718</v>
      </c>
      <c r="E318" s="11">
        <f t="shared" ca="1" si="19"/>
        <v>8.9068734917390078</v>
      </c>
      <c r="F318" s="30"/>
      <c r="G318" s="12">
        <f t="shared" ca="1" si="16"/>
        <v>-0.34587549565560471</v>
      </c>
    </row>
    <row r="319" spans="2:7" ht="15.55" customHeight="1" x14ac:dyDescent="0.65">
      <c r="B319" s="10">
        <v>295</v>
      </c>
      <c r="C319" s="11">
        <f t="shared" ca="1" si="17"/>
        <v>11.272671429010181</v>
      </c>
      <c r="D319" s="11">
        <f t="shared" ca="1" si="18"/>
        <v>10.846439963120634</v>
      </c>
      <c r="E319" s="11">
        <f t="shared" ca="1" si="19"/>
        <v>11.043672218016358</v>
      </c>
      <c r="F319" s="30"/>
      <c r="G319" s="12">
        <f t="shared" ca="1" si="16"/>
        <v>1.4456091768379833</v>
      </c>
    </row>
    <row r="320" spans="2:7" ht="15.55" customHeight="1" x14ac:dyDescent="0.65">
      <c r="B320" s="10">
        <v>296</v>
      </c>
      <c r="C320" s="11">
        <f t="shared" ca="1" si="17"/>
        <v>10.221122624788981</v>
      </c>
      <c r="D320" s="11">
        <f t="shared" ca="1" si="18"/>
        <v>10.048184876961178</v>
      </c>
      <c r="E320" s="11">
        <f t="shared" ca="1" si="19"/>
        <v>9.6219534110716296</v>
      </c>
      <c r="F320" s="30"/>
      <c r="G320" s="12">
        <f t="shared" ca="1" si="16"/>
        <v>-0.50168196363001039</v>
      </c>
    </row>
    <row r="321" spans="2:7" ht="15.55" customHeight="1" x14ac:dyDescent="0.65">
      <c r="B321" s="10">
        <v>297</v>
      </c>
      <c r="C321" s="11">
        <f t="shared" ca="1" si="17"/>
        <v>9.8554303622621706</v>
      </c>
      <c r="D321" s="11">
        <f t="shared" ca="1" si="18"/>
        <v>10.578234950681162</v>
      </c>
      <c r="E321" s="11">
        <f t="shared" ca="1" si="19"/>
        <v>10.40529720285336</v>
      </c>
      <c r="F321" s="30"/>
      <c r="G321" s="12">
        <f t="shared" ca="1" si="16"/>
        <v>0.10627134407717581</v>
      </c>
    </row>
    <row r="322" spans="2:7" ht="15.55" customHeight="1" x14ac:dyDescent="0.65">
      <c r="B322" s="10">
        <v>298</v>
      </c>
      <c r="C322" s="11">
        <f t="shared" ca="1" si="17"/>
        <v>8.6765405295865854</v>
      </c>
      <c r="D322" s="11">
        <f t="shared" ca="1" si="18"/>
        <v>8.4256995477715808</v>
      </c>
      <c r="E322" s="11">
        <f t="shared" ca="1" si="19"/>
        <v>9.1485041361905726</v>
      </c>
      <c r="F322" s="30"/>
      <c r="G322" s="12">
        <f t="shared" ca="1" si="16"/>
        <v>-1.3765951424520029</v>
      </c>
    </row>
    <row r="323" spans="2:7" ht="15.55" customHeight="1" x14ac:dyDescent="0.65">
      <c r="B323" s="10">
        <v>299</v>
      </c>
      <c r="C323" s="11">
        <f t="shared" ca="1" si="17"/>
        <v>9.9155062868056589</v>
      </c>
      <c r="D323" s="11">
        <f t="shared" ca="1" si="18"/>
        <v>9.9686419588442483</v>
      </c>
      <c r="E323" s="11">
        <f t="shared" ca="1" si="19"/>
        <v>9.7178009770292419</v>
      </c>
      <c r="F323" s="30"/>
      <c r="G323" s="12">
        <f t="shared" ca="1" si="16"/>
        <v>0.60380385803166126</v>
      </c>
    </row>
    <row r="324" spans="2:7" ht="15.55" customHeight="1" x14ac:dyDescent="0.65">
      <c r="B324" s="10">
        <v>300</v>
      </c>
      <c r="C324" s="11">
        <f t="shared" ca="1" si="17"/>
        <v>13.364415336634316</v>
      </c>
      <c r="D324" s="11">
        <f t="shared" ca="1" si="18"/>
        <v>12.676117765408314</v>
      </c>
      <c r="E324" s="11">
        <f t="shared" ca="1" si="19"/>
        <v>12.729253437446904</v>
      </c>
      <c r="F324" s="30"/>
      <c r="G324" s="12">
        <f t="shared" ca="1" si="16"/>
        <v>3.0625134076184857</v>
      </c>
    </row>
    <row r="325" spans="2:7" ht="15.55" customHeight="1" x14ac:dyDescent="0.65">
      <c r="B325" s="10">
        <v>301</v>
      </c>
      <c r="C325" s="11">
        <f t="shared" ca="1" si="17"/>
        <v>11.658864698072287</v>
      </c>
      <c r="D325" s="11">
        <f t="shared" ca="1" si="18"/>
        <v>11.960766627088118</v>
      </c>
      <c r="E325" s="11">
        <f t="shared" ca="1" si="19"/>
        <v>11.272469055862118</v>
      </c>
      <c r="F325" s="30"/>
      <c r="G325" s="12">
        <f t="shared" ca="1" si="16"/>
        <v>0.12760799426304378</v>
      </c>
    </row>
    <row r="326" spans="2:7" ht="15.55" customHeight="1" x14ac:dyDescent="0.65">
      <c r="B326" s="10">
        <v>302</v>
      </c>
      <c r="C326" s="11">
        <f t="shared" ca="1" si="17"/>
        <v>8.5317356243340985</v>
      </c>
      <c r="D326" s="11">
        <f t="shared" ca="1" si="18"/>
        <v>10.062992328143341</v>
      </c>
      <c r="E326" s="11">
        <f t="shared" ca="1" si="19"/>
        <v>10.364894257159172</v>
      </c>
      <c r="F326" s="30"/>
      <c r="G326" s="12">
        <f t="shared" ca="1" si="16"/>
        <v>-1.5320683727974242</v>
      </c>
    </row>
    <row r="327" spans="2:7" ht="15.55" customHeight="1" x14ac:dyDescent="0.65">
      <c r="B327" s="10">
        <v>303</v>
      </c>
      <c r="C327" s="11">
        <f t="shared" ca="1" si="17"/>
        <v>8.8581849102393999</v>
      </c>
      <c r="D327" s="11">
        <f t="shared" ca="1" si="18"/>
        <v>8.9219889073709222</v>
      </c>
      <c r="E327" s="11">
        <f t="shared" ca="1" si="19"/>
        <v>10.453245611180165</v>
      </c>
      <c r="F327" s="30"/>
      <c r="G327" s="12">
        <f t="shared" ca="1" si="16"/>
        <v>-0.37578090336188652</v>
      </c>
    </row>
    <row r="328" spans="2:7" ht="15.55" customHeight="1" x14ac:dyDescent="0.65">
      <c r="B328" s="10">
        <v>304</v>
      </c>
      <c r="C328" s="11">
        <f t="shared" ca="1" si="17"/>
        <v>8.774765245316658</v>
      </c>
      <c r="D328" s="11">
        <f t="shared" ca="1" si="18"/>
        <v>8.0087310589179452</v>
      </c>
      <c r="E328" s="11">
        <f t="shared" ca="1" si="19"/>
        <v>8.0725350560494675</v>
      </c>
      <c r="F328" s="30"/>
      <c r="G328" s="12">
        <f t="shared" ca="1" si="16"/>
        <v>-1.0373443030023997</v>
      </c>
    </row>
    <row r="329" spans="2:7" ht="15.55" customHeight="1" x14ac:dyDescent="0.65">
      <c r="B329" s="10">
        <v>305</v>
      </c>
      <c r="C329" s="11">
        <f t="shared" ca="1" si="17"/>
        <v>10.055796379196021</v>
      </c>
      <c r="D329" s="11">
        <f t="shared" ca="1" si="18"/>
        <v>9.8679059275150784</v>
      </c>
      <c r="E329" s="11">
        <f t="shared" ca="1" si="19"/>
        <v>9.1018717411163657</v>
      </c>
      <c r="F329" s="30"/>
      <c r="G329" s="12">
        <f t="shared" ca="1" si="16"/>
        <v>0.57446853069722048</v>
      </c>
    </row>
    <row r="330" spans="2:7" ht="15.55" customHeight="1" x14ac:dyDescent="0.65">
      <c r="B330" s="10">
        <v>306</v>
      </c>
      <c r="C330" s="11">
        <f t="shared" ca="1" si="17"/>
        <v>10.071013152967682</v>
      </c>
      <c r="D330" s="11">
        <f t="shared" ca="1" si="18"/>
        <v>9.5523410014664822</v>
      </c>
      <c r="E330" s="11">
        <f t="shared" ca="1" si="19"/>
        <v>9.3644505497855377</v>
      </c>
      <c r="F330" s="30"/>
      <c r="G330" s="12">
        <f t="shared" ca="1" si="16"/>
        <v>-0.21622111238092781</v>
      </c>
    </row>
    <row r="331" spans="2:7" ht="15.55" customHeight="1" x14ac:dyDescent="0.65">
      <c r="B331" s="10">
        <v>307</v>
      </c>
      <c r="C331" s="11">
        <f t="shared" ca="1" si="17"/>
        <v>9.4975449641901406</v>
      </c>
      <c r="D331" s="11">
        <f t="shared" ca="1" si="18"/>
        <v>9.784779229538751</v>
      </c>
      <c r="E331" s="11">
        <f t="shared" ca="1" si="19"/>
        <v>9.2661070780375514</v>
      </c>
      <c r="F331" s="30"/>
      <c r="G331" s="12">
        <f t="shared" ca="1" si="16"/>
        <v>-0.39434447961939539</v>
      </c>
    </row>
    <row r="332" spans="2:7" ht="15.55" customHeight="1" x14ac:dyDescent="0.65">
      <c r="B332" s="10">
        <v>308</v>
      </c>
      <c r="C332" s="11">
        <f t="shared" ca="1" si="17"/>
        <v>10.477479418448942</v>
      </c>
      <c r="D332" s="11">
        <f t="shared" ca="1" si="18"/>
        <v>10.369368862258478</v>
      </c>
      <c r="E332" s="11">
        <f t="shared" ca="1" si="19"/>
        <v>10.656603127607088</v>
      </c>
      <c r="F332" s="30"/>
      <c r="G332" s="12">
        <f t="shared" ca="1" si="16"/>
        <v>0.67465165825863904</v>
      </c>
    </row>
    <row r="333" spans="2:7" ht="15.55" customHeight="1" x14ac:dyDescent="0.65">
      <c r="B333" s="10">
        <v>309</v>
      </c>
      <c r="C333" s="11">
        <f t="shared" ca="1" si="17"/>
        <v>9.2014193932364829</v>
      </c>
      <c r="D333" s="11">
        <f t="shared" ca="1" si="18"/>
        <v>9.0042471534267854</v>
      </c>
      <c r="E333" s="11">
        <f t="shared" ca="1" si="19"/>
        <v>8.8961365972363211</v>
      </c>
      <c r="F333" s="30"/>
      <c r="G333" s="12">
        <f t="shared" ca="1" si="16"/>
        <v>-1.1359064358928361</v>
      </c>
    </row>
    <row r="334" spans="2:7" ht="15.55" customHeight="1" x14ac:dyDescent="0.65">
      <c r="B334" s="10">
        <v>310</v>
      </c>
      <c r="C334" s="11">
        <f t="shared" ca="1" si="17"/>
        <v>10.000883309510892</v>
      </c>
      <c r="D334" s="11">
        <f t="shared" ca="1" si="18"/>
        <v>10.338209138640211</v>
      </c>
      <c r="E334" s="11">
        <f t="shared" ca="1" si="19"/>
        <v>10.141036898830512</v>
      </c>
      <c r="F334" s="30"/>
      <c r="G334" s="12">
        <f t="shared" ca="1" si="16"/>
        <v>0.56883652745730973</v>
      </c>
    </row>
    <row r="335" spans="2:7" ht="15.55" customHeight="1" x14ac:dyDescent="0.65">
      <c r="B335" s="10">
        <v>311</v>
      </c>
      <c r="C335" s="11">
        <f t="shared" ca="1" si="17"/>
        <v>9.3819207424240787</v>
      </c>
      <c r="D335" s="11">
        <f t="shared" ca="1" si="18"/>
        <v>8.8139675244776594</v>
      </c>
      <c r="E335" s="11">
        <f t="shared" ca="1" si="19"/>
        <v>9.1512933536069792</v>
      </c>
      <c r="F335" s="30"/>
      <c r="G335" s="12">
        <f t="shared" ca="1" si="16"/>
        <v>-0.90249752130457739</v>
      </c>
    </row>
    <row r="336" spans="2:7" ht="15.55" customHeight="1" x14ac:dyDescent="0.65">
      <c r="B336" s="10">
        <v>312</v>
      </c>
      <c r="C336" s="11">
        <f t="shared" ca="1" si="17"/>
        <v>9.4438931852313495</v>
      </c>
      <c r="D336" s="11">
        <f t="shared" ca="1" si="18"/>
        <v>9.7283114489600049</v>
      </c>
      <c r="E336" s="11">
        <f t="shared" ca="1" si="19"/>
        <v>9.1603582310135874</v>
      </c>
      <c r="F336" s="30"/>
      <c r="G336" s="12">
        <f t="shared" ca="1" si="16"/>
        <v>-0.10485805411636072</v>
      </c>
    </row>
    <row r="337" spans="2:7" ht="15.55" customHeight="1" x14ac:dyDescent="0.65">
      <c r="B337" s="10">
        <v>313</v>
      </c>
      <c r="C337" s="11">
        <f t="shared" ca="1" si="17"/>
        <v>10.622289294780124</v>
      </c>
      <c r="D337" s="11">
        <f t="shared" ca="1" si="18"/>
        <v>10.171040534127835</v>
      </c>
      <c r="E337" s="11">
        <f t="shared" ca="1" si="19"/>
        <v>10.45545879785649</v>
      </c>
      <c r="F337" s="30"/>
      <c r="G337" s="12">
        <f t="shared" ca="1" si="16"/>
        <v>0.67471832183830438</v>
      </c>
    </row>
    <row r="338" spans="2:7" ht="15.55" customHeight="1" x14ac:dyDescent="0.65">
      <c r="B338" s="10">
        <v>314</v>
      </c>
      <c r="C338" s="11">
        <f t="shared" ca="1" si="17"/>
        <v>11.245999648443718</v>
      </c>
      <c r="D338" s="11">
        <f t="shared" ca="1" si="18"/>
        <v>11.193570621385536</v>
      </c>
      <c r="E338" s="11">
        <f t="shared" ca="1" si="19"/>
        <v>10.742321860733249</v>
      </c>
      <c r="F338" s="30"/>
      <c r="G338" s="12">
        <f t="shared" ca="1" si="16"/>
        <v>0.90864048752456539</v>
      </c>
    </row>
    <row r="339" spans="2:7" ht="15.55" customHeight="1" x14ac:dyDescent="0.65">
      <c r="B339" s="10">
        <v>315</v>
      </c>
      <c r="C339" s="11">
        <f t="shared" ca="1" si="17"/>
        <v>10.389364411802887</v>
      </c>
      <c r="D339" s="11">
        <f t="shared" ca="1" si="18"/>
        <v>10.72672357272204</v>
      </c>
      <c r="E339" s="11">
        <f t="shared" ca="1" si="19"/>
        <v>10.674294545663859</v>
      </c>
      <c r="F339" s="30"/>
      <c r="G339" s="12">
        <f t="shared" ca="1" si="16"/>
        <v>-6.4955831959394389E-2</v>
      </c>
    </row>
    <row r="340" spans="2:7" ht="15.55" customHeight="1" x14ac:dyDescent="0.65">
      <c r="B340" s="10">
        <v>316</v>
      </c>
      <c r="C340" s="11">
        <f t="shared" ca="1" si="17"/>
        <v>8.6961132178130427</v>
      </c>
      <c r="D340" s="11">
        <f t="shared" ca="1" si="18"/>
        <v>9.1504334615753251</v>
      </c>
      <c r="E340" s="11">
        <f t="shared" ca="1" si="19"/>
        <v>9.487792622494478</v>
      </c>
      <c r="F340" s="30"/>
      <c r="G340" s="12">
        <f t="shared" ca="1" si="16"/>
        <v>-1.2714088662072598</v>
      </c>
    </row>
    <row r="341" spans="2:7" ht="15.55" customHeight="1" x14ac:dyDescent="0.65">
      <c r="B341" s="10">
        <v>317</v>
      </c>
      <c r="C341" s="11">
        <f t="shared" ca="1" si="17"/>
        <v>8.6196916554853971</v>
      </c>
      <c r="D341" s="11">
        <f t="shared" ca="1" si="18"/>
        <v>8.5872137395056996</v>
      </c>
      <c r="E341" s="11">
        <f t="shared" ca="1" si="19"/>
        <v>9.041533983267982</v>
      </c>
      <c r="F341" s="30"/>
      <c r="G341" s="12">
        <f t="shared" ca="1" si="16"/>
        <v>-0.74460391141097249</v>
      </c>
    </row>
    <row r="342" spans="2:7" ht="15.55" customHeight="1" x14ac:dyDescent="0.65">
      <c r="B342" s="10">
        <v>318</v>
      </c>
      <c r="C342" s="11">
        <f t="shared" ca="1" si="17"/>
        <v>9.9518470843231732</v>
      </c>
      <c r="D342" s="11">
        <f t="shared" ca="1" si="18"/>
        <v>9.3161426512195433</v>
      </c>
      <c r="E342" s="11">
        <f t="shared" ca="1" si="19"/>
        <v>9.2836647352398458</v>
      </c>
      <c r="F342" s="30"/>
      <c r="G342" s="12">
        <f t="shared" ca="1" si="16"/>
        <v>0.32414904002865924</v>
      </c>
    </row>
    <row r="343" spans="2:7" ht="15.55" customHeight="1" x14ac:dyDescent="0.65">
      <c r="B343" s="10">
        <v>319</v>
      </c>
      <c r="C343" s="11">
        <f t="shared" ca="1" si="17"/>
        <v>9.6377517411280618</v>
      </c>
      <c r="D343" s="11">
        <f t="shared" ca="1" si="18"/>
        <v>9.265449785422577</v>
      </c>
      <c r="E343" s="11">
        <f t="shared" ca="1" si="19"/>
        <v>8.6297453523189471</v>
      </c>
      <c r="F343" s="30"/>
      <c r="G343" s="12">
        <f t="shared" ca="1" si="16"/>
        <v>-0.52432277888626799</v>
      </c>
    </row>
    <row r="344" spans="2:7" ht="15.55" customHeight="1" x14ac:dyDescent="0.65">
      <c r="B344" s="10">
        <v>320</v>
      </c>
      <c r="C344" s="11">
        <f t="shared" ca="1" si="17"/>
        <v>8.9608155895255894</v>
      </c>
      <c r="D344" s="11">
        <f t="shared" ca="1" si="18"/>
        <v>9.1228901095399202</v>
      </c>
      <c r="E344" s="11">
        <f t="shared" ca="1" si="19"/>
        <v>8.7505881538344337</v>
      </c>
      <c r="F344" s="30"/>
      <c r="G344" s="12">
        <f t="shared" ref="G344:G407" ca="1" si="20">NORMINV(RAND(),$H$18,$H$19)</f>
        <v>-0.77702302103127585</v>
      </c>
    </row>
    <row r="345" spans="2:7" ht="15.55" customHeight="1" x14ac:dyDescent="0.65">
      <c r="B345" s="10">
        <v>321</v>
      </c>
      <c r="C345" s="11">
        <f t="shared" ca="1" si="17"/>
        <v>11.150234994203032</v>
      </c>
      <c r="D345" s="11">
        <f t="shared" ca="1" si="18"/>
        <v>10.888073604759898</v>
      </c>
      <c r="E345" s="11">
        <f t="shared" ca="1" si="19"/>
        <v>11.050148124774228</v>
      </c>
      <c r="F345" s="30"/>
      <c r="G345" s="12">
        <f t="shared" ca="1" si="20"/>
        <v>1.5387465047186708</v>
      </c>
    </row>
    <row r="346" spans="2:7" ht="15.55" customHeight="1" x14ac:dyDescent="0.65">
      <c r="B346" s="10">
        <v>322</v>
      </c>
      <c r="C346" s="11">
        <f t="shared" ref="C346:C409" ca="1" si="21">$C$16*G345+$C$19+G346</f>
        <v>10.293160300170156</v>
      </c>
      <c r="D346" s="11">
        <f t="shared" ca="1" si="18"/>
        <v>9.9046487896545177</v>
      </c>
      <c r="E346" s="11">
        <f t="shared" ca="1" si="19"/>
        <v>9.642487400211385</v>
      </c>
      <c r="F346" s="30"/>
      <c r="G346" s="12">
        <f t="shared" ca="1" si="20"/>
        <v>-0.47621295218917908</v>
      </c>
    </row>
    <row r="347" spans="2:7" ht="15.55" customHeight="1" x14ac:dyDescent="0.65">
      <c r="B347" s="10">
        <v>323</v>
      </c>
      <c r="C347" s="11">
        <f t="shared" ca="1" si="21"/>
        <v>9.8305742856283498</v>
      </c>
      <c r="D347" s="11">
        <f t="shared" ca="1" si="18"/>
        <v>10.599947537987685</v>
      </c>
      <c r="E347" s="11">
        <f t="shared" ca="1" si="19"/>
        <v>10.211436027472047</v>
      </c>
      <c r="F347" s="30"/>
      <c r="G347" s="12">
        <f t="shared" ca="1" si="20"/>
        <v>6.868076172293873E-2</v>
      </c>
    </row>
    <row r="348" spans="2:7" ht="15.55" customHeight="1" x14ac:dyDescent="0.65">
      <c r="B348" s="10">
        <v>324</v>
      </c>
      <c r="C348" s="11">
        <f t="shared" ca="1" si="21"/>
        <v>9.4892419183794949</v>
      </c>
      <c r="D348" s="11">
        <f t="shared" ref="D348:D411" ca="1" si="22">$D$16*G347+$D$17*G346+$D$19+G348</f>
        <v>9.2511354422849053</v>
      </c>
      <c r="E348" s="11">
        <f t="shared" ref="E348:E411" ca="1" si="23">$E$16*G347+$E$17*G346+$E$18*G345+$E$19+G348</f>
        <v>10.020508694644242</v>
      </c>
      <c r="F348" s="30"/>
      <c r="G348" s="12">
        <f t="shared" ca="1" si="20"/>
        <v>-0.54509846248197436</v>
      </c>
    </row>
    <row r="349" spans="2:7" ht="15.55" customHeight="1" x14ac:dyDescent="0.65">
      <c r="B349" s="10">
        <v>325</v>
      </c>
      <c r="C349" s="11">
        <f t="shared" ca="1" si="21"/>
        <v>9.6059063570974672</v>
      </c>
      <c r="D349" s="11">
        <f t="shared" ca="1" si="22"/>
        <v>9.6402467379589361</v>
      </c>
      <c r="E349" s="11">
        <f t="shared" ca="1" si="23"/>
        <v>9.4021402618643464</v>
      </c>
      <c r="F349" s="30"/>
      <c r="G349" s="12">
        <f t="shared" ca="1" si="20"/>
        <v>-0.12154441166154625</v>
      </c>
    </row>
    <row r="350" spans="2:7" ht="15.55" customHeight="1" x14ac:dyDescent="0.65">
      <c r="B350" s="10">
        <v>326</v>
      </c>
      <c r="C350" s="11">
        <f t="shared" ca="1" si="21"/>
        <v>8.8223062015648726</v>
      </c>
      <c r="D350" s="11">
        <f t="shared" ca="1" si="22"/>
        <v>8.5497569703238856</v>
      </c>
      <c r="E350" s="11">
        <f t="shared" ca="1" si="23"/>
        <v>8.5840973511853544</v>
      </c>
      <c r="F350" s="30"/>
      <c r="G350" s="12">
        <f t="shared" ca="1" si="20"/>
        <v>-1.1169215926043543</v>
      </c>
    </row>
    <row r="351" spans="2:7" ht="15.55" customHeight="1" x14ac:dyDescent="0.65">
      <c r="B351" s="10">
        <v>327</v>
      </c>
      <c r="C351" s="11">
        <f t="shared" ca="1" si="21"/>
        <v>9.1414781525356936</v>
      </c>
      <c r="D351" s="11">
        <f t="shared" ca="1" si="22"/>
        <v>9.0807059467049189</v>
      </c>
      <c r="E351" s="11">
        <f t="shared" ca="1" si="23"/>
        <v>8.808156715463932</v>
      </c>
      <c r="F351" s="30"/>
      <c r="G351" s="12">
        <f t="shared" ca="1" si="20"/>
        <v>-0.30006105116213005</v>
      </c>
    </row>
    <row r="352" spans="2:7" ht="15.55" customHeight="1" x14ac:dyDescent="0.65">
      <c r="B352" s="10">
        <v>328</v>
      </c>
      <c r="C352" s="11">
        <f t="shared" ca="1" si="21"/>
        <v>10.646805046785111</v>
      </c>
      <c r="D352" s="11">
        <f t="shared" ca="1" si="22"/>
        <v>10.088344250482937</v>
      </c>
      <c r="E352" s="11">
        <f t="shared" ca="1" si="23"/>
        <v>10.027572044652164</v>
      </c>
      <c r="F352" s="30"/>
      <c r="G352" s="12">
        <f t="shared" ca="1" si="20"/>
        <v>0.79683557236617819</v>
      </c>
    </row>
    <row r="353" spans="2:7" ht="15.55" customHeight="1" x14ac:dyDescent="0.65">
      <c r="B353" s="10">
        <v>329</v>
      </c>
      <c r="C353" s="11">
        <f t="shared" ca="1" si="21"/>
        <v>11.856538557622065</v>
      </c>
      <c r="D353" s="11">
        <f t="shared" ca="1" si="22"/>
        <v>11.706508032041</v>
      </c>
      <c r="E353" s="11">
        <f t="shared" ca="1" si="23"/>
        <v>11.148047235738822</v>
      </c>
      <c r="F353" s="30"/>
      <c r="G353" s="12">
        <f t="shared" ca="1" si="20"/>
        <v>1.4581207714389759</v>
      </c>
    </row>
    <row r="354" spans="2:7" ht="15.55" customHeight="1" x14ac:dyDescent="0.65">
      <c r="B354" s="10">
        <v>330</v>
      </c>
      <c r="C354" s="11">
        <f t="shared" ca="1" si="21"/>
        <v>11.860624056424498</v>
      </c>
      <c r="D354" s="11">
        <f t="shared" ca="1" si="22"/>
        <v>12.259041842607587</v>
      </c>
      <c r="E354" s="11">
        <f t="shared" ca="1" si="23"/>
        <v>12.109011317026521</v>
      </c>
      <c r="F354" s="30"/>
      <c r="G354" s="12">
        <f t="shared" ca="1" si="20"/>
        <v>1.1315636707050096</v>
      </c>
    </row>
    <row r="355" spans="2:7" ht="15.55" customHeight="1" x14ac:dyDescent="0.65">
      <c r="B355" s="10">
        <v>331</v>
      </c>
      <c r="C355" s="11">
        <f t="shared" ca="1" si="21"/>
        <v>10.827582383060056</v>
      </c>
      <c r="D355" s="11">
        <f t="shared" ca="1" si="22"/>
        <v>11.556642768779543</v>
      </c>
      <c r="E355" s="11">
        <f t="shared" ca="1" si="23"/>
        <v>11.955060554962634</v>
      </c>
      <c r="F355" s="30"/>
      <c r="G355" s="12">
        <f t="shared" ca="1" si="20"/>
        <v>0.26180054770755146</v>
      </c>
    </row>
    <row r="356" spans="2:7" ht="15.55" customHeight="1" x14ac:dyDescent="0.65">
      <c r="B356" s="10">
        <v>332</v>
      </c>
      <c r="C356" s="11">
        <f t="shared" ca="1" si="21"/>
        <v>10.096624677627487</v>
      </c>
      <c r="D356" s="11">
        <f t="shared" ca="1" si="22"/>
        <v>10.662406512979992</v>
      </c>
      <c r="E356" s="11">
        <f t="shared" ca="1" si="23"/>
        <v>11.391466898699479</v>
      </c>
      <c r="F356" s="30"/>
      <c r="G356" s="12">
        <f t="shared" ca="1" si="20"/>
        <v>-3.4275596226289611E-2</v>
      </c>
    </row>
    <row r="357" spans="2:7" ht="15.55" customHeight="1" x14ac:dyDescent="0.65">
      <c r="B357" s="10">
        <v>333</v>
      </c>
      <c r="C357" s="11">
        <f t="shared" ca="1" si="21"/>
        <v>11.173609674257241</v>
      </c>
      <c r="D357" s="11">
        <f t="shared" ca="1" si="22"/>
        <v>11.304509948111017</v>
      </c>
      <c r="E357" s="11">
        <f t="shared" ca="1" si="23"/>
        <v>11.870291783463522</v>
      </c>
      <c r="F357" s="30"/>
      <c r="G357" s="12">
        <f t="shared" ca="1" si="20"/>
        <v>1.1907474723703866</v>
      </c>
    </row>
    <row r="358" spans="2:7" ht="15.55" customHeight="1" x14ac:dyDescent="0.65">
      <c r="B358" s="10">
        <v>334</v>
      </c>
      <c r="C358" s="11">
        <f t="shared" ca="1" si="21"/>
        <v>10.885723367959452</v>
      </c>
      <c r="D358" s="11">
        <f t="shared" ca="1" si="22"/>
        <v>10.868585569846307</v>
      </c>
      <c r="E358" s="11">
        <f t="shared" ca="1" si="23"/>
        <v>10.999485843700082</v>
      </c>
      <c r="F358" s="30"/>
      <c r="G358" s="12">
        <f t="shared" ca="1" si="20"/>
        <v>0.29034963177425865</v>
      </c>
    </row>
    <row r="359" spans="2:7" ht="15.55" customHeight="1" x14ac:dyDescent="0.65">
      <c r="B359" s="10">
        <v>335</v>
      </c>
      <c r="C359" s="11">
        <f t="shared" ca="1" si="21"/>
        <v>8.8047044304871065</v>
      </c>
      <c r="D359" s="11">
        <f t="shared" ca="1" si="22"/>
        <v>9.4000781666722997</v>
      </c>
      <c r="E359" s="11">
        <f t="shared" ca="1" si="23"/>
        <v>9.3829403685591544</v>
      </c>
      <c r="F359" s="30"/>
      <c r="G359" s="12">
        <f t="shared" ca="1" si="20"/>
        <v>-1.3404703854000235</v>
      </c>
    </row>
    <row r="360" spans="2:7" ht="15.55" customHeight="1" x14ac:dyDescent="0.65">
      <c r="B360" s="10">
        <v>336</v>
      </c>
      <c r="C360" s="11">
        <f t="shared" ca="1" si="21"/>
        <v>9.2167359183702811</v>
      </c>
      <c r="D360" s="11">
        <f t="shared" ca="1" si="22"/>
        <v>9.3619107342574104</v>
      </c>
      <c r="E360" s="11">
        <f t="shared" ca="1" si="23"/>
        <v>9.9572844704426036</v>
      </c>
      <c r="F360" s="30"/>
      <c r="G360" s="12">
        <f t="shared" ca="1" si="20"/>
        <v>-0.11302888892970581</v>
      </c>
    </row>
    <row r="361" spans="2:7" ht="15.55" customHeight="1" x14ac:dyDescent="0.65">
      <c r="B361" s="10">
        <v>337</v>
      </c>
      <c r="C361" s="11">
        <f t="shared" ca="1" si="21"/>
        <v>9.2184925973952865</v>
      </c>
      <c r="D361" s="11">
        <f t="shared" ca="1" si="22"/>
        <v>8.5482574046952742</v>
      </c>
      <c r="E361" s="11">
        <f t="shared" ca="1" si="23"/>
        <v>8.6934322205824035</v>
      </c>
      <c r="F361" s="30"/>
      <c r="G361" s="12">
        <f t="shared" ca="1" si="20"/>
        <v>-0.72499295813986087</v>
      </c>
    </row>
    <row r="362" spans="2:7" ht="15.55" customHeight="1" x14ac:dyDescent="0.65">
      <c r="B362" s="10">
        <v>338</v>
      </c>
      <c r="C362" s="11">
        <f t="shared" ca="1" si="21"/>
        <v>9.3285302568446795</v>
      </c>
      <c r="D362" s="11">
        <f t="shared" ca="1" si="22"/>
        <v>9.2720158123798271</v>
      </c>
      <c r="E362" s="11">
        <f t="shared" ca="1" si="23"/>
        <v>8.6017806196798148</v>
      </c>
      <c r="F362" s="30"/>
      <c r="G362" s="12">
        <f t="shared" ca="1" si="20"/>
        <v>-0.3089732640853895</v>
      </c>
    </row>
    <row r="363" spans="2:7" ht="15.55" customHeight="1" x14ac:dyDescent="0.65">
      <c r="B363" s="10">
        <v>339</v>
      </c>
      <c r="C363" s="11">
        <f t="shared" ca="1" si="21"/>
        <v>9.9867547522924891</v>
      </c>
      <c r="D363" s="11">
        <f t="shared" ca="1" si="22"/>
        <v>9.6242582732225586</v>
      </c>
      <c r="E363" s="11">
        <f t="shared" ca="1" si="23"/>
        <v>9.5677438287577043</v>
      </c>
      <c r="F363" s="30"/>
      <c r="G363" s="12">
        <f t="shared" ca="1" si="20"/>
        <v>0.14124138433518288</v>
      </c>
    </row>
    <row r="364" spans="2:7" ht="15.55" customHeight="1" x14ac:dyDescent="0.65">
      <c r="B364" s="10">
        <v>340</v>
      </c>
      <c r="C364" s="11">
        <f t="shared" ca="1" si="21"/>
        <v>9.8819538467523351</v>
      </c>
      <c r="D364" s="11">
        <f t="shared" ca="1" si="22"/>
        <v>9.727467214709641</v>
      </c>
      <c r="E364" s="11">
        <f t="shared" ca="1" si="23"/>
        <v>9.3649707356397105</v>
      </c>
      <c r="F364" s="30"/>
      <c r="G364" s="12">
        <f t="shared" ca="1" si="20"/>
        <v>-0.18866684541525497</v>
      </c>
    </row>
    <row r="365" spans="2:7" ht="15.55" customHeight="1" x14ac:dyDescent="0.65">
      <c r="B365" s="10">
        <v>341</v>
      </c>
      <c r="C365" s="11">
        <f t="shared" ca="1" si="21"/>
        <v>8.7840258762215537</v>
      </c>
      <c r="D365" s="11">
        <f t="shared" ca="1" si="22"/>
        <v>8.8546465683891462</v>
      </c>
      <c r="E365" s="11">
        <f t="shared" ca="1" si="23"/>
        <v>8.7001599363464504</v>
      </c>
      <c r="F365" s="30"/>
      <c r="G365" s="12">
        <f t="shared" ca="1" si="20"/>
        <v>-1.1216407010708183</v>
      </c>
    </row>
    <row r="366" spans="2:7" ht="15.55" customHeight="1" x14ac:dyDescent="0.65">
      <c r="B366" s="10">
        <v>342</v>
      </c>
      <c r="C366" s="11">
        <f t="shared" ca="1" si="21"/>
        <v>8.9438467203956975</v>
      </c>
      <c r="D366" s="11">
        <f t="shared" ca="1" si="22"/>
        <v>8.8495132976880697</v>
      </c>
      <c r="E366" s="11">
        <f t="shared" ca="1" si="23"/>
        <v>8.9201339898556604</v>
      </c>
      <c r="F366" s="30"/>
      <c r="G366" s="12">
        <f t="shared" ca="1" si="20"/>
        <v>-0.49533292906889359</v>
      </c>
    </row>
    <row r="367" spans="2:7" ht="15.55" customHeight="1" x14ac:dyDescent="0.65">
      <c r="B367" s="10">
        <v>343</v>
      </c>
      <c r="C367" s="11">
        <f t="shared" ca="1" si="21"/>
        <v>8.0891488412958221</v>
      </c>
      <c r="D367" s="11">
        <f t="shared" ca="1" si="22"/>
        <v>7.5283284907604138</v>
      </c>
      <c r="E367" s="11">
        <f t="shared" ca="1" si="23"/>
        <v>7.433995068052786</v>
      </c>
      <c r="F367" s="30"/>
      <c r="G367" s="12">
        <f t="shared" ca="1" si="20"/>
        <v>-1.6631846941697306</v>
      </c>
    </row>
    <row r="368" spans="2:7" ht="15.55" customHeight="1" x14ac:dyDescent="0.65">
      <c r="B368" s="10">
        <v>344</v>
      </c>
      <c r="C368" s="11">
        <f t="shared" ca="1" si="21"/>
        <v>9.1052443962657588</v>
      </c>
      <c r="D368" s="11">
        <f t="shared" ca="1" si="22"/>
        <v>8.8575779317313117</v>
      </c>
      <c r="E368" s="11">
        <f t="shared" ca="1" si="23"/>
        <v>8.2967575811959016</v>
      </c>
      <c r="F368" s="30"/>
      <c r="G368" s="12">
        <f t="shared" ca="1" si="20"/>
        <v>-6.3163256649376942E-2</v>
      </c>
    </row>
    <row r="369" spans="2:7" ht="15.55" customHeight="1" x14ac:dyDescent="0.65">
      <c r="B369" s="10">
        <v>345</v>
      </c>
      <c r="C369" s="11">
        <f t="shared" ca="1" si="21"/>
        <v>8.2678640390251648</v>
      </c>
      <c r="D369" s="11">
        <f t="shared" ca="1" si="22"/>
        <v>7.4362716919402994</v>
      </c>
      <c r="E369" s="11">
        <f t="shared" ca="1" si="23"/>
        <v>7.1886052274058523</v>
      </c>
      <c r="F369" s="30"/>
      <c r="G369" s="12">
        <f t="shared" ca="1" si="20"/>
        <v>-1.7005543326501467</v>
      </c>
    </row>
    <row r="370" spans="2:7" ht="15.55" customHeight="1" x14ac:dyDescent="0.65">
      <c r="B370" s="10">
        <v>346</v>
      </c>
      <c r="C370" s="11">
        <f t="shared" ca="1" si="21"/>
        <v>10.002071620256165</v>
      </c>
      <c r="D370" s="11">
        <f t="shared" ca="1" si="22"/>
        <v>9.9704899919314762</v>
      </c>
      <c r="E370" s="11">
        <f t="shared" ca="1" si="23"/>
        <v>9.1388976448466117</v>
      </c>
      <c r="F370" s="30"/>
      <c r="G370" s="12">
        <f t="shared" ca="1" si="20"/>
        <v>0.85234878658123792</v>
      </c>
    </row>
    <row r="371" spans="2:7" ht="15.55" customHeight="1" x14ac:dyDescent="0.65">
      <c r="B371" s="10">
        <v>347</v>
      </c>
      <c r="C371" s="11">
        <f t="shared" ca="1" si="21"/>
        <v>10.535284387281211</v>
      </c>
      <c r="D371" s="11">
        <f t="shared" ca="1" si="22"/>
        <v>9.6850072209561375</v>
      </c>
      <c r="E371" s="11">
        <f t="shared" ca="1" si="23"/>
        <v>9.6534255926314483</v>
      </c>
      <c r="F371" s="30"/>
      <c r="G371" s="12">
        <f t="shared" ca="1" si="20"/>
        <v>0.10910999399059186</v>
      </c>
    </row>
    <row r="372" spans="2:7" ht="15.55" customHeight="1" x14ac:dyDescent="0.65">
      <c r="B372" s="10">
        <v>348</v>
      </c>
      <c r="C372" s="11">
        <f t="shared" ca="1" si="21"/>
        <v>8.5573734303244287</v>
      </c>
      <c r="D372" s="11">
        <f t="shared" ca="1" si="22"/>
        <v>8.9835478236150479</v>
      </c>
      <c r="E372" s="11">
        <f t="shared" ca="1" si="23"/>
        <v>8.1332706572899731</v>
      </c>
      <c r="F372" s="30"/>
      <c r="G372" s="12">
        <f t="shared" ca="1" si="20"/>
        <v>-1.4971815666708672</v>
      </c>
    </row>
    <row r="373" spans="2:7" ht="15.55" customHeight="1" x14ac:dyDescent="0.65">
      <c r="B373" s="10">
        <v>349</v>
      </c>
      <c r="C373" s="11">
        <f t="shared" ca="1" si="21"/>
        <v>9.798730975898458</v>
      </c>
      <c r="D373" s="11">
        <f t="shared" ca="1" si="22"/>
        <v>9.8532859728937545</v>
      </c>
      <c r="E373" s="11">
        <f t="shared" ca="1" si="23"/>
        <v>10.279460366184374</v>
      </c>
      <c r="F373" s="30"/>
      <c r="G373" s="12">
        <f t="shared" ca="1" si="20"/>
        <v>0.54732175923389215</v>
      </c>
    </row>
    <row r="374" spans="2:7" ht="15.55" customHeight="1" x14ac:dyDescent="0.65">
      <c r="B374" s="10">
        <v>350</v>
      </c>
      <c r="C374" s="11">
        <f t="shared" ca="1" si="21"/>
        <v>10.722932668549097</v>
      </c>
      <c r="D374" s="11">
        <f t="shared" ca="1" si="22"/>
        <v>9.9743418852136632</v>
      </c>
      <c r="E374" s="11">
        <f t="shared" ca="1" si="23"/>
        <v>10.02889688220896</v>
      </c>
      <c r="F374" s="30"/>
      <c r="G374" s="12">
        <f t="shared" ca="1" si="20"/>
        <v>0.44927178893215114</v>
      </c>
    </row>
    <row r="375" spans="2:7" ht="15.55" customHeight="1" x14ac:dyDescent="0.65">
      <c r="B375" s="10">
        <v>351</v>
      </c>
      <c r="C375" s="11">
        <f t="shared" ca="1" si="21"/>
        <v>10.726876436267807</v>
      </c>
      <c r="D375" s="11">
        <f t="shared" ca="1" si="22"/>
        <v>11.000537315884753</v>
      </c>
      <c r="E375" s="11">
        <f t="shared" ca="1" si="23"/>
        <v>10.251946532549319</v>
      </c>
      <c r="F375" s="30"/>
      <c r="G375" s="12">
        <f t="shared" ca="1" si="20"/>
        <v>0.50224054180173139</v>
      </c>
    </row>
    <row r="376" spans="2:7" ht="15.55" customHeight="1" x14ac:dyDescent="0.65">
      <c r="B376" s="10">
        <v>352</v>
      </c>
      <c r="C376" s="11">
        <f t="shared" ca="1" si="21"/>
        <v>10.539059946930701</v>
      </c>
      <c r="D376" s="11">
        <f t="shared" ca="1" si="22"/>
        <v>10.763695841396776</v>
      </c>
      <c r="E376" s="11">
        <f t="shared" ca="1" si="23"/>
        <v>11.037356721013722</v>
      </c>
      <c r="F376" s="30"/>
      <c r="G376" s="12">
        <f t="shared" ca="1" si="20"/>
        <v>0.28793967602983417</v>
      </c>
    </row>
    <row r="377" spans="2:7" ht="15.55" customHeight="1" x14ac:dyDescent="0.65">
      <c r="B377" s="10">
        <v>353</v>
      </c>
      <c r="C377" s="11">
        <f t="shared" ca="1" si="21"/>
        <v>9.0773438620568641</v>
      </c>
      <c r="D377" s="11">
        <f t="shared" ca="1" si="22"/>
        <v>9.3284641329577305</v>
      </c>
      <c r="E377" s="11">
        <f t="shared" ca="1" si="23"/>
        <v>9.553100027423806</v>
      </c>
      <c r="F377" s="30"/>
      <c r="G377" s="12">
        <f t="shared" ca="1" si="20"/>
        <v>-1.066625975958053</v>
      </c>
    </row>
    <row r="378" spans="2:7" ht="15.55" customHeight="1" x14ac:dyDescent="0.65">
      <c r="B378" s="10">
        <v>354</v>
      </c>
      <c r="C378" s="11">
        <f t="shared" ca="1" si="21"/>
        <v>8.3717969528434129</v>
      </c>
      <c r="D378" s="11">
        <f t="shared" ca="1" si="22"/>
        <v>8.515766790858331</v>
      </c>
      <c r="E378" s="11">
        <f t="shared" ca="1" si="23"/>
        <v>8.7668870617591956</v>
      </c>
      <c r="F378" s="30"/>
      <c r="G378" s="12">
        <f t="shared" ca="1" si="20"/>
        <v>-1.0948900591775608</v>
      </c>
    </row>
    <row r="379" spans="2:7" ht="15.55" customHeight="1" x14ac:dyDescent="0.65">
      <c r="B379" s="10">
        <v>355</v>
      </c>
      <c r="C379" s="11">
        <f t="shared" ca="1" si="21"/>
        <v>11.266101656017057</v>
      </c>
      <c r="D379" s="11">
        <f t="shared" ca="1" si="22"/>
        <v>10.732788668038031</v>
      </c>
      <c r="E379" s="11">
        <f t="shared" ca="1" si="23"/>
        <v>10.876758506052948</v>
      </c>
      <c r="F379" s="30"/>
      <c r="G379" s="12">
        <f t="shared" ca="1" si="20"/>
        <v>1.8135466856058371</v>
      </c>
    </row>
    <row r="380" spans="2:7" ht="15.55" customHeight="1" x14ac:dyDescent="0.65">
      <c r="B380" s="10">
        <v>356</v>
      </c>
      <c r="C380" s="11">
        <f t="shared" ca="1" si="21"/>
        <v>11.793424123504991</v>
      </c>
      <c r="D380" s="11">
        <f t="shared" ca="1" si="22"/>
        <v>11.245979093916212</v>
      </c>
      <c r="E380" s="11">
        <f t="shared" ca="1" si="23"/>
        <v>10.712666105937185</v>
      </c>
      <c r="F380" s="30"/>
      <c r="G380" s="12">
        <f t="shared" ca="1" si="20"/>
        <v>0.8866507807020727</v>
      </c>
    </row>
    <row r="381" spans="2:7" ht="15.55" customHeight="1" x14ac:dyDescent="0.65">
      <c r="B381" s="10">
        <v>357</v>
      </c>
      <c r="C381" s="11">
        <f t="shared" ca="1" si="21"/>
        <v>10.796775220948291</v>
      </c>
      <c r="D381" s="11">
        <f t="shared" ca="1" si="22"/>
        <v>11.703548563751209</v>
      </c>
      <c r="E381" s="11">
        <f t="shared" ca="1" si="23"/>
        <v>11.15610353416243</v>
      </c>
      <c r="F381" s="30"/>
      <c r="G381" s="12">
        <f t="shared" ca="1" si="20"/>
        <v>0.35344983059725532</v>
      </c>
    </row>
    <row r="382" spans="2:7" ht="15.55" customHeight="1" x14ac:dyDescent="0.65">
      <c r="B382" s="10">
        <v>358</v>
      </c>
      <c r="C382" s="11">
        <f t="shared" ca="1" si="21"/>
        <v>11.871171839944045</v>
      </c>
      <c r="D382" s="11">
        <f t="shared" ca="1" si="22"/>
        <v>12.314497230295082</v>
      </c>
      <c r="E382" s="11">
        <f t="shared" ca="1" si="23"/>
        <v>13.221270573098</v>
      </c>
      <c r="F382" s="30"/>
      <c r="G382" s="12">
        <f t="shared" ca="1" si="20"/>
        <v>1.6944469246454179</v>
      </c>
    </row>
    <row r="383" spans="2:7" ht="15.55" customHeight="1" x14ac:dyDescent="0.65">
      <c r="B383" s="10">
        <v>359</v>
      </c>
      <c r="C383" s="11">
        <f t="shared" ca="1" si="21"/>
        <v>11.030412283818265</v>
      </c>
      <c r="D383" s="11">
        <f t="shared" ca="1" si="22"/>
        <v>11.207137199116893</v>
      </c>
      <c r="E383" s="11">
        <f t="shared" ca="1" si="23"/>
        <v>11.650462589467928</v>
      </c>
      <c r="F383" s="30"/>
      <c r="G383" s="12">
        <f t="shared" ca="1" si="20"/>
        <v>0.18318882149555626</v>
      </c>
    </row>
    <row r="384" spans="2:7" ht="15.55" customHeight="1" x14ac:dyDescent="0.65">
      <c r="B384" s="10">
        <v>360</v>
      </c>
      <c r="C384" s="11">
        <f t="shared" ca="1" si="21"/>
        <v>9.3160401356403888</v>
      </c>
      <c r="D384" s="11">
        <f t="shared" ca="1" si="22"/>
        <v>10.163263597963098</v>
      </c>
      <c r="E384" s="11">
        <f t="shared" ca="1" si="23"/>
        <v>10.339988513261726</v>
      </c>
      <c r="F384" s="30"/>
      <c r="G384" s="12">
        <f t="shared" ca="1" si="20"/>
        <v>-0.77555427510738917</v>
      </c>
    </row>
    <row r="385" spans="2:7" ht="15.55" customHeight="1" x14ac:dyDescent="0.65">
      <c r="B385" s="10">
        <v>361</v>
      </c>
      <c r="C385" s="11">
        <f t="shared" ca="1" si="21"/>
        <v>7.5032344057913836</v>
      </c>
      <c r="D385" s="11">
        <f t="shared" ca="1" si="22"/>
        <v>7.5948288165391613</v>
      </c>
      <c r="E385" s="11">
        <f t="shared" ca="1" si="23"/>
        <v>8.4420522788618708</v>
      </c>
      <c r="F385" s="30"/>
      <c r="G385" s="12">
        <f t="shared" ca="1" si="20"/>
        <v>-2.1089884566549224</v>
      </c>
    </row>
    <row r="386" spans="2:7" ht="15.55" customHeight="1" x14ac:dyDescent="0.65">
      <c r="B386" s="10">
        <v>362</v>
      </c>
      <c r="C386" s="11">
        <f t="shared" ca="1" si="21"/>
        <v>8.7760179139350907</v>
      </c>
      <c r="D386" s="11">
        <f t="shared" ca="1" si="22"/>
        <v>8.3882407763813962</v>
      </c>
      <c r="E386" s="11">
        <f t="shared" ca="1" si="23"/>
        <v>8.4798351871291757</v>
      </c>
      <c r="F386" s="30"/>
      <c r="G386" s="12">
        <f t="shared" ca="1" si="20"/>
        <v>-0.16948785773744723</v>
      </c>
    </row>
    <row r="387" spans="2:7" ht="15.55" customHeight="1" x14ac:dyDescent="0.65">
      <c r="B387" s="10">
        <v>363</v>
      </c>
      <c r="C387" s="11">
        <f t="shared" ca="1" si="21"/>
        <v>8.3919104256864063</v>
      </c>
      <c r="D387" s="11">
        <f t="shared" ca="1" si="22"/>
        <v>7.3374161973589445</v>
      </c>
      <c r="E387" s="11">
        <f t="shared" ca="1" si="23"/>
        <v>6.94963905980525</v>
      </c>
      <c r="F387" s="30"/>
      <c r="G387" s="12">
        <f t="shared" ca="1" si="20"/>
        <v>-1.5233456454448695</v>
      </c>
    </row>
    <row r="388" spans="2:7" ht="15.55" customHeight="1" x14ac:dyDescent="0.65">
      <c r="B388" s="10">
        <v>364</v>
      </c>
      <c r="C388" s="11">
        <f t="shared" ca="1" si="21"/>
        <v>10.103741893917711</v>
      </c>
      <c r="D388" s="11">
        <f t="shared" ca="1" si="22"/>
        <v>10.018997965048987</v>
      </c>
      <c r="E388" s="11">
        <f t="shared" ca="1" si="23"/>
        <v>8.9645037367215252</v>
      </c>
      <c r="F388" s="30"/>
      <c r="G388" s="12">
        <f t="shared" ca="1" si="20"/>
        <v>0.86541471664014569</v>
      </c>
    </row>
    <row r="389" spans="2:7" ht="15.55" customHeight="1" x14ac:dyDescent="0.65">
      <c r="B389" s="10">
        <v>365</v>
      </c>
      <c r="C389" s="11">
        <f t="shared" ca="1" si="21"/>
        <v>10.738033580837882</v>
      </c>
      <c r="D389" s="11">
        <f t="shared" ca="1" si="22"/>
        <v>9.9763607581154474</v>
      </c>
      <c r="E389" s="11">
        <f t="shared" ca="1" si="23"/>
        <v>9.8916168292467237</v>
      </c>
      <c r="F389" s="30"/>
      <c r="G389" s="12">
        <f t="shared" ca="1" si="20"/>
        <v>0.30532622251781033</v>
      </c>
    </row>
    <row r="390" spans="2:7" ht="15.55" customHeight="1" x14ac:dyDescent="0.65">
      <c r="B390" s="10">
        <v>366</v>
      </c>
      <c r="C390" s="11">
        <f t="shared" ca="1" si="21"/>
        <v>10.878065540797206</v>
      </c>
      <c r="D390" s="11">
        <f t="shared" ca="1" si="22"/>
        <v>11.310772899117278</v>
      </c>
      <c r="E390" s="11">
        <f t="shared" ca="1" si="23"/>
        <v>10.549100076394843</v>
      </c>
      <c r="F390" s="30"/>
      <c r="G390" s="12">
        <f t="shared" ca="1" si="20"/>
        <v>0.72540242953830103</v>
      </c>
    </row>
    <row r="391" spans="2:7" ht="15.55" customHeight="1" x14ac:dyDescent="0.65">
      <c r="B391" s="10">
        <v>367</v>
      </c>
      <c r="C391" s="11">
        <f t="shared" ca="1" si="21"/>
        <v>9.5675935377181265</v>
      </c>
      <c r="D391" s="11">
        <f t="shared" ca="1" si="22"/>
        <v>9.7202566489770312</v>
      </c>
      <c r="E391" s="11">
        <f t="shared" ca="1" si="23"/>
        <v>10.152964007297104</v>
      </c>
      <c r="F391" s="30"/>
      <c r="G391" s="12">
        <f t="shared" ca="1" si="20"/>
        <v>-0.79510767705102448</v>
      </c>
    </row>
    <row r="392" spans="2:7" ht="15.55" customHeight="1" x14ac:dyDescent="0.65">
      <c r="B392" s="10">
        <v>368</v>
      </c>
      <c r="C392" s="11">
        <f t="shared" ca="1" si="21"/>
        <v>8.4274013371522809</v>
      </c>
      <c r="D392" s="11">
        <f t="shared" ca="1" si="22"/>
        <v>8.7901025519214322</v>
      </c>
      <c r="E392" s="11">
        <f t="shared" ca="1" si="23"/>
        <v>8.9427656631803369</v>
      </c>
      <c r="F392" s="30"/>
      <c r="G392" s="12">
        <f t="shared" ca="1" si="20"/>
        <v>-1.1750448243222067</v>
      </c>
    </row>
    <row r="393" spans="2:7" ht="15.55" customHeight="1" x14ac:dyDescent="0.65">
      <c r="B393" s="10">
        <v>369</v>
      </c>
      <c r="C393" s="11">
        <f t="shared" ca="1" si="21"/>
        <v>8.5480553808216637</v>
      </c>
      <c r="D393" s="11">
        <f t="shared" ca="1" si="22"/>
        <v>8.1505015422961513</v>
      </c>
      <c r="E393" s="11">
        <f t="shared" ca="1" si="23"/>
        <v>8.5132027570653026</v>
      </c>
      <c r="F393" s="30"/>
      <c r="G393" s="12">
        <f t="shared" ca="1" si="20"/>
        <v>-0.86442220701723271</v>
      </c>
    </row>
    <row r="394" spans="2:7" ht="15.55" customHeight="1" x14ac:dyDescent="0.65">
      <c r="B394" s="10">
        <v>370</v>
      </c>
      <c r="C394" s="11">
        <f t="shared" ca="1" si="21"/>
        <v>9.5063878171717118</v>
      </c>
      <c r="D394" s="11">
        <f t="shared" ca="1" si="22"/>
        <v>8.9188654050106067</v>
      </c>
      <c r="E394" s="11">
        <f t="shared" ca="1" si="23"/>
        <v>8.521311566485096</v>
      </c>
      <c r="F394" s="30"/>
      <c r="G394" s="12">
        <f t="shared" ca="1" si="20"/>
        <v>-6.1401079319672855E-2</v>
      </c>
    </row>
    <row r="395" spans="2:7" ht="15.55" customHeight="1" x14ac:dyDescent="0.65">
      <c r="B395" s="10">
        <v>371</v>
      </c>
      <c r="C395" s="11">
        <f t="shared" ca="1" si="21"/>
        <v>8.8496125719272065</v>
      </c>
      <c r="D395" s="11">
        <f t="shared" ca="1" si="22"/>
        <v>8.4174014684185892</v>
      </c>
      <c r="E395" s="11">
        <f t="shared" ca="1" si="23"/>
        <v>7.8298790562574858</v>
      </c>
      <c r="F395" s="30"/>
      <c r="G395" s="12">
        <f t="shared" ca="1" si="20"/>
        <v>-1.1196868884129567</v>
      </c>
    </row>
    <row r="396" spans="2:7" ht="15.55" customHeight="1" x14ac:dyDescent="0.65">
      <c r="B396" s="10">
        <v>372</v>
      </c>
      <c r="C396" s="11">
        <f t="shared" ca="1" si="21"/>
        <v>11.247141532674027</v>
      </c>
      <c r="D396" s="11">
        <f t="shared" ca="1" si="22"/>
        <v>11.21644099301419</v>
      </c>
      <c r="E396" s="11">
        <f t="shared" ca="1" si="23"/>
        <v>10.784229889505575</v>
      </c>
      <c r="F396" s="30"/>
      <c r="G396" s="12">
        <f t="shared" ca="1" si="20"/>
        <v>1.806984976880506</v>
      </c>
    </row>
    <row r="397" spans="2:7" ht="15.55" customHeight="1" x14ac:dyDescent="0.65">
      <c r="B397" s="10">
        <v>373</v>
      </c>
      <c r="C397" s="11">
        <f t="shared" ca="1" si="21"/>
        <v>11.867542863675842</v>
      </c>
      <c r="D397" s="11">
        <f t="shared" ca="1" si="22"/>
        <v>11.307699419469364</v>
      </c>
      <c r="E397" s="11">
        <f t="shared" ca="1" si="23"/>
        <v>11.276998879809527</v>
      </c>
      <c r="F397" s="30"/>
      <c r="G397" s="12">
        <f t="shared" ca="1" si="20"/>
        <v>0.96405037523558834</v>
      </c>
    </row>
    <row r="398" spans="2:7" ht="15.55" customHeight="1" x14ac:dyDescent="0.65">
      <c r="B398" s="10">
        <v>374</v>
      </c>
      <c r="C398" s="11">
        <f t="shared" ca="1" si="21"/>
        <v>11.195694982545579</v>
      </c>
      <c r="D398" s="11">
        <f t="shared" ca="1" si="22"/>
        <v>12.099187470985832</v>
      </c>
      <c r="E398" s="11">
        <f t="shared" ca="1" si="23"/>
        <v>11.539344026779354</v>
      </c>
      <c r="F398" s="30"/>
      <c r="G398" s="12">
        <f t="shared" ca="1" si="20"/>
        <v>0.71366979492778615</v>
      </c>
    </row>
    <row r="399" spans="2:7" ht="15.55" customHeight="1" x14ac:dyDescent="0.65">
      <c r="B399" s="10">
        <v>375</v>
      </c>
      <c r="C399" s="11">
        <f t="shared" ca="1" si="21"/>
        <v>11.641725496790404</v>
      </c>
      <c r="D399" s="11">
        <f t="shared" ca="1" si="22"/>
        <v>12.123750684408199</v>
      </c>
      <c r="E399" s="11">
        <f t="shared" ca="1" si="23"/>
        <v>13.027243172848451</v>
      </c>
      <c r="F399" s="30"/>
      <c r="G399" s="12">
        <f t="shared" ca="1" si="20"/>
        <v>1.284890599326511</v>
      </c>
    </row>
    <row r="400" spans="2:7" ht="15.55" customHeight="1" x14ac:dyDescent="0.65">
      <c r="B400" s="10">
        <v>376</v>
      </c>
      <c r="C400" s="11">
        <f t="shared" ca="1" si="21"/>
        <v>10.061292295827258</v>
      </c>
      <c r="D400" s="11">
        <f t="shared" ca="1" si="22"/>
        <v>10.418127193291152</v>
      </c>
      <c r="E400" s="11">
        <f t="shared" ca="1" si="23"/>
        <v>10.900152380908946</v>
      </c>
      <c r="F400" s="30"/>
      <c r="G400" s="12">
        <f t="shared" ca="1" si="20"/>
        <v>-0.58115300383599644</v>
      </c>
    </row>
    <row r="401" spans="2:7" ht="15.55" customHeight="1" x14ac:dyDescent="0.65">
      <c r="B401" s="10">
        <v>377</v>
      </c>
      <c r="C401" s="11">
        <f t="shared" ca="1" si="21"/>
        <v>8.9924489928329177</v>
      </c>
      <c r="D401" s="11">
        <f t="shared" ca="1" si="22"/>
        <v>9.634894292496174</v>
      </c>
      <c r="E401" s="11">
        <f t="shared" ca="1" si="23"/>
        <v>9.9917291899600666</v>
      </c>
      <c r="F401" s="30"/>
      <c r="G401" s="12">
        <f t="shared" ca="1" si="20"/>
        <v>-0.71697450524908435</v>
      </c>
    </row>
    <row r="402" spans="2:7" ht="15.55" customHeight="1" x14ac:dyDescent="0.65">
      <c r="B402" s="10">
        <v>378</v>
      </c>
      <c r="C402" s="11">
        <f t="shared" ca="1" si="21"/>
        <v>7.6725925749003814</v>
      </c>
      <c r="D402" s="11">
        <f t="shared" ca="1" si="22"/>
        <v>7.3820160729823829</v>
      </c>
      <c r="E402" s="11">
        <f t="shared" ca="1" si="23"/>
        <v>8.0244613726456393</v>
      </c>
      <c r="F402" s="30"/>
      <c r="G402" s="12">
        <f t="shared" ca="1" si="20"/>
        <v>-1.9689201724750767</v>
      </c>
    </row>
    <row r="403" spans="2:7" ht="15.55" customHeight="1" x14ac:dyDescent="0.65">
      <c r="B403" s="10">
        <v>379</v>
      </c>
      <c r="C403" s="11">
        <f t="shared" ca="1" si="21"/>
        <v>8.3254682619331248</v>
      </c>
      <c r="D403" s="11">
        <f t="shared" ca="1" si="22"/>
        <v>7.9669810093085829</v>
      </c>
      <c r="E403" s="11">
        <f t="shared" ca="1" si="23"/>
        <v>7.6764045073905844</v>
      </c>
      <c r="F403" s="30"/>
      <c r="G403" s="12">
        <f t="shared" ca="1" si="20"/>
        <v>-0.69007165182933683</v>
      </c>
    </row>
    <row r="404" spans="2:7" ht="15.55" customHeight="1" x14ac:dyDescent="0.65">
      <c r="B404" s="10">
        <v>380</v>
      </c>
      <c r="C404" s="11">
        <f t="shared" ca="1" si="21"/>
        <v>9.7255934295914201</v>
      </c>
      <c r="D404" s="11">
        <f t="shared" ca="1" si="22"/>
        <v>8.74113334335388</v>
      </c>
      <c r="E404" s="11">
        <f t="shared" ca="1" si="23"/>
        <v>8.3826460907293381</v>
      </c>
      <c r="F404" s="30"/>
      <c r="G404" s="12">
        <f t="shared" ca="1" si="20"/>
        <v>7.0629255506087937E-2</v>
      </c>
    </row>
    <row r="405" spans="2:7" ht="15.55" customHeight="1" x14ac:dyDescent="0.65">
      <c r="B405" s="10">
        <v>381</v>
      </c>
      <c r="C405" s="11">
        <f t="shared" ca="1" si="21"/>
        <v>8.8563700851084821</v>
      </c>
      <c r="D405" s="11">
        <f t="shared" ca="1" si="22"/>
        <v>8.5113342591938146</v>
      </c>
      <c r="E405" s="11">
        <f t="shared" ca="1" si="23"/>
        <v>7.5268741729562763</v>
      </c>
      <c r="F405" s="30"/>
      <c r="G405" s="12">
        <f t="shared" ca="1" si="20"/>
        <v>-1.1789445426445613</v>
      </c>
    </row>
    <row r="406" spans="2:7" ht="15.55" customHeight="1" x14ac:dyDescent="0.65">
      <c r="B406" s="10">
        <v>382</v>
      </c>
      <c r="C406" s="11">
        <f t="shared" ca="1" si="21"/>
        <v>9.5448301166227463</v>
      </c>
      <c r="D406" s="11">
        <f t="shared" ca="1" si="22"/>
        <v>9.5801447443757901</v>
      </c>
      <c r="E406" s="11">
        <f t="shared" ca="1" si="23"/>
        <v>9.2351089184611226</v>
      </c>
      <c r="F406" s="30"/>
      <c r="G406" s="12">
        <f t="shared" ca="1" si="20"/>
        <v>0.13430238794502708</v>
      </c>
    </row>
    <row r="407" spans="2:7" ht="15.55" customHeight="1" x14ac:dyDescent="0.65">
      <c r="B407" s="10">
        <v>383</v>
      </c>
      <c r="C407" s="11">
        <f t="shared" ca="1" si="21"/>
        <v>10.391519661291564</v>
      </c>
      <c r="D407" s="11">
        <f t="shared" ca="1" si="22"/>
        <v>9.8020473899692817</v>
      </c>
      <c r="E407" s="11">
        <f t="shared" ca="1" si="23"/>
        <v>9.8373620177223273</v>
      </c>
      <c r="F407" s="30"/>
      <c r="G407" s="12">
        <f t="shared" ca="1" si="20"/>
        <v>0.32436846731904989</v>
      </c>
    </row>
    <row r="408" spans="2:7" ht="15.55" customHeight="1" x14ac:dyDescent="0.65">
      <c r="B408" s="10">
        <v>384</v>
      </c>
      <c r="C408" s="11">
        <f t="shared" ca="1" si="21"/>
        <v>10.638779157140261</v>
      </c>
      <c r="D408" s="11">
        <f t="shared" ca="1" si="22"/>
        <v>10.705930351112775</v>
      </c>
      <c r="E408" s="11">
        <f t="shared" ca="1" si="23"/>
        <v>10.116458079790494</v>
      </c>
      <c r="F408" s="30"/>
      <c r="G408" s="12">
        <f t="shared" ref="G408:G471" ca="1" si="24">NORMINV(RAND(),$H$18,$H$19)</f>
        <v>0.47659492348073534</v>
      </c>
    </row>
    <row r="409" spans="2:7" ht="15.55" customHeight="1" x14ac:dyDescent="0.65">
      <c r="B409" s="10">
        <v>385</v>
      </c>
      <c r="C409" s="11">
        <f t="shared" ca="1" si="21"/>
        <v>11.184874252470784</v>
      </c>
      <c r="D409" s="11">
        <f t="shared" ca="1" si="22"/>
        <v>11.34705848613031</v>
      </c>
      <c r="E409" s="11">
        <f t="shared" ca="1" si="23"/>
        <v>11.414209680102823</v>
      </c>
      <c r="F409" s="30"/>
      <c r="G409" s="12">
        <f t="shared" ca="1" si="24"/>
        <v>0.9465767907304159</v>
      </c>
    </row>
    <row r="410" spans="2:7" ht="15.55" customHeight="1" x14ac:dyDescent="0.65">
      <c r="B410" s="10">
        <v>386</v>
      </c>
      <c r="C410" s="11">
        <f t="shared" ref="C410:C473" ca="1" si="25">$C$16*G409+$C$19+G410</f>
        <v>11.38660027336808</v>
      </c>
      <c r="D410" s="11">
        <f t="shared" ca="1" si="22"/>
        <v>11.624897735108448</v>
      </c>
      <c r="E410" s="11">
        <f t="shared" ca="1" si="23"/>
        <v>11.787081968767973</v>
      </c>
      <c r="F410" s="30"/>
      <c r="G410" s="12">
        <f t="shared" ca="1" si="24"/>
        <v>0.91331187800287206</v>
      </c>
    </row>
    <row r="411" spans="2:7" ht="15.55" customHeight="1" x14ac:dyDescent="0.65">
      <c r="B411" s="10">
        <v>387</v>
      </c>
      <c r="C411" s="11">
        <f t="shared" ca="1" si="25"/>
        <v>10.045415257070898</v>
      </c>
      <c r="D411" s="11">
        <f t="shared" ca="1" si="22"/>
        <v>10.518703652436106</v>
      </c>
      <c r="E411" s="11">
        <f t="shared" ca="1" si="23"/>
        <v>10.757001114176473</v>
      </c>
      <c r="F411" s="30"/>
      <c r="G411" s="12">
        <f t="shared" ca="1" si="24"/>
        <v>-0.41124068193053814</v>
      </c>
    </row>
    <row r="412" spans="2:7" ht="15.55" customHeight="1" x14ac:dyDescent="0.65">
      <c r="B412" s="10">
        <v>388</v>
      </c>
      <c r="C412" s="11">
        <f t="shared" ca="1" si="25"/>
        <v>12.130242552711865</v>
      </c>
      <c r="D412" s="11">
        <f t="shared" ref="D412:D475" ca="1" si="26">$D$16*G411+$D$17*G410+$D$19+G412</f>
        <v>12.586898491713301</v>
      </c>
      <c r="E412" s="11">
        <f t="shared" ref="E412:E475" ca="1" si="27">$E$16*G411+$E$17*G410+$E$18*G409+$E$19+G412</f>
        <v>13.06018688707851</v>
      </c>
      <c r="F412" s="30"/>
      <c r="G412" s="12">
        <f t="shared" ca="1" si="24"/>
        <v>2.3358628936771351</v>
      </c>
    </row>
    <row r="413" spans="2:7" ht="15.55" customHeight="1" x14ac:dyDescent="0.65">
      <c r="B413" s="10">
        <v>389</v>
      </c>
      <c r="C413" s="11">
        <f t="shared" ca="1" si="25"/>
        <v>9.519018674064645</v>
      </c>
      <c r="D413" s="11">
        <f t="shared" ca="1" si="26"/>
        <v>9.3133983330993768</v>
      </c>
      <c r="E413" s="11">
        <f t="shared" ca="1" si="27"/>
        <v>9.7700542721008112</v>
      </c>
      <c r="F413" s="30"/>
      <c r="G413" s="12">
        <f t="shared" ca="1" si="24"/>
        <v>-1.6489127727739217</v>
      </c>
    </row>
    <row r="414" spans="2:7" ht="15.55" customHeight="1" x14ac:dyDescent="0.65">
      <c r="B414" s="10">
        <v>390</v>
      </c>
      <c r="C414" s="11">
        <f t="shared" ca="1" si="25"/>
        <v>10.220165350445278</v>
      </c>
      <c r="D414" s="11">
        <f t="shared" ca="1" si="26"/>
        <v>11.388096797283845</v>
      </c>
      <c r="E414" s="11">
        <f t="shared" ca="1" si="27"/>
        <v>11.182476456318577</v>
      </c>
      <c r="F414" s="30"/>
      <c r="G414" s="12">
        <f t="shared" ca="1" si="24"/>
        <v>1.0446217368322392</v>
      </c>
    </row>
    <row r="415" spans="2:7" ht="15.55" customHeight="1" x14ac:dyDescent="0.65">
      <c r="B415" s="10">
        <v>391</v>
      </c>
      <c r="C415" s="11">
        <f t="shared" ca="1" si="25"/>
        <v>12.934000724602734</v>
      </c>
      <c r="D415" s="11">
        <f t="shared" ca="1" si="26"/>
        <v>12.109544338215773</v>
      </c>
      <c r="E415" s="11">
        <f t="shared" ca="1" si="27"/>
        <v>13.277475785054341</v>
      </c>
      <c r="F415" s="30"/>
      <c r="G415" s="12">
        <f t="shared" ca="1" si="24"/>
        <v>2.4116898561866145</v>
      </c>
    </row>
    <row r="416" spans="2:7" ht="15.55" customHeight="1" x14ac:dyDescent="0.65">
      <c r="B416" s="10">
        <v>392</v>
      </c>
      <c r="C416" s="11">
        <f t="shared" ca="1" si="25"/>
        <v>12.986862404463597</v>
      </c>
      <c r="D416" s="11">
        <f t="shared" ca="1" si="26"/>
        <v>13.509173272879716</v>
      </c>
      <c r="E416" s="11">
        <f t="shared" ca="1" si="27"/>
        <v>12.684716886492755</v>
      </c>
      <c r="F416" s="30"/>
      <c r="G416" s="12">
        <f t="shared" ca="1" si="24"/>
        <v>1.7810174763702888</v>
      </c>
    </row>
    <row r="417" spans="2:7" ht="15.55" customHeight="1" x14ac:dyDescent="0.65">
      <c r="B417" s="10">
        <v>393</v>
      </c>
      <c r="C417" s="11">
        <f t="shared" ca="1" si="25"/>
        <v>11.310408739915804</v>
      </c>
      <c r="D417" s="11">
        <f t="shared" ca="1" si="26"/>
        <v>12.516253668009112</v>
      </c>
      <c r="E417" s="11">
        <f t="shared" ca="1" si="27"/>
        <v>13.038564536425231</v>
      </c>
      <c r="F417" s="30"/>
      <c r="G417" s="12">
        <f t="shared" ca="1" si="24"/>
        <v>0.41990000173066061</v>
      </c>
    </row>
    <row r="418" spans="2:7" ht="15.55" customHeight="1" x14ac:dyDescent="0.65">
      <c r="B418" s="10">
        <v>394</v>
      </c>
      <c r="C418" s="11">
        <f t="shared" ca="1" si="25"/>
        <v>11.468520702894752</v>
      </c>
      <c r="D418" s="11">
        <f t="shared" ca="1" si="26"/>
        <v>12.359029441079896</v>
      </c>
      <c r="E418" s="11">
        <f t="shared" ca="1" si="27"/>
        <v>13.564874369173204</v>
      </c>
      <c r="F418" s="30"/>
      <c r="G418" s="12">
        <f t="shared" ca="1" si="24"/>
        <v>1.2585707020294221</v>
      </c>
    </row>
    <row r="419" spans="2:7" ht="15.55" customHeight="1" x14ac:dyDescent="0.65">
      <c r="B419" s="10">
        <v>395</v>
      </c>
      <c r="C419" s="11">
        <f t="shared" ca="1" si="25"/>
        <v>11.412446038038651</v>
      </c>
      <c r="D419" s="11">
        <f t="shared" ca="1" si="26"/>
        <v>11.622396038903981</v>
      </c>
      <c r="E419" s="11">
        <f t="shared" ca="1" si="27"/>
        <v>12.512904777089124</v>
      </c>
      <c r="F419" s="30"/>
      <c r="G419" s="12">
        <f t="shared" ca="1" si="24"/>
        <v>0.78316068702393848</v>
      </c>
    </row>
    <row r="420" spans="2:7" ht="15.55" customHeight="1" x14ac:dyDescent="0.65">
      <c r="B420" s="10">
        <v>396</v>
      </c>
      <c r="C420" s="11">
        <f t="shared" ca="1" si="25"/>
        <v>10.0353921059108</v>
      </c>
      <c r="D420" s="11">
        <f t="shared" ca="1" si="26"/>
        <v>10.664677456925512</v>
      </c>
      <c r="E420" s="11">
        <f t="shared" ca="1" si="27"/>
        <v>10.874627457790842</v>
      </c>
      <c r="F420" s="30"/>
      <c r="G420" s="12">
        <f t="shared" ca="1" si="24"/>
        <v>-0.3561882376011693</v>
      </c>
    </row>
    <row r="421" spans="2:7" ht="15.55" customHeight="1" x14ac:dyDescent="0.65">
      <c r="B421" s="10">
        <v>397</v>
      </c>
      <c r="C421" s="11">
        <f t="shared" ca="1" si="25"/>
        <v>10.520797262939791</v>
      </c>
      <c r="D421" s="11">
        <f t="shared" ca="1" si="26"/>
        <v>10.912377606451763</v>
      </c>
      <c r="E421" s="11">
        <f t="shared" ca="1" si="27"/>
        <v>11.541662957466471</v>
      </c>
      <c r="F421" s="30"/>
      <c r="G421" s="12">
        <f t="shared" ca="1" si="24"/>
        <v>0.69889138174037679</v>
      </c>
    </row>
    <row r="422" spans="2:7" ht="15.55" customHeight="1" x14ac:dyDescent="0.65">
      <c r="B422" s="10">
        <v>398</v>
      </c>
      <c r="C422" s="11">
        <f t="shared" ca="1" si="25"/>
        <v>10.669979597740468</v>
      </c>
      <c r="D422" s="11">
        <f t="shared" ca="1" si="26"/>
        <v>10.491885478939883</v>
      </c>
      <c r="E422" s="11">
        <f t="shared" ca="1" si="27"/>
        <v>10.883465822451852</v>
      </c>
      <c r="F422" s="30"/>
      <c r="G422" s="12">
        <f t="shared" ca="1" si="24"/>
        <v>0.32053390687028011</v>
      </c>
    </row>
    <row r="423" spans="2:7" ht="15.55" customHeight="1" x14ac:dyDescent="0.65">
      <c r="B423" s="10">
        <v>399</v>
      </c>
      <c r="C423" s="11">
        <f t="shared" ca="1" si="25"/>
        <v>11.559801106900977</v>
      </c>
      <c r="D423" s="11">
        <f t="shared" ca="1" si="26"/>
        <v>11.909246797771164</v>
      </c>
      <c r="E423" s="11">
        <f t="shared" ca="1" si="27"/>
        <v>11.731152678970581</v>
      </c>
      <c r="F423" s="30"/>
      <c r="G423" s="12">
        <f t="shared" ca="1" si="24"/>
        <v>1.3995341534658372</v>
      </c>
    </row>
    <row r="424" spans="2:7" ht="15.55" customHeight="1" x14ac:dyDescent="0.65">
      <c r="B424" s="10">
        <v>400</v>
      </c>
      <c r="C424" s="11">
        <f t="shared" ca="1" si="25"/>
        <v>11.386229094910137</v>
      </c>
      <c r="D424" s="11">
        <f t="shared" ca="1" si="26"/>
        <v>11.546496048345277</v>
      </c>
      <c r="E424" s="11">
        <f t="shared" ca="1" si="27"/>
        <v>11.895941739215466</v>
      </c>
      <c r="F424" s="30"/>
      <c r="G424" s="12">
        <f t="shared" ca="1" si="24"/>
        <v>0.68646201817721808</v>
      </c>
    </row>
    <row r="425" spans="2:7" ht="15.55" customHeight="1" x14ac:dyDescent="0.65">
      <c r="B425" s="10">
        <v>401</v>
      </c>
      <c r="C425" s="11">
        <f t="shared" ca="1" si="25"/>
        <v>11.972467198482382</v>
      </c>
      <c r="D425" s="11">
        <f t="shared" ca="1" si="26"/>
        <v>12.672234275215301</v>
      </c>
      <c r="E425" s="11">
        <f t="shared" ca="1" si="27"/>
        <v>12.832501228650441</v>
      </c>
      <c r="F425" s="30"/>
      <c r="G425" s="12">
        <f t="shared" ca="1" si="24"/>
        <v>1.6292361893937735</v>
      </c>
    </row>
    <row r="426" spans="2:7" ht="15.55" customHeight="1" x14ac:dyDescent="0.65">
      <c r="B426" s="10">
        <v>402</v>
      </c>
      <c r="C426" s="11">
        <f t="shared" ca="1" si="25"/>
        <v>9.3303332131894621</v>
      </c>
      <c r="D426" s="11">
        <f t="shared" ca="1" si="26"/>
        <v>9.673564222278074</v>
      </c>
      <c r="E426" s="11">
        <f t="shared" ca="1" si="27"/>
        <v>10.373331299010992</v>
      </c>
      <c r="F426" s="30"/>
      <c r="G426" s="12">
        <f t="shared" ca="1" si="24"/>
        <v>-1.4842848815074232</v>
      </c>
    </row>
    <row r="427" spans="2:7" ht="15.55" customHeight="1" x14ac:dyDescent="0.65">
      <c r="B427" s="10">
        <v>403</v>
      </c>
      <c r="C427" s="11">
        <f t="shared" ca="1" si="25"/>
        <v>9.2090794446487845</v>
      </c>
      <c r="D427" s="11">
        <f t="shared" ca="1" si="26"/>
        <v>10.023697539345672</v>
      </c>
      <c r="E427" s="11">
        <f t="shared" ca="1" si="27"/>
        <v>10.366928548434281</v>
      </c>
      <c r="F427" s="30"/>
      <c r="G427" s="12">
        <f t="shared" ca="1" si="24"/>
        <v>-4.8778114597504196E-2</v>
      </c>
    </row>
    <row r="428" spans="2:7" ht="15.55" customHeight="1" x14ac:dyDescent="0.65">
      <c r="B428" s="10">
        <v>404</v>
      </c>
      <c r="C428" s="11">
        <f t="shared" ca="1" si="25"/>
        <v>8.6454894341408846</v>
      </c>
      <c r="D428" s="11">
        <f t="shared" ca="1" si="26"/>
        <v>7.9033469933871725</v>
      </c>
      <c r="E428" s="11">
        <f t="shared" ca="1" si="27"/>
        <v>8.7179650880840587</v>
      </c>
      <c r="F428" s="30"/>
      <c r="G428" s="12">
        <f t="shared" ca="1" si="24"/>
        <v>-1.3301215085603635</v>
      </c>
    </row>
    <row r="429" spans="2:7" ht="15.55" customHeight="1" x14ac:dyDescent="0.65">
      <c r="B429" s="10">
        <v>405</v>
      </c>
      <c r="C429" s="11">
        <f t="shared" ca="1" si="25"/>
        <v>7.8108855301553293</v>
      </c>
      <c r="D429" s="11">
        <f t="shared" ca="1" si="26"/>
        <v>7.7864964728565775</v>
      </c>
      <c r="E429" s="11">
        <f t="shared" ca="1" si="27"/>
        <v>7.0443540321028655</v>
      </c>
      <c r="F429" s="30"/>
      <c r="G429" s="12">
        <f t="shared" ca="1" si="24"/>
        <v>-1.5240537155644887</v>
      </c>
    </row>
    <row r="430" spans="2:7" ht="15.55" customHeight="1" x14ac:dyDescent="0.65">
      <c r="B430" s="10">
        <v>406</v>
      </c>
      <c r="C430" s="11">
        <f t="shared" ca="1" si="25"/>
        <v>8.9616219806622706</v>
      </c>
      <c r="D430" s="11">
        <f t="shared" ca="1" si="26"/>
        <v>8.2965612263820887</v>
      </c>
      <c r="E430" s="11">
        <f t="shared" ca="1" si="27"/>
        <v>8.272172169083337</v>
      </c>
      <c r="F430" s="30"/>
      <c r="G430" s="12">
        <f t="shared" ca="1" si="24"/>
        <v>-0.27635116155548539</v>
      </c>
    </row>
    <row r="431" spans="2:7" ht="15.55" customHeight="1" x14ac:dyDescent="0.65">
      <c r="B431" s="10">
        <v>407</v>
      </c>
      <c r="C431" s="11">
        <f t="shared" ca="1" si="25"/>
        <v>7.9731727596217432</v>
      </c>
      <c r="D431" s="11">
        <f t="shared" ca="1" si="26"/>
        <v>7.2111459018394992</v>
      </c>
      <c r="E431" s="11">
        <f t="shared" ca="1" si="27"/>
        <v>6.5460851475593174</v>
      </c>
      <c r="F431" s="30"/>
      <c r="G431" s="12">
        <f t="shared" ca="1" si="24"/>
        <v>-1.8886516596005136</v>
      </c>
    </row>
    <row r="432" spans="2:7" ht="15.55" customHeight="1" x14ac:dyDescent="0.65">
      <c r="B432" s="10">
        <v>408</v>
      </c>
      <c r="C432" s="11">
        <f t="shared" ca="1" si="25"/>
        <v>8.0392258829466829</v>
      </c>
      <c r="D432" s="11">
        <f t="shared" ca="1" si="26"/>
        <v>7.9010503021689402</v>
      </c>
      <c r="E432" s="11">
        <f t="shared" ca="1" si="27"/>
        <v>7.1390234443866962</v>
      </c>
      <c r="F432" s="30"/>
      <c r="G432" s="12">
        <f t="shared" ca="1" si="24"/>
        <v>-1.0164482872530611</v>
      </c>
    </row>
    <row r="433" spans="2:7" ht="15.55" customHeight="1" x14ac:dyDescent="0.65">
      <c r="B433" s="10">
        <v>409</v>
      </c>
      <c r="C433" s="11">
        <f t="shared" ca="1" si="25"/>
        <v>9.7380253235766219</v>
      </c>
      <c r="D433" s="11">
        <f t="shared" ca="1" si="26"/>
        <v>8.7936994937763657</v>
      </c>
      <c r="E433" s="11">
        <f t="shared" ca="1" si="27"/>
        <v>8.655523912998623</v>
      </c>
      <c r="F433" s="30"/>
      <c r="G433" s="12">
        <f t="shared" ca="1" si="24"/>
        <v>0.24624946720315408</v>
      </c>
    </row>
    <row r="434" spans="2:7" ht="15.55" customHeight="1" x14ac:dyDescent="0.65">
      <c r="B434" s="10">
        <v>410</v>
      </c>
      <c r="C434" s="11">
        <f t="shared" ca="1" si="25"/>
        <v>10.963283984709348</v>
      </c>
      <c r="D434" s="11">
        <f t="shared" ca="1" si="26"/>
        <v>10.455059841082818</v>
      </c>
      <c r="E434" s="11">
        <f t="shared" ca="1" si="27"/>
        <v>9.51073401128256</v>
      </c>
      <c r="F434" s="30"/>
      <c r="G434" s="12">
        <f t="shared" ca="1" si="24"/>
        <v>0.84015925110777079</v>
      </c>
    </row>
    <row r="435" spans="2:7" ht="15.55" customHeight="1" x14ac:dyDescent="0.65">
      <c r="B435" s="10">
        <v>411</v>
      </c>
      <c r="C435" s="11">
        <f t="shared" ca="1" si="25"/>
        <v>10.346086300536665</v>
      </c>
      <c r="D435" s="11">
        <f t="shared" ca="1" si="26"/>
        <v>10.469211034138242</v>
      </c>
      <c r="E435" s="11">
        <f t="shared" ca="1" si="27"/>
        <v>9.9609868905117125</v>
      </c>
      <c r="F435" s="30"/>
      <c r="G435" s="12">
        <f t="shared" ca="1" si="24"/>
        <v>-7.3993325017219488E-2</v>
      </c>
    </row>
    <row r="436" spans="2:7" ht="15.55" customHeight="1" x14ac:dyDescent="0.65">
      <c r="B436" s="10">
        <v>412</v>
      </c>
      <c r="C436" s="11">
        <f t="shared" ca="1" si="25"/>
        <v>7.9636261820627716</v>
      </c>
      <c r="D436" s="11">
        <f t="shared" ca="1" si="26"/>
        <v>8.3837058076166571</v>
      </c>
      <c r="E436" s="11">
        <f t="shared" ca="1" si="27"/>
        <v>8.5068305412182337</v>
      </c>
      <c r="F436" s="30"/>
      <c r="G436" s="12">
        <f t="shared" ca="1" si="24"/>
        <v>-1.9993771554286184</v>
      </c>
    </row>
    <row r="437" spans="2:7" ht="15.55" customHeight="1" x14ac:dyDescent="0.65">
      <c r="B437" s="10">
        <v>413</v>
      </c>
      <c r="C437" s="11">
        <f t="shared" ca="1" si="25"/>
        <v>8.7846313662787434</v>
      </c>
      <c r="D437" s="11">
        <f t="shared" ca="1" si="26"/>
        <v>8.7476347037701334</v>
      </c>
      <c r="E437" s="11">
        <f t="shared" ca="1" si="27"/>
        <v>9.1677143293240189</v>
      </c>
      <c r="F437" s="30"/>
      <c r="G437" s="12">
        <f t="shared" ca="1" si="24"/>
        <v>-0.21568005600694728</v>
      </c>
    </row>
    <row r="438" spans="2:7" ht="15.55" customHeight="1" x14ac:dyDescent="0.65">
      <c r="B438" s="10">
        <v>414</v>
      </c>
      <c r="C438" s="11">
        <f t="shared" ca="1" si="25"/>
        <v>8.3890541000543273</v>
      </c>
      <c r="D438" s="11">
        <f t="shared" ca="1" si="26"/>
        <v>7.3893655223400181</v>
      </c>
      <c r="E438" s="11">
        <f t="shared" ca="1" si="27"/>
        <v>7.3523688598314081</v>
      </c>
      <c r="F438" s="30"/>
      <c r="G438" s="12">
        <f t="shared" ca="1" si="24"/>
        <v>-1.5031058719421995</v>
      </c>
    </row>
    <row r="439" spans="2:7" ht="15.55" customHeight="1" x14ac:dyDescent="0.65">
      <c r="B439" s="10">
        <v>415</v>
      </c>
      <c r="C439" s="11">
        <f t="shared" ca="1" si="25"/>
        <v>7.2552299511597935</v>
      </c>
      <c r="D439" s="11">
        <f t="shared" ca="1" si="26"/>
        <v>7.1473899231563207</v>
      </c>
      <c r="E439" s="11">
        <f t="shared" ca="1" si="27"/>
        <v>6.1477013454420115</v>
      </c>
      <c r="F439" s="30"/>
      <c r="G439" s="12">
        <f t="shared" ca="1" si="24"/>
        <v>-1.9932171128691063</v>
      </c>
    </row>
    <row r="440" spans="2:7" ht="15.55" customHeight="1" x14ac:dyDescent="0.65">
      <c r="B440" s="10">
        <v>416</v>
      </c>
      <c r="C440" s="11">
        <f t="shared" ca="1" si="25"/>
        <v>9.2191313792774388</v>
      </c>
      <c r="D440" s="11">
        <f t="shared" ca="1" si="26"/>
        <v>8.4675784433063388</v>
      </c>
      <c r="E440" s="11">
        <f t="shared" ca="1" si="27"/>
        <v>8.359738415302866</v>
      </c>
      <c r="F440" s="30"/>
      <c r="G440" s="12">
        <f t="shared" ca="1" si="24"/>
        <v>0.21573993571199279</v>
      </c>
    </row>
    <row r="441" spans="2:7" ht="15.55" customHeight="1" x14ac:dyDescent="0.65">
      <c r="B441" s="10">
        <v>417</v>
      </c>
      <c r="C441" s="11">
        <f t="shared" ca="1" si="25"/>
        <v>10.042256793290914</v>
      </c>
      <c r="D441" s="11">
        <f t="shared" ca="1" si="26"/>
        <v>9.0456482368563602</v>
      </c>
      <c r="E441" s="11">
        <f t="shared" ca="1" si="27"/>
        <v>8.2940953008852603</v>
      </c>
      <c r="F441" s="30"/>
      <c r="G441" s="12">
        <f t="shared" ca="1" si="24"/>
        <v>-6.5613174565083254E-2</v>
      </c>
    </row>
    <row r="442" spans="2:7" ht="15.55" customHeight="1" x14ac:dyDescent="0.65">
      <c r="B442" s="10">
        <v>418</v>
      </c>
      <c r="C442" s="11">
        <f t="shared" ca="1" si="25"/>
        <v>9.2323467314362553</v>
      </c>
      <c r="D442" s="11">
        <f t="shared" ca="1" si="26"/>
        <v>9.3402166992922524</v>
      </c>
      <c r="E442" s="11">
        <f t="shared" ca="1" si="27"/>
        <v>8.3436081428576987</v>
      </c>
      <c r="F442" s="30"/>
      <c r="G442" s="12">
        <f t="shared" ca="1" si="24"/>
        <v>-0.73484668128120378</v>
      </c>
    </row>
    <row r="443" spans="2:7" ht="15.55" customHeight="1" x14ac:dyDescent="0.65">
      <c r="B443" s="10">
        <v>419</v>
      </c>
      <c r="C443" s="11">
        <f t="shared" ca="1" si="25"/>
        <v>11.076755602067925</v>
      </c>
      <c r="D443" s="11">
        <f t="shared" ca="1" si="26"/>
        <v>11.043949014785383</v>
      </c>
      <c r="E443" s="11">
        <f t="shared" ca="1" si="27"/>
        <v>11.15181898264138</v>
      </c>
      <c r="F443" s="30"/>
      <c r="G443" s="12">
        <f t="shared" ca="1" si="24"/>
        <v>1.4441789427085268</v>
      </c>
    </row>
    <row r="444" spans="2:7" ht="15.55" customHeight="1" x14ac:dyDescent="0.65">
      <c r="B444" s="10">
        <v>420</v>
      </c>
      <c r="C444" s="11">
        <f t="shared" ca="1" si="25"/>
        <v>9.687285593370456</v>
      </c>
      <c r="D444" s="11">
        <f t="shared" ca="1" si="26"/>
        <v>9.3198622527298554</v>
      </c>
      <c r="E444" s="11">
        <f t="shared" ca="1" si="27"/>
        <v>9.2870556654473138</v>
      </c>
      <c r="F444" s="30"/>
      <c r="G444" s="12">
        <f t="shared" ca="1" si="24"/>
        <v>-1.0348038779838069</v>
      </c>
    </row>
    <row r="445" spans="2:7" ht="15.55" customHeight="1" x14ac:dyDescent="0.65">
      <c r="B445" s="10">
        <v>421</v>
      </c>
      <c r="C445" s="11">
        <f t="shared" ca="1" si="25"/>
        <v>9.9356314420565077</v>
      </c>
      <c r="D445" s="11">
        <f t="shared" ca="1" si="26"/>
        <v>10.657720913410772</v>
      </c>
      <c r="E445" s="11">
        <f t="shared" ca="1" si="27"/>
        <v>10.29029757277017</v>
      </c>
      <c r="F445" s="30"/>
      <c r="G445" s="12">
        <f t="shared" ca="1" si="24"/>
        <v>0.45303338104841118</v>
      </c>
    </row>
    <row r="446" spans="2:7" ht="15.55" customHeight="1" x14ac:dyDescent="0.65">
      <c r="B446" s="10">
        <v>422</v>
      </c>
      <c r="C446" s="11">
        <f t="shared" ca="1" si="25"/>
        <v>10.114038324517658</v>
      </c>
      <c r="D446" s="11">
        <f t="shared" ca="1" si="26"/>
        <v>9.5966363855257555</v>
      </c>
      <c r="E446" s="11">
        <f t="shared" ca="1" si="27"/>
        <v>10.318725856880018</v>
      </c>
      <c r="F446" s="30"/>
      <c r="G446" s="12">
        <f t="shared" ca="1" si="24"/>
        <v>-0.11247836600654774</v>
      </c>
    </row>
    <row r="447" spans="2:7" ht="15.55" customHeight="1" x14ac:dyDescent="0.65">
      <c r="B447" s="10">
        <v>423</v>
      </c>
      <c r="C447" s="11">
        <f t="shared" ca="1" si="25"/>
        <v>9.7496670793167119</v>
      </c>
      <c r="D447" s="11">
        <f t="shared" ca="1" si="26"/>
        <v>9.9761837698409188</v>
      </c>
      <c r="E447" s="11">
        <f t="shared" ca="1" si="27"/>
        <v>9.4587818308490146</v>
      </c>
      <c r="F447" s="30"/>
      <c r="G447" s="12">
        <f t="shared" ca="1" si="24"/>
        <v>-0.19409373768001342</v>
      </c>
    </row>
    <row r="448" spans="2:7" ht="15.55" customHeight="1" x14ac:dyDescent="0.65">
      <c r="B448" s="10">
        <v>424</v>
      </c>
      <c r="C448" s="11">
        <f t="shared" ca="1" si="25"/>
        <v>9.8812613493563557</v>
      </c>
      <c r="D448" s="11">
        <f t="shared" ca="1" si="26"/>
        <v>9.8250221663530812</v>
      </c>
      <c r="E448" s="11">
        <f t="shared" ca="1" si="27"/>
        <v>10.051538856877288</v>
      </c>
      <c r="F448" s="30"/>
      <c r="G448" s="12">
        <f t="shared" ca="1" si="24"/>
        <v>-2.1691781803637154E-2</v>
      </c>
    </row>
    <row r="449" spans="2:7" ht="15.55" customHeight="1" x14ac:dyDescent="0.65">
      <c r="B449" s="10">
        <v>425</v>
      </c>
      <c r="C449" s="11">
        <f t="shared" ca="1" si="25"/>
        <v>8.542422037796662</v>
      </c>
      <c r="D449" s="11">
        <f t="shared" ca="1" si="26"/>
        <v>8.4453751689566552</v>
      </c>
      <c r="E449" s="11">
        <f t="shared" ca="1" si="27"/>
        <v>8.3891359859533807</v>
      </c>
      <c r="F449" s="30"/>
      <c r="G449" s="12">
        <f t="shared" ca="1" si="24"/>
        <v>-1.4467320713015206</v>
      </c>
    </row>
    <row r="450" spans="2:7" ht="15.55" customHeight="1" x14ac:dyDescent="0.65">
      <c r="B450" s="10">
        <v>426</v>
      </c>
      <c r="C450" s="11">
        <f t="shared" ca="1" si="25"/>
        <v>9.0195651948198297</v>
      </c>
      <c r="D450" s="11">
        <f t="shared" ca="1" si="26"/>
        <v>9.0087193039180118</v>
      </c>
      <c r="E450" s="11">
        <f t="shared" ca="1" si="27"/>
        <v>8.911672435078005</v>
      </c>
      <c r="F450" s="30"/>
      <c r="G450" s="12">
        <f t="shared" ca="1" si="24"/>
        <v>-0.2570687695294086</v>
      </c>
    </row>
    <row r="451" spans="2:7" ht="15.55" customHeight="1" x14ac:dyDescent="0.65">
      <c r="B451" s="10">
        <v>427</v>
      </c>
      <c r="C451" s="11">
        <f t="shared" ca="1" si="25"/>
        <v>9.643860790785407</v>
      </c>
      <c r="D451" s="11">
        <f t="shared" ca="1" si="26"/>
        <v>8.9204947551346461</v>
      </c>
      <c r="E451" s="11">
        <f t="shared" ca="1" si="27"/>
        <v>8.9096488642328282</v>
      </c>
      <c r="F451" s="30"/>
      <c r="G451" s="12">
        <f t="shared" ca="1" si="24"/>
        <v>-0.22760482444988947</v>
      </c>
    </row>
    <row r="452" spans="2:7" ht="15.55" customHeight="1" x14ac:dyDescent="0.65">
      <c r="B452" s="10">
        <v>428</v>
      </c>
      <c r="C452" s="11">
        <f t="shared" ca="1" si="25"/>
        <v>8.7966213981718262</v>
      </c>
      <c r="D452" s="11">
        <f t="shared" ca="1" si="26"/>
        <v>8.6680870134071242</v>
      </c>
      <c r="E452" s="11">
        <f t="shared" ca="1" si="27"/>
        <v>7.9447209777563623</v>
      </c>
      <c r="F452" s="30"/>
      <c r="G452" s="12">
        <f t="shared" ca="1" si="24"/>
        <v>-1.0895761896032274</v>
      </c>
    </row>
    <row r="453" spans="2:7" ht="15.55" customHeight="1" x14ac:dyDescent="0.65">
      <c r="B453" s="10">
        <v>429</v>
      </c>
      <c r="C453" s="11">
        <f t="shared" ca="1" si="25"/>
        <v>9.3999335013816498</v>
      </c>
      <c r="D453" s="11">
        <f t="shared" ca="1" si="26"/>
        <v>9.2861310891567062</v>
      </c>
      <c r="E453" s="11">
        <f t="shared" ca="1" si="27"/>
        <v>9.1575967043920006</v>
      </c>
      <c r="F453" s="30"/>
      <c r="G453" s="12">
        <f t="shared" ca="1" si="24"/>
        <v>-5.5278403816736724E-2</v>
      </c>
    </row>
    <row r="454" spans="2:7" ht="15.55" customHeight="1" x14ac:dyDescent="0.65">
      <c r="B454" s="10">
        <v>430</v>
      </c>
      <c r="C454" s="11">
        <f t="shared" ca="1" si="25"/>
        <v>9.7967962268021687</v>
      </c>
      <c r="D454" s="11">
        <f t="shared" ca="1" si="26"/>
        <v>9.2520081320005545</v>
      </c>
      <c r="E454" s="11">
        <f t="shared" ca="1" si="27"/>
        <v>9.138205719775609</v>
      </c>
      <c r="F454" s="30"/>
      <c r="G454" s="12">
        <f t="shared" ca="1" si="24"/>
        <v>-0.17556457128946329</v>
      </c>
    </row>
    <row r="455" spans="2:7" ht="15.55" customHeight="1" x14ac:dyDescent="0.65">
      <c r="B455" s="10">
        <v>431</v>
      </c>
      <c r="C455" s="11">
        <f t="shared" ca="1" si="25"/>
        <v>10.97846430532179</v>
      </c>
      <c r="D455" s="11">
        <f t="shared" ca="1" si="26"/>
        <v>10.950825103413422</v>
      </c>
      <c r="E455" s="11">
        <f t="shared" ca="1" si="27"/>
        <v>10.406037008611808</v>
      </c>
      <c r="F455" s="30"/>
      <c r="G455" s="12">
        <f t="shared" ca="1" si="24"/>
        <v>1.0662465909665213</v>
      </c>
    </row>
    <row r="456" spans="2:7" ht="15.55" customHeight="1" x14ac:dyDescent="0.65">
      <c r="B456" s="10">
        <v>432</v>
      </c>
      <c r="C456" s="11">
        <f t="shared" ca="1" si="25"/>
        <v>11.684955846516754</v>
      </c>
      <c r="D456" s="11">
        <f t="shared" ca="1" si="26"/>
        <v>11.597173560872022</v>
      </c>
      <c r="E456" s="11">
        <f t="shared" ca="1" si="27"/>
        <v>11.569534358963654</v>
      </c>
      <c r="F456" s="30"/>
      <c r="G456" s="12">
        <f t="shared" ca="1" si="24"/>
        <v>1.1518325510334937</v>
      </c>
    </row>
    <row r="457" spans="2:7" ht="15.55" customHeight="1" x14ac:dyDescent="0.65">
      <c r="B457" s="10">
        <v>433</v>
      </c>
      <c r="C457" s="11">
        <f t="shared" ca="1" si="25"/>
        <v>8.0984722590929366</v>
      </c>
      <c r="D457" s="11">
        <f t="shared" ca="1" si="26"/>
        <v>8.6315955545761973</v>
      </c>
      <c r="E457" s="11">
        <f t="shared" ca="1" si="27"/>
        <v>8.5438132689314656</v>
      </c>
      <c r="F457" s="30"/>
      <c r="G457" s="12">
        <f t="shared" ca="1" si="24"/>
        <v>-2.4774440164238101</v>
      </c>
    </row>
    <row r="458" spans="2:7" ht="15.55" customHeight="1" x14ac:dyDescent="0.65">
      <c r="B458" s="10">
        <v>434</v>
      </c>
      <c r="C458" s="11">
        <f t="shared" ca="1" si="25"/>
        <v>8.1785543529446194</v>
      </c>
      <c r="D458" s="11">
        <f t="shared" ca="1" si="26"/>
        <v>8.754470628461366</v>
      </c>
      <c r="E458" s="11">
        <f t="shared" ca="1" si="27"/>
        <v>9.2875939239446268</v>
      </c>
      <c r="F458" s="30"/>
      <c r="G458" s="12">
        <f t="shared" ca="1" si="24"/>
        <v>-0.58272363884347622</v>
      </c>
    </row>
    <row r="459" spans="2:7" ht="15.55" customHeight="1" x14ac:dyDescent="0.65">
      <c r="B459" s="10">
        <v>435</v>
      </c>
      <c r="C459" s="11">
        <f t="shared" ca="1" si="25"/>
        <v>11.367174020579412</v>
      </c>
      <c r="D459" s="11">
        <f t="shared" ca="1" si="26"/>
        <v>10.128452012367507</v>
      </c>
      <c r="E459" s="11">
        <f t="shared" ca="1" si="27"/>
        <v>10.704368287884254</v>
      </c>
      <c r="F459" s="30"/>
      <c r="G459" s="12">
        <f t="shared" ca="1" si="24"/>
        <v>1.6585358400011496</v>
      </c>
    </row>
    <row r="460" spans="2:7" ht="15.55" customHeight="1" x14ac:dyDescent="0.65">
      <c r="B460" s="10">
        <v>436</v>
      </c>
      <c r="C460" s="11">
        <f t="shared" ca="1" si="25"/>
        <v>10.580772543250699</v>
      </c>
      <c r="D460" s="11">
        <f t="shared" ca="1" si="26"/>
        <v>10.289410723828961</v>
      </c>
      <c r="E460" s="11">
        <f t="shared" ca="1" si="27"/>
        <v>9.0506887156170563</v>
      </c>
      <c r="F460" s="30"/>
      <c r="G460" s="12">
        <f t="shared" ca="1" si="24"/>
        <v>-0.24849537674987618</v>
      </c>
    </row>
    <row r="461" spans="2:7" ht="15.55" customHeight="1" x14ac:dyDescent="0.65">
      <c r="B461" s="10">
        <v>437</v>
      </c>
      <c r="C461" s="11">
        <f t="shared" ca="1" si="25"/>
        <v>9.1178628495046912</v>
      </c>
      <c r="D461" s="11">
        <f t="shared" ca="1" si="26"/>
        <v>9.9471307695052662</v>
      </c>
      <c r="E461" s="11">
        <f t="shared" ca="1" si="27"/>
        <v>9.6557689500835284</v>
      </c>
      <c r="F461" s="30"/>
      <c r="G461" s="12">
        <f t="shared" ca="1" si="24"/>
        <v>-0.75788946212037056</v>
      </c>
    </row>
    <row r="462" spans="2:7" ht="15.55" customHeight="1" x14ac:dyDescent="0.65">
      <c r="B462" s="10">
        <v>438</v>
      </c>
      <c r="C462" s="11">
        <f t="shared" ca="1" si="25"/>
        <v>9.9936656805572106</v>
      </c>
      <c r="D462" s="11">
        <f t="shared" ca="1" si="26"/>
        <v>9.8694179921822727</v>
      </c>
      <c r="E462" s="11">
        <f t="shared" ca="1" si="27"/>
        <v>10.698685912182848</v>
      </c>
      <c r="F462" s="30"/>
      <c r="G462" s="12">
        <f t="shared" ca="1" si="24"/>
        <v>0.37261041161739594</v>
      </c>
    </row>
    <row r="463" spans="2:7" ht="15.55" customHeight="1" x14ac:dyDescent="0.65">
      <c r="B463" s="10">
        <v>439</v>
      </c>
      <c r="C463" s="11">
        <f t="shared" ca="1" si="25"/>
        <v>11.269646164359289</v>
      </c>
      <c r="D463" s="11">
        <f t="shared" ca="1" si="26"/>
        <v>10.890701433299105</v>
      </c>
      <c r="E463" s="11">
        <f t="shared" ca="1" si="27"/>
        <v>10.766453744924165</v>
      </c>
      <c r="F463" s="30"/>
      <c r="G463" s="12">
        <f t="shared" ca="1" si="24"/>
        <v>1.0833409585505911</v>
      </c>
    </row>
    <row r="464" spans="2:7" ht="15.55" customHeight="1" x14ac:dyDescent="0.65">
      <c r="B464" s="10">
        <v>440</v>
      </c>
      <c r="C464" s="11">
        <f t="shared" ca="1" si="25"/>
        <v>9.9904930575653061</v>
      </c>
      <c r="D464" s="11">
        <f t="shared" ca="1" si="26"/>
        <v>10.176798263374005</v>
      </c>
      <c r="E464" s="11">
        <f t="shared" ca="1" si="27"/>
        <v>9.7978535323138196</v>
      </c>
      <c r="F464" s="30"/>
      <c r="G464" s="12">
        <f t="shared" ca="1" si="24"/>
        <v>-0.55117742170998885</v>
      </c>
    </row>
    <row r="465" spans="2:7" ht="15.55" customHeight="1" x14ac:dyDescent="0.65">
      <c r="B465" s="10">
        <v>441</v>
      </c>
      <c r="C465" s="11">
        <f t="shared" ca="1" si="25"/>
        <v>8.83597243530029</v>
      </c>
      <c r="D465" s="11">
        <f t="shared" ca="1" si="26"/>
        <v>9.3776429145755866</v>
      </c>
      <c r="E465" s="11">
        <f t="shared" ca="1" si="27"/>
        <v>9.5639481203842838</v>
      </c>
      <c r="F465" s="30"/>
      <c r="G465" s="12">
        <f t="shared" ca="1" si="24"/>
        <v>-0.88843885384471433</v>
      </c>
    </row>
    <row r="466" spans="2:7" ht="15.55" customHeight="1" x14ac:dyDescent="0.65">
      <c r="B466" s="10">
        <v>442</v>
      </c>
      <c r="C466" s="11">
        <f t="shared" ca="1" si="25"/>
        <v>10.068986594588702</v>
      </c>
      <c r="D466" s="11">
        <f t="shared" ca="1" si="26"/>
        <v>9.793397883733709</v>
      </c>
      <c r="E466" s="11">
        <f t="shared" ca="1" si="27"/>
        <v>10.335068363009004</v>
      </c>
      <c r="F466" s="30"/>
      <c r="G466" s="12">
        <f t="shared" ca="1" si="24"/>
        <v>0.51320602151105932</v>
      </c>
    </row>
    <row r="467" spans="2:7" ht="15.55" customHeight="1" x14ac:dyDescent="0.65">
      <c r="B467" s="10">
        <v>443</v>
      </c>
      <c r="C467" s="11">
        <f t="shared" ca="1" si="25"/>
        <v>11.420088539426937</v>
      </c>
      <c r="D467" s="11">
        <f t="shared" ca="1" si="26"/>
        <v>10.975869112504579</v>
      </c>
      <c r="E467" s="11">
        <f t="shared" ca="1" si="27"/>
        <v>10.700280401649584</v>
      </c>
      <c r="F467" s="30"/>
      <c r="G467" s="12">
        <f t="shared" ca="1" si="24"/>
        <v>1.1634855286714061</v>
      </c>
    </row>
    <row r="468" spans="2:7" ht="15.55" customHeight="1" x14ac:dyDescent="0.65">
      <c r="B468" s="10">
        <v>444</v>
      </c>
      <c r="C468" s="11">
        <f t="shared" ca="1" si="25"/>
        <v>12.365895209048643</v>
      </c>
      <c r="D468" s="11">
        <f t="shared" ca="1" si="26"/>
        <v>12.622498219804173</v>
      </c>
      <c r="E468" s="11">
        <f t="shared" ca="1" si="27"/>
        <v>12.178278792881816</v>
      </c>
      <c r="F468" s="30"/>
      <c r="G468" s="12">
        <f t="shared" ca="1" si="24"/>
        <v>1.7841524447129402</v>
      </c>
    </row>
    <row r="469" spans="2:7" ht="15.55" customHeight="1" x14ac:dyDescent="0.65">
      <c r="B469" s="10">
        <v>445</v>
      </c>
      <c r="C469" s="11">
        <f t="shared" ca="1" si="25"/>
        <v>9.1880199363251123</v>
      </c>
      <c r="D469" s="11">
        <f t="shared" ca="1" si="26"/>
        <v>9.7697627006608148</v>
      </c>
      <c r="E469" s="11">
        <f t="shared" ca="1" si="27"/>
        <v>10.026365711416345</v>
      </c>
      <c r="F469" s="30"/>
      <c r="G469" s="12">
        <f t="shared" ca="1" si="24"/>
        <v>-1.7040562860313582</v>
      </c>
    </row>
    <row r="470" spans="2:7" ht="15.55" customHeight="1" x14ac:dyDescent="0.65">
      <c r="B470" s="10">
        <v>446</v>
      </c>
      <c r="C470" s="11">
        <f t="shared" ca="1" si="25"/>
        <v>9.3331674193793202</v>
      </c>
      <c r="D470" s="11">
        <f t="shared" ca="1" si="26"/>
        <v>10.225243641735791</v>
      </c>
      <c r="E470" s="11">
        <f t="shared" ca="1" si="27"/>
        <v>10.806986406071495</v>
      </c>
      <c r="F470" s="30"/>
      <c r="G470" s="12">
        <f t="shared" ca="1" si="24"/>
        <v>0.18519556239500023</v>
      </c>
    </row>
    <row r="471" spans="2:7" ht="15.55" customHeight="1" x14ac:dyDescent="0.65">
      <c r="B471" s="10">
        <v>447</v>
      </c>
      <c r="C471" s="11">
        <f t="shared" ca="1" si="25"/>
        <v>9.845402517090573</v>
      </c>
      <c r="D471" s="11">
        <f t="shared" ca="1" si="26"/>
        <v>8.993374374074893</v>
      </c>
      <c r="E471" s="11">
        <f t="shared" ca="1" si="27"/>
        <v>9.8854505964313635</v>
      </c>
      <c r="F471" s="30"/>
      <c r="G471" s="12">
        <f t="shared" ca="1" si="24"/>
        <v>-0.24719526410692874</v>
      </c>
    </row>
    <row r="472" spans="2:7" ht="15.55" customHeight="1" x14ac:dyDescent="0.65">
      <c r="B472" s="10">
        <v>448</v>
      </c>
      <c r="C472" s="11">
        <f t="shared" ca="1" si="25"/>
        <v>11.316049063103264</v>
      </c>
      <c r="D472" s="11">
        <f t="shared" ca="1" si="26"/>
        <v>11.408646844300764</v>
      </c>
      <c r="E472" s="11">
        <f t="shared" ca="1" si="27"/>
        <v>10.556618701285085</v>
      </c>
      <c r="F472" s="30"/>
      <c r="G472" s="12">
        <f t="shared" ref="G472:G535" ca="1" si="28">NORMINV(RAND(),$H$18,$H$19)</f>
        <v>1.4396466951567282</v>
      </c>
    </row>
    <row r="473" spans="2:7" ht="15.55" customHeight="1" x14ac:dyDescent="0.65">
      <c r="B473" s="10">
        <v>449</v>
      </c>
      <c r="C473" s="11">
        <f t="shared" ca="1" si="25"/>
        <v>9.5583280119468199</v>
      </c>
      <c r="D473" s="11">
        <f t="shared" ca="1" si="26"/>
        <v>9.4347303798933559</v>
      </c>
      <c r="E473" s="11">
        <f t="shared" ca="1" si="27"/>
        <v>9.5273281610908569</v>
      </c>
      <c r="F473" s="30"/>
      <c r="G473" s="12">
        <f t="shared" ca="1" si="28"/>
        <v>-1.1614953356315434</v>
      </c>
    </row>
    <row r="474" spans="2:7" ht="15.55" customHeight="1" x14ac:dyDescent="0.65">
      <c r="B474" s="10">
        <v>450</v>
      </c>
      <c r="C474" s="11">
        <f t="shared" ref="C474:C537" ca="1" si="29">$C$16*G473+$C$19+G474</f>
        <v>11.142250524453239</v>
      </c>
      <c r="D474" s="11">
        <f t="shared" ca="1" si="26"/>
        <v>11.862073872031603</v>
      </c>
      <c r="E474" s="11">
        <f t="shared" ca="1" si="27"/>
        <v>11.738476239978137</v>
      </c>
      <c r="F474" s="30"/>
      <c r="G474" s="12">
        <f t="shared" ca="1" si="28"/>
        <v>1.7229981922690101</v>
      </c>
    </row>
    <row r="475" spans="2:7" ht="15.55" customHeight="1" x14ac:dyDescent="0.65">
      <c r="B475" s="10">
        <v>451</v>
      </c>
      <c r="C475" s="11">
        <f t="shared" ca="1" si="29"/>
        <v>10.593779619306874</v>
      </c>
      <c r="D475" s="11">
        <f t="shared" ca="1" si="26"/>
        <v>10.013031951491103</v>
      </c>
      <c r="E475" s="11">
        <f t="shared" ca="1" si="27"/>
        <v>10.732855299069467</v>
      </c>
      <c r="F475" s="30"/>
      <c r="G475" s="12">
        <f t="shared" ca="1" si="28"/>
        <v>-0.26771947682763103</v>
      </c>
    </row>
    <row r="476" spans="2:7" ht="15.55" customHeight="1" x14ac:dyDescent="0.65">
      <c r="B476" s="10">
        <v>452</v>
      </c>
      <c r="C476" s="11">
        <f t="shared" ca="1" si="29"/>
        <v>10.396869077451953</v>
      </c>
      <c r="D476" s="11">
        <f t="shared" ref="D476:D539" ca="1" si="30">$D$16*G475+$D$17*G474+$D$19+G476</f>
        <v>11.258368173586458</v>
      </c>
      <c r="E476" s="11">
        <f t="shared" ref="E476:E539" ca="1" si="31">$E$16*G475+$E$17*G474+$E$18*G473+$E$19+G476</f>
        <v>10.677620505770685</v>
      </c>
      <c r="F476" s="30"/>
      <c r="G476" s="12">
        <f t="shared" ca="1" si="28"/>
        <v>0.53072881586576792</v>
      </c>
    </row>
    <row r="477" spans="2:7" ht="15.55" customHeight="1" x14ac:dyDescent="0.65">
      <c r="B477" s="10">
        <v>453</v>
      </c>
      <c r="C477" s="11">
        <f t="shared" ca="1" si="29"/>
        <v>10.16173320506279</v>
      </c>
      <c r="D477" s="11">
        <f t="shared" ca="1" si="30"/>
        <v>10.027873466648975</v>
      </c>
      <c r="E477" s="11">
        <f t="shared" ca="1" si="31"/>
        <v>10.88937256278348</v>
      </c>
      <c r="F477" s="30"/>
      <c r="G477" s="12">
        <f t="shared" ca="1" si="28"/>
        <v>-0.10363120287009366</v>
      </c>
    </row>
    <row r="478" spans="2:7" ht="15.55" customHeight="1" x14ac:dyDescent="0.65">
      <c r="B478" s="10">
        <v>454</v>
      </c>
      <c r="C478" s="11">
        <f t="shared" ca="1" si="29"/>
        <v>10.632160832180279</v>
      </c>
      <c r="D478" s="11">
        <f t="shared" ca="1" si="30"/>
        <v>10.897525240113163</v>
      </c>
      <c r="E478" s="11">
        <f t="shared" ca="1" si="31"/>
        <v>10.763665501699348</v>
      </c>
      <c r="F478" s="30"/>
      <c r="G478" s="12">
        <f t="shared" ca="1" si="28"/>
        <v>0.68397643361532567</v>
      </c>
    </row>
    <row r="479" spans="2:7" ht="15.55" customHeight="1" x14ac:dyDescent="0.65">
      <c r="B479" s="10">
        <v>455</v>
      </c>
      <c r="C479" s="11">
        <f t="shared" ca="1" si="29"/>
        <v>9.8315271042019265</v>
      </c>
      <c r="D479" s="11">
        <f t="shared" ca="1" si="30"/>
        <v>9.7797115027668795</v>
      </c>
      <c r="E479" s="11">
        <f t="shared" ca="1" si="31"/>
        <v>10.045075910699765</v>
      </c>
      <c r="F479" s="30"/>
      <c r="G479" s="12">
        <f t="shared" ca="1" si="28"/>
        <v>-0.51046111260573623</v>
      </c>
    </row>
    <row r="480" spans="2:7" ht="15.55" customHeight="1" x14ac:dyDescent="0.65">
      <c r="B480" s="10">
        <v>456</v>
      </c>
      <c r="C480" s="11">
        <f t="shared" ca="1" si="29"/>
        <v>11.105275681351999</v>
      </c>
      <c r="D480" s="11">
        <f t="shared" ca="1" si="30"/>
        <v>11.447263898159662</v>
      </c>
      <c r="E480" s="11">
        <f t="shared" ca="1" si="31"/>
        <v>11.395448296724615</v>
      </c>
      <c r="F480" s="30"/>
      <c r="G480" s="12">
        <f t="shared" ca="1" si="28"/>
        <v>1.360506237654868</v>
      </c>
    </row>
    <row r="481" spans="2:7" ht="15.55" customHeight="1" x14ac:dyDescent="0.65">
      <c r="B481" s="10">
        <v>457</v>
      </c>
      <c r="C481" s="11">
        <f t="shared" ca="1" si="29"/>
        <v>11.908663659796485</v>
      </c>
      <c r="D481" s="11">
        <f t="shared" ca="1" si="30"/>
        <v>11.653433103493615</v>
      </c>
      <c r="E481" s="11">
        <f t="shared" ca="1" si="31"/>
        <v>11.995421320301279</v>
      </c>
      <c r="F481" s="30"/>
      <c r="G481" s="12">
        <f t="shared" ca="1" si="28"/>
        <v>1.2284105409690502</v>
      </c>
    </row>
    <row r="482" spans="2:7" ht="15.55" customHeight="1" x14ac:dyDescent="0.65">
      <c r="B482" s="10">
        <v>458</v>
      </c>
      <c r="C482" s="11">
        <f t="shared" ca="1" si="29"/>
        <v>8.8963438047424379</v>
      </c>
      <c r="D482" s="11">
        <f t="shared" ca="1" si="30"/>
        <v>9.5765969235698716</v>
      </c>
      <c r="E482" s="11">
        <f t="shared" ca="1" si="31"/>
        <v>9.3213663672670037</v>
      </c>
      <c r="F482" s="30"/>
      <c r="G482" s="12">
        <f t="shared" ca="1" si="28"/>
        <v>-1.7178614657420876</v>
      </c>
    </row>
    <row r="483" spans="2:7" ht="15.55" customHeight="1" x14ac:dyDescent="0.65">
      <c r="B483" s="10">
        <v>459</v>
      </c>
      <c r="C483" s="11">
        <f t="shared" ca="1" si="29"/>
        <v>10.081744839305692</v>
      </c>
      <c r="D483" s="11">
        <f t="shared" ca="1" si="30"/>
        <v>10.695950109790218</v>
      </c>
      <c r="E483" s="11">
        <f t="shared" ca="1" si="31"/>
        <v>11.376203228617651</v>
      </c>
      <c r="F483" s="30"/>
      <c r="G483" s="12">
        <f t="shared" ca="1" si="28"/>
        <v>0.94067557217673692</v>
      </c>
    </row>
    <row r="484" spans="2:7" ht="15.55" customHeight="1" x14ac:dyDescent="0.65">
      <c r="B484" s="10">
        <v>460</v>
      </c>
      <c r="C484" s="11">
        <f t="shared" ca="1" si="29"/>
        <v>7.8243515587919026</v>
      </c>
      <c r="D484" s="11">
        <f t="shared" ca="1" si="30"/>
        <v>6.9654208259208596</v>
      </c>
      <c r="E484" s="11">
        <f t="shared" ca="1" si="31"/>
        <v>7.5796260964053834</v>
      </c>
      <c r="F484" s="30"/>
      <c r="G484" s="12">
        <f t="shared" ca="1" si="28"/>
        <v>-2.6459862272964658</v>
      </c>
    </row>
    <row r="485" spans="2:7" ht="15.55" customHeight="1" x14ac:dyDescent="0.65">
      <c r="B485" s="10">
        <v>461</v>
      </c>
      <c r="C485" s="11">
        <f t="shared" ca="1" si="29"/>
        <v>9.5508171512869513</v>
      </c>
      <c r="D485" s="11">
        <f t="shared" ca="1" si="30"/>
        <v>10.02115493737532</v>
      </c>
      <c r="E485" s="11">
        <f t="shared" ca="1" si="31"/>
        <v>9.162224204504275</v>
      </c>
      <c r="F485" s="30"/>
      <c r="G485" s="12">
        <f t="shared" ca="1" si="28"/>
        <v>0.87381026493518343</v>
      </c>
    </row>
    <row r="486" spans="2:7" ht="15.55" customHeight="1" x14ac:dyDescent="0.65">
      <c r="B486" s="10">
        <v>462</v>
      </c>
      <c r="C486" s="11">
        <f t="shared" ca="1" si="29"/>
        <v>11.314777236495466</v>
      </c>
      <c r="D486" s="11">
        <f t="shared" ca="1" si="30"/>
        <v>9.9917841228472337</v>
      </c>
      <c r="E486" s="11">
        <f t="shared" ca="1" si="31"/>
        <v>10.462121908935602</v>
      </c>
      <c r="F486" s="30"/>
      <c r="G486" s="12">
        <f t="shared" ca="1" si="28"/>
        <v>0.87787210402787474</v>
      </c>
    </row>
    <row r="487" spans="2:7" ht="15.55" customHeight="1" x14ac:dyDescent="0.65">
      <c r="B487" s="10">
        <v>463</v>
      </c>
      <c r="C487" s="11">
        <f t="shared" ca="1" si="29"/>
        <v>10.645404613414717</v>
      </c>
      <c r="D487" s="11">
        <f t="shared" ca="1" si="30"/>
        <v>11.082309745882309</v>
      </c>
      <c r="E487" s="11">
        <f t="shared" ca="1" si="31"/>
        <v>9.759316632234075</v>
      </c>
      <c r="F487" s="30"/>
      <c r="G487" s="12">
        <f t="shared" ca="1" si="28"/>
        <v>0.20646856140078004</v>
      </c>
    </row>
    <row r="488" spans="2:7" ht="15.55" customHeight="1" x14ac:dyDescent="0.65">
      <c r="B488" s="10">
        <v>464</v>
      </c>
      <c r="C488" s="11">
        <f t="shared" ca="1" si="29"/>
        <v>11.473211595381871</v>
      </c>
      <c r="D488" s="11">
        <f t="shared" ca="1" si="30"/>
        <v>11.912147647395809</v>
      </c>
      <c r="E488" s="11">
        <f t="shared" ca="1" si="31"/>
        <v>12.349052779863401</v>
      </c>
      <c r="F488" s="30"/>
      <c r="G488" s="12">
        <f t="shared" ca="1" si="28"/>
        <v>1.3699773146814815</v>
      </c>
    </row>
    <row r="489" spans="2:7" ht="15.55" customHeight="1" x14ac:dyDescent="0.65">
      <c r="B489" s="10">
        <v>465</v>
      </c>
      <c r="C489" s="11">
        <f t="shared" ca="1" si="29"/>
        <v>11.239429514299887</v>
      </c>
      <c r="D489" s="11">
        <f t="shared" ca="1" si="30"/>
        <v>11.342663795000277</v>
      </c>
      <c r="E489" s="11">
        <f t="shared" ca="1" si="31"/>
        <v>11.781599847014215</v>
      </c>
      <c r="F489" s="30"/>
      <c r="G489" s="12">
        <f t="shared" ca="1" si="28"/>
        <v>0.55444085695914758</v>
      </c>
    </row>
    <row r="490" spans="2:7" ht="15.55" customHeight="1" x14ac:dyDescent="0.65">
      <c r="B490" s="10">
        <v>466</v>
      </c>
      <c r="C490" s="11">
        <f t="shared" ca="1" si="29"/>
        <v>10.642139909132869</v>
      </c>
      <c r="D490" s="11">
        <f t="shared" ca="1" si="30"/>
        <v>11.327128566473608</v>
      </c>
      <c r="E490" s="11">
        <f t="shared" ca="1" si="31"/>
        <v>11.430362847173999</v>
      </c>
      <c r="F490" s="30"/>
      <c r="G490" s="12">
        <f t="shared" ca="1" si="28"/>
        <v>0.36491948065329449</v>
      </c>
    </row>
    <row r="491" spans="2:7" ht="15.55" customHeight="1" x14ac:dyDescent="0.65">
      <c r="B491" s="10">
        <v>467</v>
      </c>
      <c r="C491" s="11">
        <f t="shared" ca="1" si="29"/>
        <v>10.762541890405444</v>
      </c>
      <c r="D491" s="11">
        <f t="shared" ca="1" si="30"/>
        <v>11.039762318885018</v>
      </c>
      <c r="E491" s="11">
        <f t="shared" ca="1" si="31"/>
        <v>11.724750976225758</v>
      </c>
      <c r="F491" s="30"/>
      <c r="G491" s="12">
        <f t="shared" ca="1" si="28"/>
        <v>0.58008215007879627</v>
      </c>
    </row>
    <row r="492" spans="2:7" ht="15.55" customHeight="1" x14ac:dyDescent="0.65">
      <c r="B492" s="10">
        <v>468</v>
      </c>
      <c r="C492" s="11">
        <f t="shared" ca="1" si="29"/>
        <v>11.047688413161309</v>
      </c>
      <c r="D492" s="11">
        <f t="shared" ca="1" si="30"/>
        <v>11.230148153487956</v>
      </c>
      <c r="E492" s="11">
        <f t="shared" ca="1" si="31"/>
        <v>11.50736858196753</v>
      </c>
      <c r="F492" s="30"/>
      <c r="G492" s="12">
        <f t="shared" ca="1" si="28"/>
        <v>0.75764733812191187</v>
      </c>
    </row>
    <row r="493" spans="2:7" ht="15.55" customHeight="1" x14ac:dyDescent="0.65">
      <c r="B493" s="10">
        <v>469</v>
      </c>
      <c r="C493" s="11">
        <f t="shared" ca="1" si="29"/>
        <v>10.363850451846622</v>
      </c>
      <c r="D493" s="11">
        <f t="shared" ca="1" si="30"/>
        <v>10.653891526886019</v>
      </c>
      <c r="E493" s="11">
        <f t="shared" ca="1" si="31"/>
        <v>10.836351267212667</v>
      </c>
      <c r="F493" s="30"/>
      <c r="G493" s="12">
        <f t="shared" ca="1" si="28"/>
        <v>-1.4973217214334861E-2</v>
      </c>
    </row>
    <row r="494" spans="2:7" ht="15.55" customHeight="1" x14ac:dyDescent="0.65">
      <c r="B494" s="10">
        <v>470</v>
      </c>
      <c r="C494" s="11">
        <f t="shared" ca="1" si="29"/>
        <v>8.2654580573528911</v>
      </c>
      <c r="D494" s="11">
        <f t="shared" ca="1" si="30"/>
        <v>8.6442817264138458</v>
      </c>
      <c r="E494" s="11">
        <f t="shared" ca="1" si="31"/>
        <v>8.934322801453245</v>
      </c>
      <c r="F494" s="30"/>
      <c r="G494" s="12">
        <f t="shared" ca="1" si="28"/>
        <v>-1.7270553340399422</v>
      </c>
    </row>
    <row r="495" spans="2:7" ht="15.55" customHeight="1" x14ac:dyDescent="0.65">
      <c r="B495" s="10">
        <v>471</v>
      </c>
      <c r="C495" s="11">
        <f t="shared" ca="1" si="29"/>
        <v>10.103620159766606</v>
      </c>
      <c r="D495" s="11">
        <f t="shared" ca="1" si="30"/>
        <v>10.09613355115944</v>
      </c>
      <c r="E495" s="11">
        <f t="shared" ca="1" si="31"/>
        <v>10.474957220220395</v>
      </c>
      <c r="F495" s="30"/>
      <c r="G495" s="12">
        <f t="shared" ca="1" si="28"/>
        <v>0.96714782678657696</v>
      </c>
    </row>
    <row r="496" spans="2:7" ht="15.55" customHeight="1" x14ac:dyDescent="0.65">
      <c r="B496" s="10">
        <v>472</v>
      </c>
      <c r="C496" s="11">
        <f t="shared" ca="1" si="29"/>
        <v>11.100031575412981</v>
      </c>
      <c r="D496" s="11">
        <f t="shared" ca="1" si="30"/>
        <v>10.23650390839301</v>
      </c>
      <c r="E496" s="11">
        <f t="shared" ca="1" si="31"/>
        <v>10.229017299785843</v>
      </c>
      <c r="F496" s="30"/>
      <c r="G496" s="12">
        <f t="shared" ca="1" si="28"/>
        <v>0.61645766201969276</v>
      </c>
    </row>
    <row r="497" spans="2:7" ht="15.55" customHeight="1" x14ac:dyDescent="0.65">
      <c r="B497" s="10">
        <v>473</v>
      </c>
      <c r="C497" s="11">
        <f t="shared" ca="1" si="29"/>
        <v>9.6142980601186547</v>
      </c>
      <c r="D497" s="11">
        <f t="shared" ca="1" si="30"/>
        <v>10.097871973511944</v>
      </c>
      <c r="E497" s="11">
        <f t="shared" ca="1" si="31"/>
        <v>9.2343443064919732</v>
      </c>
      <c r="F497" s="30"/>
      <c r="G497" s="12">
        <f t="shared" ca="1" si="28"/>
        <v>-0.69393077089119104</v>
      </c>
    </row>
    <row r="498" spans="2:7" ht="15.55" customHeight="1" x14ac:dyDescent="0.65">
      <c r="B498" s="10">
        <v>474</v>
      </c>
      <c r="C498" s="11">
        <f t="shared" ca="1" si="29"/>
        <v>9.2381592636827161</v>
      </c>
      <c r="D498" s="11">
        <f t="shared" ca="1" si="30"/>
        <v>9.5463880946925634</v>
      </c>
      <c r="E498" s="11">
        <f t="shared" ca="1" si="31"/>
        <v>10.029962008085851</v>
      </c>
      <c r="F498" s="30"/>
      <c r="G498" s="12">
        <f t="shared" ca="1" si="28"/>
        <v>-0.41487535087168748</v>
      </c>
    </row>
    <row r="499" spans="2:7" ht="15.55" customHeight="1" x14ac:dyDescent="0.65">
      <c r="B499" s="10">
        <v>475</v>
      </c>
      <c r="C499" s="11">
        <f t="shared" ca="1" si="29"/>
        <v>8.8649119816841733</v>
      </c>
      <c r="D499" s="11">
        <f t="shared" ca="1" si="30"/>
        <v>8.517946596238577</v>
      </c>
      <c r="E499" s="11">
        <f t="shared" ca="1" si="31"/>
        <v>8.8261754272484225</v>
      </c>
      <c r="F499" s="30"/>
      <c r="G499" s="12">
        <f t="shared" ca="1" si="28"/>
        <v>-0.92765034287998427</v>
      </c>
    </row>
    <row r="500" spans="2:7" ht="15.55" customHeight="1" x14ac:dyDescent="0.65">
      <c r="B500" s="10">
        <v>476</v>
      </c>
      <c r="C500" s="11">
        <f t="shared" ca="1" si="29"/>
        <v>10.279402416282789</v>
      </c>
      <c r="D500" s="11">
        <f t="shared" ca="1" si="30"/>
        <v>10.071964740846946</v>
      </c>
      <c r="E500" s="11">
        <f t="shared" ca="1" si="31"/>
        <v>9.7249993554013496</v>
      </c>
      <c r="F500" s="30"/>
      <c r="G500" s="12">
        <f t="shared" ca="1" si="28"/>
        <v>0.74322758772278208</v>
      </c>
    </row>
    <row r="501" spans="2:7" ht="15.55" customHeight="1" x14ac:dyDescent="0.65">
      <c r="B501" s="10">
        <v>477</v>
      </c>
      <c r="C501" s="11">
        <f t="shared" ca="1" si="29"/>
        <v>11.719686069153964</v>
      </c>
      <c r="D501" s="11">
        <f t="shared" ca="1" si="30"/>
        <v>11.255860897713973</v>
      </c>
      <c r="E501" s="11">
        <f t="shared" ca="1" si="31"/>
        <v>11.048423222278128</v>
      </c>
      <c r="F501" s="30"/>
      <c r="G501" s="12">
        <f t="shared" ca="1" si="28"/>
        <v>1.3480722752925736</v>
      </c>
    </row>
    <row r="502" spans="2:7" ht="15.55" customHeight="1" x14ac:dyDescent="0.65">
      <c r="B502" s="10">
        <v>478</v>
      </c>
      <c r="C502" s="11">
        <f t="shared" ca="1" si="29"/>
        <v>9.0329338744976084</v>
      </c>
      <c r="D502" s="11">
        <f t="shared" ca="1" si="30"/>
        <v>9.4045476683589992</v>
      </c>
      <c r="E502" s="11">
        <f t="shared" ca="1" si="31"/>
        <v>8.9407224969190082</v>
      </c>
      <c r="F502" s="30"/>
      <c r="G502" s="12">
        <f t="shared" ca="1" si="28"/>
        <v>-1.6411022631486776</v>
      </c>
    </row>
    <row r="503" spans="2:7" ht="15.55" customHeight="1" x14ac:dyDescent="0.65">
      <c r="B503" s="10">
        <v>479</v>
      </c>
      <c r="C503" s="11">
        <f t="shared" ca="1" si="29"/>
        <v>8.7700904642662234</v>
      </c>
      <c r="D503" s="11">
        <f t="shared" ca="1" si="30"/>
        <v>9.4441266019125099</v>
      </c>
      <c r="E503" s="11">
        <f t="shared" ca="1" si="31"/>
        <v>9.8157403957739007</v>
      </c>
      <c r="F503" s="30"/>
      <c r="G503" s="12">
        <f t="shared" ca="1" si="28"/>
        <v>-0.40935840415943731</v>
      </c>
    </row>
    <row r="504" spans="2:7" ht="15.55" customHeight="1" x14ac:dyDescent="0.65">
      <c r="B504" s="10">
        <v>480</v>
      </c>
      <c r="C504" s="11">
        <f t="shared" ca="1" si="29"/>
        <v>10.023910337325512</v>
      </c>
      <c r="D504" s="11">
        <f t="shared" ca="1" si="30"/>
        <v>9.2033592057511733</v>
      </c>
      <c r="E504" s="11">
        <f t="shared" ca="1" si="31"/>
        <v>9.8773953433974597</v>
      </c>
      <c r="F504" s="30"/>
      <c r="G504" s="12">
        <f t="shared" ca="1" si="28"/>
        <v>0.22858953940523183</v>
      </c>
    </row>
    <row r="505" spans="2:7" ht="15.55" customHeight="1" x14ac:dyDescent="0.65">
      <c r="B505" s="10">
        <v>481</v>
      </c>
      <c r="C505" s="11">
        <f t="shared" ca="1" si="29"/>
        <v>11.136764085796585</v>
      </c>
      <c r="D505" s="11">
        <f t="shared" ca="1" si="30"/>
        <v>10.932084883716866</v>
      </c>
      <c r="E505" s="11">
        <f t="shared" ca="1" si="31"/>
        <v>10.111533752142527</v>
      </c>
      <c r="F505" s="30"/>
      <c r="G505" s="12">
        <f t="shared" ca="1" si="28"/>
        <v>1.0224693160939704</v>
      </c>
    </row>
    <row r="506" spans="2:7" ht="15.55" customHeight="1" x14ac:dyDescent="0.65">
      <c r="B506" s="10">
        <v>482</v>
      </c>
      <c r="C506" s="11">
        <f t="shared" ca="1" si="29"/>
        <v>12.798603486300141</v>
      </c>
      <c r="D506" s="11">
        <f t="shared" ca="1" si="30"/>
        <v>12.912898256002757</v>
      </c>
      <c r="E506" s="11">
        <f t="shared" ca="1" si="31"/>
        <v>12.708219053923038</v>
      </c>
      <c r="F506" s="30"/>
      <c r="G506" s="12">
        <f t="shared" ca="1" si="28"/>
        <v>2.2873688282531552</v>
      </c>
    </row>
    <row r="507" spans="2:7" ht="15.55" customHeight="1" x14ac:dyDescent="0.65">
      <c r="B507" s="10">
        <v>483</v>
      </c>
      <c r="C507" s="11">
        <f t="shared" ca="1" si="29"/>
        <v>10.783446784634132</v>
      </c>
      <c r="D507" s="11">
        <f t="shared" ca="1" si="30"/>
        <v>11.294681442681117</v>
      </c>
      <c r="E507" s="11">
        <f t="shared" ca="1" si="31"/>
        <v>11.408976212383733</v>
      </c>
      <c r="F507" s="30"/>
      <c r="G507" s="12">
        <f t="shared" ca="1" si="28"/>
        <v>-0.36023762949244542</v>
      </c>
    </row>
    <row r="508" spans="2:7" ht="15.55" customHeight="1" x14ac:dyDescent="0.65">
      <c r="B508" s="10">
        <v>484</v>
      </c>
      <c r="C508" s="11">
        <f t="shared" ca="1" si="29"/>
        <v>10.069759418780372</v>
      </c>
      <c r="D508" s="11">
        <f t="shared" ca="1" si="30"/>
        <v>11.213443832906949</v>
      </c>
      <c r="E508" s="11">
        <f t="shared" ca="1" si="31"/>
        <v>11.724678490953934</v>
      </c>
      <c r="F508" s="30"/>
      <c r="G508" s="12">
        <f t="shared" ca="1" si="28"/>
        <v>0.24987823352659425</v>
      </c>
    </row>
    <row r="509" spans="2:7" ht="15.55" customHeight="1" x14ac:dyDescent="0.65">
      <c r="B509" s="10">
        <v>485</v>
      </c>
      <c r="C509" s="11">
        <f t="shared" ca="1" si="29"/>
        <v>11.42519342368325</v>
      </c>
      <c r="D509" s="11">
        <f t="shared" ca="1" si="30"/>
        <v>11.245074608937028</v>
      </c>
      <c r="E509" s="11">
        <f t="shared" ca="1" si="31"/>
        <v>12.388759023063605</v>
      </c>
      <c r="F509" s="30"/>
      <c r="G509" s="12">
        <f t="shared" ca="1" si="28"/>
        <v>1.3002543069199539</v>
      </c>
    </row>
    <row r="510" spans="2:7" ht="15.55" customHeight="1" x14ac:dyDescent="0.65">
      <c r="B510" s="10">
        <v>486</v>
      </c>
      <c r="C510" s="11">
        <f t="shared" ca="1" si="29"/>
        <v>9.440276506735346</v>
      </c>
      <c r="D510" s="11">
        <f t="shared" ca="1" si="30"/>
        <v>9.5652156234986432</v>
      </c>
      <c r="E510" s="11">
        <f t="shared" ca="1" si="31"/>
        <v>9.3850968087524205</v>
      </c>
      <c r="F510" s="30"/>
      <c r="G510" s="12">
        <f t="shared" ca="1" si="28"/>
        <v>-1.2098506467246304</v>
      </c>
    </row>
    <row r="511" spans="2:7" ht="15.55" customHeight="1" x14ac:dyDescent="0.65">
      <c r="B511" s="10">
        <v>487</v>
      </c>
      <c r="C511" s="11">
        <f t="shared" ca="1" si="29"/>
        <v>10.098045876986619</v>
      </c>
      <c r="D511" s="11">
        <f t="shared" ca="1" si="30"/>
        <v>10.748173030446596</v>
      </c>
      <c r="E511" s="11">
        <f t="shared" ca="1" si="31"/>
        <v>10.873112147209893</v>
      </c>
      <c r="F511" s="30"/>
      <c r="G511" s="12">
        <f t="shared" ca="1" si="28"/>
        <v>0.70297120034893379</v>
      </c>
    </row>
    <row r="512" spans="2:7" ht="15.55" customHeight="1" x14ac:dyDescent="0.65">
      <c r="B512" s="10">
        <v>488</v>
      </c>
      <c r="C512" s="11">
        <f t="shared" ca="1" si="29"/>
        <v>9.7572558195874617</v>
      </c>
      <c r="D512" s="11">
        <f t="shared" ca="1" si="30"/>
        <v>9.1523304962251473</v>
      </c>
      <c r="E512" s="11">
        <f t="shared" ca="1" si="31"/>
        <v>9.8024576496851239</v>
      </c>
      <c r="F512" s="30"/>
      <c r="G512" s="12">
        <f t="shared" ca="1" si="28"/>
        <v>-0.59422978058700582</v>
      </c>
    </row>
    <row r="513" spans="2:7" ht="15.55" customHeight="1" x14ac:dyDescent="0.65">
      <c r="B513" s="10">
        <v>489</v>
      </c>
      <c r="C513" s="11">
        <f t="shared" ca="1" si="29"/>
        <v>9.2401941476158918</v>
      </c>
      <c r="D513" s="11">
        <f t="shared" ca="1" si="30"/>
        <v>9.5916797477903586</v>
      </c>
      <c r="E513" s="11">
        <f t="shared" ca="1" si="31"/>
        <v>8.9867544244280442</v>
      </c>
      <c r="F513" s="30"/>
      <c r="G513" s="12">
        <f t="shared" ca="1" si="28"/>
        <v>-0.4626909620906054</v>
      </c>
    </row>
    <row r="514" spans="2:7" ht="15.55" customHeight="1" x14ac:dyDescent="0.65">
      <c r="B514" s="10">
        <v>490</v>
      </c>
      <c r="C514" s="11">
        <f t="shared" ca="1" si="29"/>
        <v>10.854680795958902</v>
      </c>
      <c r="D514" s="11">
        <f t="shared" ca="1" si="30"/>
        <v>10.557565905665399</v>
      </c>
      <c r="E514" s="11">
        <f t="shared" ca="1" si="31"/>
        <v>10.909051505839866</v>
      </c>
      <c r="F514" s="30"/>
      <c r="G514" s="12">
        <f t="shared" ca="1" si="28"/>
        <v>1.0860262770042044</v>
      </c>
    </row>
    <row r="515" spans="2:7" ht="15.55" customHeight="1" x14ac:dyDescent="0.65">
      <c r="B515" s="10">
        <v>491</v>
      </c>
      <c r="C515" s="11">
        <f t="shared" ca="1" si="29"/>
        <v>9.3365669220345158</v>
      </c>
      <c r="D515" s="11">
        <f t="shared" ca="1" si="30"/>
        <v>9.1052214409892134</v>
      </c>
      <c r="E515" s="11">
        <f t="shared" ca="1" si="31"/>
        <v>8.8081065506957099</v>
      </c>
      <c r="F515" s="30"/>
      <c r="G515" s="12">
        <f t="shared" ca="1" si="28"/>
        <v>-1.2064462164675862</v>
      </c>
    </row>
    <row r="516" spans="2:7" ht="15.55" customHeight="1" x14ac:dyDescent="0.65">
      <c r="B516" s="10">
        <v>492</v>
      </c>
      <c r="C516" s="11">
        <f t="shared" ca="1" si="29"/>
        <v>9.8198967710936849</v>
      </c>
      <c r="D516" s="11">
        <f t="shared" ca="1" si="30"/>
        <v>10.362909909595787</v>
      </c>
      <c r="E516" s="11">
        <f t="shared" ca="1" si="31"/>
        <v>10.131564428550485</v>
      </c>
      <c r="F516" s="30"/>
      <c r="G516" s="12">
        <f t="shared" ca="1" si="28"/>
        <v>0.4231198793274783</v>
      </c>
    </row>
    <row r="517" spans="2:7" ht="15.55" customHeight="1" x14ac:dyDescent="0.65">
      <c r="B517" s="10">
        <v>493</v>
      </c>
      <c r="C517" s="11">
        <f t="shared" ca="1" si="29"/>
        <v>9.5141040194637121</v>
      </c>
      <c r="D517" s="11">
        <f t="shared" ca="1" si="30"/>
        <v>8.9108809112299188</v>
      </c>
      <c r="E517" s="11">
        <f t="shared" ca="1" si="31"/>
        <v>9.4538940497320212</v>
      </c>
      <c r="F517" s="30"/>
      <c r="G517" s="12">
        <f t="shared" ca="1" si="28"/>
        <v>-0.697455920200028</v>
      </c>
    </row>
    <row r="518" spans="2:7" ht="15.55" customHeight="1" x14ac:dyDescent="0.65">
      <c r="B518" s="10">
        <v>494</v>
      </c>
      <c r="C518" s="11">
        <f t="shared" ca="1" si="29"/>
        <v>10.608260071758743</v>
      </c>
      <c r="D518" s="11">
        <f t="shared" ca="1" si="30"/>
        <v>10.819820011422483</v>
      </c>
      <c r="E518" s="11">
        <f t="shared" ca="1" si="31"/>
        <v>10.216596903188689</v>
      </c>
      <c r="F518" s="30"/>
      <c r="G518" s="12">
        <f t="shared" ca="1" si="28"/>
        <v>0.95698803185875714</v>
      </c>
    </row>
    <row r="519" spans="2:7" ht="15.55" customHeight="1" x14ac:dyDescent="0.65">
      <c r="B519" s="10">
        <v>495</v>
      </c>
      <c r="C519" s="11">
        <f t="shared" ca="1" si="29"/>
        <v>9.7116131536006165</v>
      </c>
      <c r="D519" s="11">
        <f t="shared" ca="1" si="30"/>
        <v>9.3628851935006026</v>
      </c>
      <c r="E519" s="11">
        <f t="shared" ca="1" si="31"/>
        <v>9.5744451331643425</v>
      </c>
      <c r="F519" s="30"/>
      <c r="G519" s="12">
        <f t="shared" ca="1" si="28"/>
        <v>-0.76688086232876218</v>
      </c>
    </row>
    <row r="520" spans="2:7" ht="15.55" customHeight="1" x14ac:dyDescent="0.65">
      <c r="B520" s="10">
        <v>496</v>
      </c>
      <c r="C520" s="11">
        <f t="shared" ca="1" si="29"/>
        <v>9.3796823683872432</v>
      </c>
      <c r="D520" s="11">
        <f t="shared" ca="1" si="30"/>
        <v>9.8581763843166215</v>
      </c>
      <c r="E520" s="11">
        <f t="shared" ca="1" si="31"/>
        <v>9.5094484242166075</v>
      </c>
      <c r="F520" s="30"/>
      <c r="G520" s="12">
        <f t="shared" ca="1" si="28"/>
        <v>-0.23687720044837535</v>
      </c>
    </row>
    <row r="521" spans="2:7" ht="15.55" customHeight="1" x14ac:dyDescent="0.65">
      <c r="B521" s="10">
        <v>497</v>
      </c>
      <c r="C521" s="11">
        <f t="shared" ca="1" si="29"/>
        <v>9.2872915809215506</v>
      </c>
      <c r="D521" s="11">
        <f t="shared" ca="1" si="30"/>
        <v>8.9038511497571697</v>
      </c>
      <c r="E521" s="11">
        <f t="shared" ca="1" si="31"/>
        <v>9.382345165686548</v>
      </c>
      <c r="F521" s="30"/>
      <c r="G521" s="12">
        <f t="shared" ca="1" si="28"/>
        <v>-0.59426981885426089</v>
      </c>
    </row>
    <row r="522" spans="2:7" ht="15.55" customHeight="1" x14ac:dyDescent="0.65">
      <c r="B522" s="10">
        <v>498</v>
      </c>
      <c r="C522" s="11">
        <f t="shared" ca="1" si="29"/>
        <v>9.8652258863736968</v>
      </c>
      <c r="D522" s="11">
        <f t="shared" ca="1" si="30"/>
        <v>9.7467872861495088</v>
      </c>
      <c r="E522" s="11">
        <f t="shared" ca="1" si="31"/>
        <v>9.363346854985128</v>
      </c>
      <c r="F522" s="30"/>
      <c r="G522" s="12">
        <f t="shared" ca="1" si="28"/>
        <v>0.16236079580082713</v>
      </c>
    </row>
    <row r="523" spans="2:7" ht="15.55" customHeight="1" x14ac:dyDescent="0.65">
      <c r="B523" s="10">
        <v>499</v>
      </c>
      <c r="C523" s="11">
        <f t="shared" ca="1" si="29"/>
        <v>9.1617881958721394</v>
      </c>
      <c r="D523" s="11">
        <f t="shared" ca="1" si="30"/>
        <v>8.8646532864450105</v>
      </c>
      <c r="E523" s="11">
        <f t="shared" ca="1" si="31"/>
        <v>8.7462146862208225</v>
      </c>
      <c r="F523" s="30"/>
      <c r="G523" s="12">
        <f t="shared" ca="1" si="28"/>
        <v>-0.9193922020282741</v>
      </c>
    </row>
    <row r="524" spans="2:7" ht="15.55" customHeight="1" x14ac:dyDescent="0.65">
      <c r="B524" s="10">
        <v>500</v>
      </c>
      <c r="C524" s="11">
        <f t="shared" ca="1" si="29"/>
        <v>10.834714432183175</v>
      </c>
      <c r="D524" s="11">
        <f t="shared" ca="1" si="30"/>
        <v>10.915894830083587</v>
      </c>
      <c r="E524" s="11">
        <f t="shared" ca="1" si="31"/>
        <v>10.618759920656457</v>
      </c>
      <c r="F524" s="30"/>
      <c r="G524" s="12">
        <f t="shared" ca="1" si="28"/>
        <v>1.2944105331973119</v>
      </c>
    </row>
    <row r="525" spans="2:7" ht="15.55" customHeight="1" x14ac:dyDescent="0.65">
      <c r="B525" s="10">
        <v>501</v>
      </c>
      <c r="C525" s="11">
        <f t="shared" ca="1" si="29"/>
        <v>10.478378912649715</v>
      </c>
      <c r="D525" s="11">
        <f t="shared" ca="1" si="30"/>
        <v>10.018682811635578</v>
      </c>
      <c r="E525" s="11">
        <f t="shared" ca="1" si="31"/>
        <v>10.099863209535991</v>
      </c>
      <c r="F525" s="30"/>
      <c r="G525" s="12">
        <f t="shared" ca="1" si="28"/>
        <v>-0.16882635394894011</v>
      </c>
    </row>
    <row r="526" spans="2:7" ht="15.55" customHeight="1" x14ac:dyDescent="0.65">
      <c r="B526" s="10">
        <v>502</v>
      </c>
      <c r="C526" s="11">
        <f t="shared" ca="1" si="29"/>
        <v>10.009881070512712</v>
      </c>
      <c r="D526" s="11">
        <f t="shared" ca="1" si="30"/>
        <v>10.657086337111368</v>
      </c>
      <c r="E526" s="11">
        <f t="shared" ca="1" si="31"/>
        <v>10.197390236097231</v>
      </c>
      <c r="F526" s="30"/>
      <c r="G526" s="12">
        <f t="shared" ca="1" si="28"/>
        <v>9.4294247487182167E-2</v>
      </c>
    </row>
    <row r="527" spans="2:7" ht="15.55" customHeight="1" x14ac:dyDescent="0.65">
      <c r="B527" s="10">
        <v>503</v>
      </c>
      <c r="C527" s="11">
        <f t="shared" ca="1" si="29"/>
        <v>11.366647544488771</v>
      </c>
      <c r="D527" s="11">
        <f t="shared" ca="1" si="30"/>
        <v>11.282234367514302</v>
      </c>
      <c r="E527" s="11">
        <f t="shared" ca="1" si="31"/>
        <v>11.929439634112958</v>
      </c>
      <c r="F527" s="30"/>
      <c r="G527" s="12">
        <f t="shared" ca="1" si="28"/>
        <v>1.319500420745181</v>
      </c>
    </row>
    <row r="528" spans="2:7" ht="15.55" customHeight="1" x14ac:dyDescent="0.65">
      <c r="B528" s="10">
        <v>504</v>
      </c>
      <c r="C528" s="11">
        <f t="shared" ca="1" si="29"/>
        <v>9.0620144551861976</v>
      </c>
      <c r="D528" s="11">
        <f t="shared" ca="1" si="30"/>
        <v>9.109161578929788</v>
      </c>
      <c r="E528" s="11">
        <f t="shared" ca="1" si="31"/>
        <v>9.0247484019553177</v>
      </c>
      <c r="F528" s="30"/>
      <c r="G528" s="12">
        <f t="shared" ca="1" si="28"/>
        <v>-1.5977357551863942</v>
      </c>
    </row>
    <row r="529" spans="2:7" ht="15.55" customHeight="1" x14ac:dyDescent="0.65">
      <c r="B529" s="10">
        <v>505</v>
      </c>
      <c r="C529" s="11">
        <f t="shared" ca="1" si="29"/>
        <v>6.7050063638495327</v>
      </c>
      <c r="D529" s="11">
        <f t="shared" ca="1" si="30"/>
        <v>7.3647565742221239</v>
      </c>
      <c r="E529" s="11">
        <f t="shared" ca="1" si="31"/>
        <v>7.4119036979657142</v>
      </c>
      <c r="F529" s="30"/>
      <c r="G529" s="12">
        <f t="shared" ca="1" si="28"/>
        <v>-2.4961257585572691</v>
      </c>
    </row>
    <row r="530" spans="2:7" ht="15.55" customHeight="1" x14ac:dyDescent="0.65">
      <c r="B530" s="10">
        <v>506</v>
      </c>
      <c r="C530" s="11">
        <f t="shared" ca="1" si="29"/>
        <v>8.5179354641547604</v>
      </c>
      <c r="D530" s="11">
        <f t="shared" ca="1" si="30"/>
        <v>7.7190675865615646</v>
      </c>
      <c r="E530" s="11">
        <f t="shared" ca="1" si="31"/>
        <v>8.378817796934154</v>
      </c>
      <c r="F530" s="30"/>
      <c r="G530" s="12">
        <f t="shared" ca="1" si="28"/>
        <v>-0.23400165656660404</v>
      </c>
    </row>
    <row r="531" spans="2:7" ht="15.55" customHeight="1" x14ac:dyDescent="0.65">
      <c r="B531" s="10">
        <v>507</v>
      </c>
      <c r="C531" s="11">
        <f t="shared" ca="1" si="29"/>
        <v>8.2883893473794181</v>
      </c>
      <c r="D531" s="11">
        <f t="shared" ca="1" si="30"/>
        <v>7.0403264681007824</v>
      </c>
      <c r="E531" s="11">
        <f t="shared" ca="1" si="31"/>
        <v>6.2414585905075866</v>
      </c>
      <c r="F531" s="30"/>
      <c r="G531" s="12">
        <f t="shared" ca="1" si="28"/>
        <v>-1.5946098243372804</v>
      </c>
    </row>
    <row r="532" spans="2:7" ht="15.55" customHeight="1" x14ac:dyDescent="0.65">
      <c r="B532" s="10">
        <v>508</v>
      </c>
      <c r="C532" s="11">
        <f t="shared" ca="1" si="29"/>
        <v>8.0888182047273123</v>
      </c>
      <c r="D532" s="11">
        <f t="shared" ca="1" si="30"/>
        <v>7.9718173764440099</v>
      </c>
      <c r="E532" s="11">
        <f t="shared" ca="1" si="31"/>
        <v>6.7237544971653751</v>
      </c>
      <c r="F532" s="30"/>
      <c r="G532" s="12">
        <f t="shared" ca="1" si="28"/>
        <v>-1.1138768831040482</v>
      </c>
    </row>
    <row r="533" spans="2:7" ht="15.55" customHeight="1" x14ac:dyDescent="0.65">
      <c r="B533" s="10">
        <v>509</v>
      </c>
      <c r="C533" s="11">
        <f t="shared" ca="1" si="29"/>
        <v>8.9118796484617189</v>
      </c>
      <c r="D533" s="11">
        <f t="shared" ca="1" si="30"/>
        <v>8.1145747362930791</v>
      </c>
      <c r="E533" s="11">
        <f t="shared" ca="1" si="31"/>
        <v>7.9975739080097767</v>
      </c>
      <c r="F533" s="30"/>
      <c r="G533" s="12">
        <f t="shared" ca="1" si="28"/>
        <v>-0.53118190998625692</v>
      </c>
    </row>
    <row r="534" spans="2:7" ht="15.55" customHeight="1" x14ac:dyDescent="0.65">
      <c r="B534" s="10">
        <v>510</v>
      </c>
      <c r="C534" s="11">
        <f t="shared" ca="1" si="29"/>
        <v>10.334935783889881</v>
      </c>
      <c r="D534" s="11">
        <f t="shared" ca="1" si="30"/>
        <v>9.777997342337855</v>
      </c>
      <c r="E534" s="11">
        <f t="shared" ca="1" si="31"/>
        <v>8.9806924301692153</v>
      </c>
      <c r="F534" s="30"/>
      <c r="G534" s="12">
        <f t="shared" ca="1" si="28"/>
        <v>0.60052673888300889</v>
      </c>
    </row>
    <row r="535" spans="2:7" ht="15.55" customHeight="1" x14ac:dyDescent="0.65">
      <c r="B535" s="10">
        <v>511</v>
      </c>
      <c r="C535" s="11">
        <f t="shared" ca="1" si="29"/>
        <v>10.769139927942879</v>
      </c>
      <c r="D535" s="11">
        <f t="shared" ca="1" si="30"/>
        <v>10.503548972949751</v>
      </c>
      <c r="E535" s="11">
        <f t="shared" ca="1" si="31"/>
        <v>9.9466105313977273</v>
      </c>
      <c r="F535" s="30"/>
      <c r="G535" s="12">
        <f t="shared" ca="1" si="28"/>
        <v>0.468876558501374</v>
      </c>
    </row>
    <row r="536" spans="2:7" ht="15.55" customHeight="1" x14ac:dyDescent="0.65">
      <c r="B536" s="10">
        <v>512</v>
      </c>
      <c r="C536" s="11">
        <f t="shared" ca="1" si="29"/>
        <v>8.9641408395486391</v>
      </c>
      <c r="D536" s="11">
        <f t="shared" ca="1" si="30"/>
        <v>9.2644042089901433</v>
      </c>
      <c r="E536" s="11">
        <f t="shared" ca="1" si="31"/>
        <v>8.9988132539970138</v>
      </c>
      <c r="F536" s="30"/>
      <c r="G536" s="12">
        <f t="shared" ref="G536:G599" ca="1" si="32">NORMINV(RAND(),$H$18,$H$19)</f>
        <v>-1.2702974397020477</v>
      </c>
    </row>
    <row r="537" spans="2:7" ht="15.55" customHeight="1" x14ac:dyDescent="0.65">
      <c r="B537" s="10">
        <v>513</v>
      </c>
      <c r="C537" s="11">
        <f t="shared" ca="1" si="29"/>
        <v>9.5775036442396182</v>
      </c>
      <c r="D537" s="11">
        <f t="shared" ca="1" si="30"/>
        <v>9.8119419234903056</v>
      </c>
      <c r="E537" s="11">
        <f t="shared" ca="1" si="31"/>
        <v>10.11220529293181</v>
      </c>
      <c r="F537" s="30"/>
      <c r="G537" s="12">
        <f t="shared" ca="1" si="32"/>
        <v>0.21265236409064217</v>
      </c>
    </row>
    <row r="538" spans="2:7" ht="15.55" customHeight="1" x14ac:dyDescent="0.65">
      <c r="B538" s="10">
        <v>514</v>
      </c>
      <c r="C538" s="11">
        <f t="shared" ref="C538:C601" ca="1" si="33">$C$16*G537+$C$19+G538</f>
        <v>11.267503279260595</v>
      </c>
      <c r="D538" s="11">
        <f t="shared" ca="1" si="30"/>
        <v>10.632354559409572</v>
      </c>
      <c r="E538" s="11">
        <f t="shared" ca="1" si="31"/>
        <v>10.866792838660258</v>
      </c>
      <c r="F538" s="30"/>
      <c r="G538" s="12">
        <f t="shared" ca="1" si="32"/>
        <v>1.1611770972152748</v>
      </c>
    </row>
    <row r="539" spans="2:7" ht="15.55" customHeight="1" x14ac:dyDescent="0.65">
      <c r="B539" s="10">
        <v>515</v>
      </c>
      <c r="C539" s="11">
        <f t="shared" ca="1" si="33"/>
        <v>11.030931691072729</v>
      </c>
      <c r="D539" s="11">
        <f t="shared" ca="1" si="30"/>
        <v>11.137257873118049</v>
      </c>
      <c r="E539" s="11">
        <f t="shared" ca="1" si="31"/>
        <v>10.502109153267025</v>
      </c>
      <c r="F539" s="30"/>
      <c r="G539" s="12">
        <f t="shared" ca="1" si="32"/>
        <v>0.45034314246509</v>
      </c>
    </row>
    <row r="540" spans="2:7" ht="15.55" customHeight="1" x14ac:dyDescent="0.65">
      <c r="B540" s="10">
        <v>516</v>
      </c>
      <c r="C540" s="11">
        <f t="shared" ca="1" si="33"/>
        <v>11.461527501540147</v>
      </c>
      <c r="D540" s="11">
        <f t="shared" ref="D540:D603" ca="1" si="34">$D$16*G539+$D$17*G538+$D$19+G540</f>
        <v>12.042116050147785</v>
      </c>
      <c r="E540" s="11">
        <f t="shared" ref="E540:E603" ca="1" si="35">$E$16*G539+$E$17*G538+$E$18*G537+$E$19+G540</f>
        <v>12.148442232193105</v>
      </c>
      <c r="F540" s="30"/>
      <c r="G540" s="12">
        <f t="shared" ca="1" si="32"/>
        <v>1.2363559303076013</v>
      </c>
    </row>
    <row r="541" spans="2:7" ht="15.55" customHeight="1" x14ac:dyDescent="0.65">
      <c r="B541" s="10">
        <v>517</v>
      </c>
      <c r="C541" s="11">
        <f t="shared" ca="1" si="33"/>
        <v>10.821011001680397</v>
      </c>
      <c r="D541" s="11">
        <f t="shared" ca="1" si="34"/>
        <v>11.04618257291294</v>
      </c>
      <c r="E541" s="11">
        <f t="shared" ca="1" si="35"/>
        <v>11.626771121520578</v>
      </c>
      <c r="F541" s="30"/>
      <c r="G541" s="12">
        <f t="shared" ca="1" si="32"/>
        <v>0.2028330365265954</v>
      </c>
    </row>
    <row r="542" spans="2:7" ht="15.55" customHeight="1" x14ac:dyDescent="0.65">
      <c r="B542" s="10">
        <v>518</v>
      </c>
      <c r="C542" s="11">
        <f t="shared" ca="1" si="33"/>
        <v>8.9161410303802455</v>
      </c>
      <c r="D542" s="11">
        <f t="shared" ca="1" si="34"/>
        <v>9.534318995534047</v>
      </c>
      <c r="E542" s="11">
        <f t="shared" ca="1" si="35"/>
        <v>9.7594905667665905</v>
      </c>
      <c r="F542" s="30"/>
      <c r="G542" s="12">
        <f t="shared" ca="1" si="32"/>
        <v>-1.1852754878830514</v>
      </c>
    </row>
    <row r="543" spans="2:7" ht="15.55" customHeight="1" x14ac:dyDescent="0.65">
      <c r="B543" s="10">
        <v>519</v>
      </c>
      <c r="C543" s="11">
        <f t="shared" ca="1" si="33"/>
        <v>9.5351528564982022</v>
      </c>
      <c r="D543" s="11">
        <f t="shared" ca="1" si="34"/>
        <v>9.6365693747614998</v>
      </c>
      <c r="E543" s="11">
        <f t="shared" ca="1" si="35"/>
        <v>10.2547473399153</v>
      </c>
      <c r="F543" s="30"/>
      <c r="G543" s="12">
        <f t="shared" ca="1" si="32"/>
        <v>0.12779060043972809</v>
      </c>
    </row>
    <row r="544" spans="2:7" ht="15.55" customHeight="1" x14ac:dyDescent="0.65">
      <c r="B544" s="10">
        <v>520</v>
      </c>
      <c r="C544" s="11">
        <f t="shared" ca="1" si="33"/>
        <v>9.9145715984029117</v>
      </c>
      <c r="D544" s="11">
        <f t="shared" ca="1" si="34"/>
        <v>9.3219338544613866</v>
      </c>
      <c r="E544" s="11">
        <f t="shared" ca="1" si="35"/>
        <v>9.4233503727246841</v>
      </c>
      <c r="F544" s="30"/>
      <c r="G544" s="12">
        <f t="shared" ca="1" si="32"/>
        <v>-0.14932370181695259</v>
      </c>
    </row>
    <row r="545" spans="2:7" ht="15.55" customHeight="1" x14ac:dyDescent="0.65">
      <c r="B545" s="10">
        <v>521</v>
      </c>
      <c r="C545" s="11">
        <f t="shared" ca="1" si="33"/>
        <v>12.336942255117735</v>
      </c>
      <c r="D545" s="11">
        <f t="shared" ca="1" si="34"/>
        <v>12.400837555337601</v>
      </c>
      <c r="E545" s="11">
        <f t="shared" ca="1" si="35"/>
        <v>11.808199811396074</v>
      </c>
      <c r="F545" s="30"/>
      <c r="G545" s="12">
        <f t="shared" ca="1" si="32"/>
        <v>2.4116041060262119</v>
      </c>
    </row>
    <row r="546" spans="2:7" ht="15.55" customHeight="1" x14ac:dyDescent="0.65">
      <c r="B546" s="10">
        <v>522</v>
      </c>
      <c r="C546" s="11">
        <f t="shared" ca="1" si="33"/>
        <v>11.297265249723454</v>
      </c>
      <c r="D546" s="11">
        <f t="shared" ca="1" si="34"/>
        <v>11.222603398814979</v>
      </c>
      <c r="E546" s="11">
        <f t="shared" ca="1" si="35"/>
        <v>11.286498699034842</v>
      </c>
      <c r="F546" s="30"/>
      <c r="G546" s="12">
        <f t="shared" ca="1" si="32"/>
        <v>9.1463196710348194E-2</v>
      </c>
    </row>
    <row r="547" spans="2:7" ht="15.55" customHeight="1" x14ac:dyDescent="0.65">
      <c r="B547" s="10">
        <v>523</v>
      </c>
      <c r="C547" s="11">
        <f t="shared" ca="1" si="33"/>
        <v>10.564810252668222</v>
      </c>
      <c r="D547" s="11">
        <f t="shared" ca="1" si="34"/>
        <v>11.770612305681329</v>
      </c>
      <c r="E547" s="11">
        <f t="shared" ca="1" si="35"/>
        <v>11.695950454772852</v>
      </c>
      <c r="F547" s="30"/>
      <c r="G547" s="12">
        <f t="shared" ca="1" si="32"/>
        <v>0.51907865431304889</v>
      </c>
    </row>
    <row r="548" spans="2:7" ht="15.55" customHeight="1" x14ac:dyDescent="0.65">
      <c r="B548" s="10">
        <v>524</v>
      </c>
      <c r="C548" s="11">
        <f t="shared" ca="1" si="33"/>
        <v>9.7423306140976891</v>
      </c>
      <c r="D548" s="11">
        <f t="shared" ca="1" si="34"/>
        <v>9.7880622124528642</v>
      </c>
      <c r="E548" s="11">
        <f t="shared" ca="1" si="35"/>
        <v>10.99386426546597</v>
      </c>
      <c r="F548" s="30"/>
      <c r="G548" s="12">
        <f t="shared" ca="1" si="32"/>
        <v>-0.51720871305883598</v>
      </c>
    </row>
    <row r="549" spans="2:7" ht="15.55" customHeight="1" x14ac:dyDescent="0.65">
      <c r="B549" s="10">
        <v>525</v>
      </c>
      <c r="C549" s="11">
        <f t="shared" ca="1" si="33"/>
        <v>9.2533523779251325</v>
      </c>
      <c r="D549" s="11">
        <f t="shared" ca="1" si="34"/>
        <v>9.5128917050816568</v>
      </c>
      <c r="E549" s="11">
        <f t="shared" ca="1" si="35"/>
        <v>9.5586233034368302</v>
      </c>
      <c r="F549" s="30"/>
      <c r="G549" s="12">
        <f t="shared" ca="1" si="32"/>
        <v>-0.4880432655454493</v>
      </c>
    </row>
    <row r="550" spans="2:7" ht="15.55" customHeight="1" x14ac:dyDescent="0.65">
      <c r="B550" s="10">
        <v>526</v>
      </c>
      <c r="C550" s="11">
        <f t="shared" ca="1" si="33"/>
        <v>11.412972329178167</v>
      </c>
      <c r="D550" s="11">
        <f t="shared" ca="1" si="34"/>
        <v>11.15436797264875</v>
      </c>
      <c r="E550" s="11">
        <f t="shared" ca="1" si="35"/>
        <v>11.413907299805274</v>
      </c>
      <c r="F550" s="30"/>
      <c r="G550" s="12">
        <f t="shared" ca="1" si="32"/>
        <v>1.6569939619508927</v>
      </c>
    </row>
    <row r="551" spans="2:7" ht="15.55" customHeight="1" x14ac:dyDescent="0.65">
      <c r="B551" s="10">
        <v>527</v>
      </c>
      <c r="C551" s="11">
        <f t="shared" ca="1" si="33"/>
        <v>10.753924996534703</v>
      </c>
      <c r="D551" s="11">
        <f t="shared" ca="1" si="34"/>
        <v>10.509903363761978</v>
      </c>
      <c r="E551" s="11">
        <f t="shared" ca="1" si="35"/>
        <v>10.251299007232561</v>
      </c>
      <c r="F551" s="30"/>
      <c r="G551" s="12">
        <f t="shared" ca="1" si="32"/>
        <v>-7.4571984440742464E-2</v>
      </c>
    </row>
    <row r="552" spans="2:7" ht="15.55" customHeight="1" x14ac:dyDescent="0.65">
      <c r="B552" s="10">
        <v>528</v>
      </c>
      <c r="C552" s="11">
        <f t="shared" ca="1" si="33"/>
        <v>9.8111260856789766</v>
      </c>
      <c r="D552" s="11">
        <f t="shared" ca="1" si="34"/>
        <v>10.639623066654423</v>
      </c>
      <c r="E552" s="11">
        <f t="shared" ca="1" si="35"/>
        <v>10.395601433881698</v>
      </c>
      <c r="F552" s="30"/>
      <c r="G552" s="12">
        <f t="shared" ca="1" si="32"/>
        <v>-0.151587922100652</v>
      </c>
    </row>
    <row r="553" spans="2:7" ht="15.55" customHeight="1" x14ac:dyDescent="0.65">
      <c r="B553" s="10">
        <v>529</v>
      </c>
      <c r="C553" s="11">
        <f t="shared" ca="1" si="33"/>
        <v>8.547770499396492</v>
      </c>
      <c r="D553" s="11">
        <f t="shared" ca="1" si="34"/>
        <v>8.5104845071761215</v>
      </c>
      <c r="E553" s="11">
        <f t="shared" ca="1" si="35"/>
        <v>9.3389814881515676</v>
      </c>
      <c r="F553" s="30"/>
      <c r="G553" s="12">
        <f t="shared" ca="1" si="32"/>
        <v>-1.3764355395531822</v>
      </c>
    </row>
    <row r="554" spans="2:7" ht="15.55" customHeight="1" x14ac:dyDescent="0.65">
      <c r="B554" s="10">
        <v>530</v>
      </c>
      <c r="C554" s="11">
        <f t="shared" ca="1" si="33"/>
        <v>10.034158446965908</v>
      </c>
      <c r="D554" s="11">
        <f t="shared" ca="1" si="34"/>
        <v>9.9583644859155811</v>
      </c>
      <c r="E554" s="11">
        <f t="shared" ca="1" si="35"/>
        <v>9.9210784936952106</v>
      </c>
      <c r="F554" s="30"/>
      <c r="G554" s="12">
        <f t="shared" ca="1" si="32"/>
        <v>0.72237621674249897</v>
      </c>
    </row>
    <row r="555" spans="2:7" ht="15.55" customHeight="1" x14ac:dyDescent="0.65">
      <c r="B555" s="10">
        <v>531</v>
      </c>
      <c r="C555" s="11">
        <f t="shared" ca="1" si="33"/>
        <v>10.217477739465338</v>
      </c>
      <c r="D555" s="11">
        <f t="shared" ca="1" si="34"/>
        <v>9.5292599696887468</v>
      </c>
      <c r="E555" s="11">
        <f t="shared" ca="1" si="35"/>
        <v>9.4534660086384203</v>
      </c>
      <c r="F555" s="30"/>
      <c r="G555" s="12">
        <f t="shared" ca="1" si="32"/>
        <v>-0.14371036890591263</v>
      </c>
    </row>
    <row r="556" spans="2:7" ht="15.55" customHeight="1" x14ac:dyDescent="0.65">
      <c r="B556" s="10">
        <v>532</v>
      </c>
      <c r="C556" s="11">
        <f t="shared" ca="1" si="33"/>
        <v>9.4918253068117817</v>
      </c>
      <c r="D556" s="11">
        <f t="shared" ca="1" si="34"/>
        <v>9.8530134151830318</v>
      </c>
      <c r="E556" s="11">
        <f t="shared" ca="1" si="35"/>
        <v>9.164795645406441</v>
      </c>
      <c r="F556" s="30"/>
      <c r="G556" s="12">
        <f t="shared" ca="1" si="32"/>
        <v>-0.43631950873526165</v>
      </c>
    </row>
    <row r="557" spans="2:7" ht="15.55" customHeight="1" x14ac:dyDescent="0.65">
      <c r="B557" s="10">
        <v>533</v>
      </c>
      <c r="C557" s="11">
        <f t="shared" ca="1" si="33"/>
        <v>12.905974368231762</v>
      </c>
      <c r="D557" s="11">
        <f t="shared" ca="1" si="34"/>
        <v>12.834119183778807</v>
      </c>
      <c r="E557" s="11">
        <f t="shared" ca="1" si="35"/>
        <v>13.195307292150055</v>
      </c>
      <c r="F557" s="30"/>
      <c r="G557" s="12">
        <f t="shared" ca="1" si="32"/>
        <v>3.1241341225993935</v>
      </c>
    </row>
    <row r="558" spans="2:7" ht="15.55" customHeight="1" x14ac:dyDescent="0.65">
      <c r="B558" s="10">
        <v>534</v>
      </c>
      <c r="C558" s="11">
        <f t="shared" ca="1" si="33"/>
        <v>12.364966098381521</v>
      </c>
      <c r="D558" s="11">
        <f t="shared" ca="1" si="34"/>
        <v>12.146806344013889</v>
      </c>
      <c r="E558" s="11">
        <f t="shared" ca="1" si="35"/>
        <v>12.074951159560934</v>
      </c>
      <c r="F558" s="30"/>
      <c r="G558" s="12">
        <f t="shared" ca="1" si="32"/>
        <v>0.8028990370818242</v>
      </c>
    </row>
    <row r="559" spans="2:7" ht="15.55" customHeight="1" x14ac:dyDescent="0.65">
      <c r="B559" s="10">
        <v>535</v>
      </c>
      <c r="C559" s="11">
        <f t="shared" ca="1" si="33"/>
        <v>10.629795165105602</v>
      </c>
      <c r="D559" s="11">
        <f t="shared" ca="1" si="34"/>
        <v>12.191862226405298</v>
      </c>
      <c r="E559" s="11">
        <f t="shared" ca="1" si="35"/>
        <v>11.973702472037667</v>
      </c>
      <c r="F559" s="30"/>
      <c r="G559" s="12">
        <f t="shared" ca="1" si="32"/>
        <v>0.22834564656468875</v>
      </c>
    </row>
    <row r="560" spans="2:7" ht="15.55" customHeight="1" x14ac:dyDescent="0.65">
      <c r="B560" s="10">
        <v>536</v>
      </c>
      <c r="C560" s="11">
        <f t="shared" ca="1" si="33"/>
        <v>10.392549569532838</v>
      </c>
      <c r="D560" s="11">
        <f t="shared" ca="1" si="34"/>
        <v>10.79399908807375</v>
      </c>
      <c r="E560" s="11">
        <f t="shared" ca="1" si="35"/>
        <v>12.356066149373447</v>
      </c>
      <c r="F560" s="30"/>
      <c r="G560" s="12">
        <f t="shared" ca="1" si="32"/>
        <v>0.27837674625049463</v>
      </c>
    </row>
    <row r="561" spans="2:7" ht="15.55" customHeight="1" x14ac:dyDescent="0.65">
      <c r="B561" s="10">
        <v>537</v>
      </c>
      <c r="C561" s="11">
        <f t="shared" ca="1" si="33"/>
        <v>10.383466172886783</v>
      </c>
      <c r="D561" s="11">
        <f t="shared" ca="1" si="34"/>
        <v>10.497638996169128</v>
      </c>
      <c r="E561" s="11">
        <f t="shared" ca="1" si="35"/>
        <v>10.899088514710039</v>
      </c>
      <c r="F561" s="30"/>
      <c r="G561" s="12">
        <f t="shared" ca="1" si="32"/>
        <v>0.24427779976153491</v>
      </c>
    </row>
    <row r="562" spans="2:7" ht="15.55" customHeight="1" x14ac:dyDescent="0.65">
      <c r="B562" s="10">
        <v>538</v>
      </c>
      <c r="C562" s="11">
        <f t="shared" ca="1" si="33"/>
        <v>11.847032261805998</v>
      </c>
      <c r="D562" s="11">
        <f t="shared" ca="1" si="34"/>
        <v>11.986220634931245</v>
      </c>
      <c r="E562" s="11">
        <f t="shared" ca="1" si="35"/>
        <v>12.10039345821359</v>
      </c>
      <c r="F562" s="30"/>
      <c r="G562" s="12">
        <f t="shared" ca="1" si="32"/>
        <v>1.7248933619252313</v>
      </c>
    </row>
    <row r="563" spans="2:7" ht="15.55" customHeight="1" x14ac:dyDescent="0.65">
      <c r="B563" s="10">
        <v>539</v>
      </c>
      <c r="C563" s="11">
        <f t="shared" ca="1" si="33"/>
        <v>10.193308577471177</v>
      </c>
      <c r="D563" s="11">
        <f t="shared" ca="1" si="34"/>
        <v>10.315447477351944</v>
      </c>
      <c r="E563" s="11">
        <f t="shared" ca="1" si="35"/>
        <v>10.454635850477191</v>
      </c>
      <c r="F563" s="30"/>
      <c r="G563" s="12">
        <f t="shared" ca="1" si="32"/>
        <v>-0.66913810349143921</v>
      </c>
    </row>
    <row r="564" spans="2:7" ht="15.55" customHeight="1" x14ac:dyDescent="0.65">
      <c r="B564" s="10">
        <v>540</v>
      </c>
      <c r="C564" s="11">
        <f t="shared" ca="1" si="33"/>
        <v>8.8733770125240188</v>
      </c>
      <c r="D564" s="11">
        <f t="shared" ca="1" si="34"/>
        <v>9.7358236934866333</v>
      </c>
      <c r="E564" s="11">
        <f t="shared" ca="1" si="35"/>
        <v>9.857962593367402</v>
      </c>
      <c r="F564" s="30"/>
      <c r="G564" s="12">
        <f t="shared" ca="1" si="32"/>
        <v>-0.79205393573026273</v>
      </c>
    </row>
    <row r="565" spans="2:7" ht="15.55" customHeight="1" x14ac:dyDescent="0.65">
      <c r="B565" s="10">
        <v>541</v>
      </c>
      <c r="C565" s="11">
        <f t="shared" ca="1" si="33"/>
        <v>10.116092283532193</v>
      </c>
      <c r="D565" s="11">
        <f t="shared" ca="1" si="34"/>
        <v>9.7815232317864744</v>
      </c>
      <c r="E565" s="11">
        <f t="shared" ca="1" si="35"/>
        <v>10.643969912749089</v>
      </c>
      <c r="F565" s="30"/>
      <c r="G565" s="12">
        <f t="shared" ca="1" si="32"/>
        <v>0.51211925139732406</v>
      </c>
    </row>
    <row r="566" spans="2:7" ht="15.55" customHeight="1" x14ac:dyDescent="0.65">
      <c r="B566" s="10">
        <v>542</v>
      </c>
      <c r="C566" s="11">
        <f t="shared" ca="1" si="33"/>
        <v>9.3423613906856815</v>
      </c>
      <c r="D566" s="11">
        <f t="shared" ca="1" si="34"/>
        <v>8.9463344228205521</v>
      </c>
      <c r="E566" s="11">
        <f t="shared" ca="1" si="35"/>
        <v>8.6117653710748314</v>
      </c>
      <c r="F566" s="30"/>
      <c r="G566" s="12">
        <f t="shared" ca="1" si="32"/>
        <v>-0.91369823501297898</v>
      </c>
    </row>
    <row r="567" spans="2:7" ht="15.55" customHeight="1" x14ac:dyDescent="0.65">
      <c r="B567" s="10">
        <v>543</v>
      </c>
      <c r="C567" s="11">
        <f t="shared" ca="1" si="33"/>
        <v>11.248074989017951</v>
      </c>
      <c r="D567" s="11">
        <f t="shared" ca="1" si="34"/>
        <v>11.504134614716616</v>
      </c>
      <c r="E567" s="11">
        <f t="shared" ca="1" si="35"/>
        <v>11.108107646851483</v>
      </c>
      <c r="F567" s="30"/>
      <c r="G567" s="12">
        <f t="shared" ca="1" si="32"/>
        <v>1.7049241065244418</v>
      </c>
    </row>
    <row r="568" spans="2:7" ht="15.55" customHeight="1" x14ac:dyDescent="0.65">
      <c r="B568" s="10">
        <v>544</v>
      </c>
      <c r="C568" s="11">
        <f t="shared" ca="1" si="33"/>
        <v>11.45167512473213</v>
      </c>
      <c r="D568" s="11">
        <f t="shared" ca="1" si="34"/>
        <v>10.994826007225642</v>
      </c>
      <c r="E568" s="11">
        <f t="shared" ca="1" si="35"/>
        <v>11.250885632924303</v>
      </c>
      <c r="F568" s="30"/>
      <c r="G568" s="12">
        <f t="shared" ca="1" si="32"/>
        <v>0.59921307146990965</v>
      </c>
    </row>
    <row r="569" spans="2:7" ht="15.55" customHeight="1" x14ac:dyDescent="0.65">
      <c r="B569" s="10">
        <v>545</v>
      </c>
      <c r="C569" s="11">
        <f t="shared" ca="1" si="33"/>
        <v>10.086749883908336</v>
      </c>
      <c r="D569" s="11">
        <f t="shared" ca="1" si="34"/>
        <v>10.939211937170558</v>
      </c>
      <c r="E569" s="11">
        <f t="shared" ca="1" si="35"/>
        <v>10.482362819664068</v>
      </c>
      <c r="F569" s="30"/>
      <c r="G569" s="12">
        <f t="shared" ca="1" si="32"/>
        <v>-0.21285665182661784</v>
      </c>
    </row>
    <row r="570" spans="2:7" ht="15.55" customHeight="1" x14ac:dyDescent="0.65">
      <c r="B570" s="10">
        <v>546</v>
      </c>
      <c r="C570" s="11">
        <f t="shared" ca="1" si="33"/>
        <v>10.003144273980256</v>
      </c>
      <c r="D570" s="11">
        <f t="shared" ca="1" si="34"/>
        <v>10.30275080971521</v>
      </c>
      <c r="E570" s="11">
        <f t="shared" ca="1" si="35"/>
        <v>11.155212862977431</v>
      </c>
      <c r="F570" s="30"/>
      <c r="G570" s="12">
        <f t="shared" ca="1" si="32"/>
        <v>0.10957259989356331</v>
      </c>
    </row>
    <row r="571" spans="2:7" ht="15.55" customHeight="1" x14ac:dyDescent="0.65">
      <c r="B571" s="10">
        <v>547</v>
      </c>
      <c r="C571" s="11">
        <f t="shared" ca="1" si="33"/>
        <v>10.872159970663523</v>
      </c>
      <c r="D571" s="11">
        <f t="shared" ca="1" si="34"/>
        <v>10.765731644750213</v>
      </c>
      <c r="E571" s="11">
        <f t="shared" ca="1" si="35"/>
        <v>11.065338180485169</v>
      </c>
      <c r="F571" s="30"/>
      <c r="G571" s="12">
        <f t="shared" ca="1" si="32"/>
        <v>0.81737367071674016</v>
      </c>
    </row>
    <row r="572" spans="2:7" ht="15.55" customHeight="1" x14ac:dyDescent="0.65">
      <c r="B572" s="10">
        <v>548</v>
      </c>
      <c r="C572" s="11">
        <f t="shared" ca="1" si="33"/>
        <v>9.8247612551565116</v>
      </c>
      <c r="D572" s="11">
        <f t="shared" ca="1" si="34"/>
        <v>9.8795475551032936</v>
      </c>
      <c r="E572" s="11">
        <f t="shared" ca="1" si="35"/>
        <v>9.7731192291899838</v>
      </c>
      <c r="F572" s="30"/>
      <c r="G572" s="12">
        <f t="shared" ca="1" si="32"/>
        <v>-0.58392558020185914</v>
      </c>
    </row>
    <row r="573" spans="2:7" ht="15.55" customHeight="1" x14ac:dyDescent="0.65">
      <c r="B573" s="10">
        <v>549</v>
      </c>
      <c r="C573" s="11">
        <f t="shared" ca="1" si="33"/>
        <v>10.106244012837879</v>
      </c>
      <c r="D573" s="11">
        <f t="shared" ca="1" si="34"/>
        <v>10.514930848196249</v>
      </c>
      <c r="E573" s="11">
        <f t="shared" ca="1" si="35"/>
        <v>10.569717148143031</v>
      </c>
      <c r="F573" s="30"/>
      <c r="G573" s="12">
        <f t="shared" ca="1" si="32"/>
        <v>0.39820680293880956</v>
      </c>
    </row>
    <row r="574" spans="2:7" ht="15.55" customHeight="1" x14ac:dyDescent="0.65">
      <c r="B574" s="10">
        <v>550</v>
      </c>
      <c r="C574" s="11">
        <f t="shared" ca="1" si="33"/>
        <v>10.614190739414724</v>
      </c>
      <c r="D574" s="11">
        <f t="shared" ca="1" si="34"/>
        <v>10.322227949313795</v>
      </c>
      <c r="E574" s="11">
        <f t="shared" ca="1" si="35"/>
        <v>10.730914784672164</v>
      </c>
      <c r="F574" s="30"/>
      <c r="G574" s="12">
        <f t="shared" ca="1" si="32"/>
        <v>0.41508733794531888</v>
      </c>
    </row>
    <row r="575" spans="2:7" ht="15.55" customHeight="1" x14ac:dyDescent="0.65">
      <c r="B575" s="10">
        <v>551</v>
      </c>
      <c r="C575" s="11">
        <f t="shared" ca="1" si="33"/>
        <v>10.189052934005961</v>
      </c>
      <c r="D575" s="11">
        <f t="shared" ca="1" si="34"/>
        <v>10.388156335475365</v>
      </c>
      <c r="E575" s="11">
        <f t="shared" ca="1" si="35"/>
        <v>10.096193545374435</v>
      </c>
      <c r="F575" s="30"/>
      <c r="G575" s="12">
        <f t="shared" ca="1" si="32"/>
        <v>-1.849073496669857E-2</v>
      </c>
    </row>
    <row r="576" spans="2:7" ht="15.55" customHeight="1" x14ac:dyDescent="0.65">
      <c r="B576" s="10">
        <v>552</v>
      </c>
      <c r="C576" s="11">
        <f t="shared" ca="1" si="33"/>
        <v>10.111941699056512</v>
      </c>
      <c r="D576" s="11">
        <f t="shared" ca="1" si="34"/>
        <v>10.31948536802917</v>
      </c>
      <c r="E576" s="11">
        <f t="shared" ca="1" si="35"/>
        <v>10.518588769498576</v>
      </c>
      <c r="F576" s="30"/>
      <c r="G576" s="12">
        <f t="shared" ca="1" si="32"/>
        <v>0.1211870665398615</v>
      </c>
    </row>
    <row r="577" spans="2:7" ht="15.55" customHeight="1" x14ac:dyDescent="0.65">
      <c r="B577" s="10">
        <v>553</v>
      </c>
      <c r="C577" s="11">
        <f t="shared" ca="1" si="33"/>
        <v>10.197384892885315</v>
      </c>
      <c r="D577" s="11">
        <f t="shared" ca="1" si="34"/>
        <v>10.188139525401967</v>
      </c>
      <c r="E577" s="11">
        <f t="shared" ca="1" si="35"/>
        <v>10.395683194374627</v>
      </c>
      <c r="F577" s="30"/>
      <c r="G577" s="12">
        <f t="shared" ca="1" si="32"/>
        <v>0.13679135961538555</v>
      </c>
    </row>
    <row r="578" spans="2:7" ht="15.55" customHeight="1" x14ac:dyDescent="0.65">
      <c r="B578" s="10">
        <v>554</v>
      </c>
      <c r="C578" s="11">
        <f t="shared" ca="1" si="33"/>
        <v>8.7836643457471872</v>
      </c>
      <c r="D578" s="11">
        <f t="shared" ca="1" si="34"/>
        <v>8.8442578790171176</v>
      </c>
      <c r="E578" s="11">
        <f t="shared" ca="1" si="35"/>
        <v>8.8350125115337672</v>
      </c>
      <c r="F578" s="30"/>
      <c r="G578" s="12">
        <f t="shared" ca="1" si="32"/>
        <v>-1.2847313340605062</v>
      </c>
    </row>
    <row r="579" spans="2:7" ht="15.55" customHeight="1" x14ac:dyDescent="0.65">
      <c r="B579" s="10">
        <v>555</v>
      </c>
      <c r="C579" s="11">
        <f t="shared" ca="1" si="33"/>
        <v>7.3628603998094286</v>
      </c>
      <c r="D579" s="11">
        <f t="shared" ca="1" si="34"/>
        <v>7.4312560796171221</v>
      </c>
      <c r="E579" s="11">
        <f t="shared" ca="1" si="35"/>
        <v>7.4918496128870524</v>
      </c>
      <c r="F579" s="30"/>
      <c r="G579" s="12">
        <f t="shared" ca="1" si="32"/>
        <v>-1.9947739331603183</v>
      </c>
    </row>
    <row r="580" spans="2:7" ht="15.55" customHeight="1" x14ac:dyDescent="0.65">
      <c r="B580" s="10">
        <v>556</v>
      </c>
      <c r="C580" s="11">
        <f t="shared" ca="1" si="33"/>
        <v>9.7997404830297121</v>
      </c>
      <c r="D580" s="11">
        <f t="shared" ca="1" si="34"/>
        <v>9.157374815999459</v>
      </c>
      <c r="E580" s="11">
        <f t="shared" ca="1" si="35"/>
        <v>9.2257704958071507</v>
      </c>
      <c r="F580" s="30"/>
      <c r="G580" s="12">
        <f t="shared" ca="1" si="32"/>
        <v>0.79712744960987147</v>
      </c>
    </row>
    <row r="581" spans="2:7" ht="15.55" customHeight="1" x14ac:dyDescent="0.65">
      <c r="B581" s="10">
        <v>557</v>
      </c>
      <c r="C581" s="11">
        <f t="shared" ca="1" si="33"/>
        <v>11.827947923221048</v>
      </c>
      <c r="D581" s="11">
        <f t="shared" ca="1" si="34"/>
        <v>10.830560956640889</v>
      </c>
      <c r="E581" s="11">
        <f t="shared" ca="1" si="35"/>
        <v>10.188195289610636</v>
      </c>
      <c r="F581" s="30"/>
      <c r="G581" s="12">
        <f t="shared" ca="1" si="32"/>
        <v>1.4293841984161122</v>
      </c>
    </row>
    <row r="582" spans="2:7" ht="15.55" customHeight="1" x14ac:dyDescent="0.65">
      <c r="B582" s="10">
        <v>558</v>
      </c>
      <c r="C582" s="11">
        <f t="shared" ca="1" si="33"/>
        <v>10.187171393969939</v>
      </c>
      <c r="D582" s="11">
        <f t="shared" ca="1" si="34"/>
        <v>10.585735118774874</v>
      </c>
      <c r="E582" s="11">
        <f t="shared" ca="1" si="35"/>
        <v>9.5883481521947154</v>
      </c>
      <c r="F582" s="30"/>
      <c r="G582" s="12">
        <f t="shared" ca="1" si="32"/>
        <v>-0.52752070523811745</v>
      </c>
    </row>
    <row r="583" spans="2:7" ht="15.55" customHeight="1" x14ac:dyDescent="0.65">
      <c r="B583" s="10">
        <v>559</v>
      </c>
      <c r="C583" s="11">
        <f t="shared" ca="1" si="33"/>
        <v>10.961968108155848</v>
      </c>
      <c r="D583" s="11">
        <f t="shared" ca="1" si="34"/>
        <v>11.676660207363904</v>
      </c>
      <c r="E583" s="11">
        <f t="shared" ca="1" si="35"/>
        <v>12.075223932168839</v>
      </c>
      <c r="F583" s="30"/>
      <c r="G583" s="12">
        <f t="shared" ca="1" si="32"/>
        <v>1.2257284607749062</v>
      </c>
    </row>
    <row r="584" spans="2:7" ht="15.55" customHeight="1" x14ac:dyDescent="0.65">
      <c r="B584" s="10">
        <v>560</v>
      </c>
      <c r="C584" s="11">
        <f t="shared" ca="1" si="33"/>
        <v>10.41782336265446</v>
      </c>
      <c r="D584" s="11">
        <f t="shared" ca="1" si="34"/>
        <v>10.154063010035401</v>
      </c>
      <c r="E584" s="11">
        <f t="shared" ca="1" si="35"/>
        <v>10.868755109243457</v>
      </c>
      <c r="F584" s="30"/>
      <c r="G584" s="12">
        <f t="shared" ca="1" si="32"/>
        <v>-0.19504086773299328</v>
      </c>
    </row>
    <row r="585" spans="2:7" ht="15.55" customHeight="1" x14ac:dyDescent="0.65">
      <c r="B585" s="10">
        <v>561</v>
      </c>
      <c r="C585" s="11">
        <f t="shared" ca="1" si="33"/>
        <v>10.152197736643357</v>
      </c>
      <c r="D585" s="11">
        <f t="shared" ca="1" si="34"/>
        <v>10.765061967030809</v>
      </c>
      <c r="E585" s="11">
        <f t="shared" ca="1" si="35"/>
        <v>10.501301614411751</v>
      </c>
      <c r="F585" s="30"/>
      <c r="G585" s="12">
        <f t="shared" ca="1" si="32"/>
        <v>0.24971817050985379</v>
      </c>
    </row>
    <row r="586" spans="2:7" ht="15.55" customHeight="1" x14ac:dyDescent="0.65">
      <c r="B586" s="10">
        <v>562</v>
      </c>
      <c r="C586" s="11">
        <f t="shared" ca="1" si="33"/>
        <v>9.3439353813783015</v>
      </c>
      <c r="D586" s="11">
        <f t="shared" ca="1" si="34"/>
        <v>9.2464149475118038</v>
      </c>
      <c r="E586" s="11">
        <f t="shared" ca="1" si="35"/>
        <v>9.859279177899257</v>
      </c>
      <c r="F586" s="30"/>
      <c r="G586" s="12">
        <f t="shared" ca="1" si="32"/>
        <v>-0.78092370387662602</v>
      </c>
    </row>
    <row r="587" spans="2:7" ht="15.55" customHeight="1" x14ac:dyDescent="0.65">
      <c r="B587" s="10">
        <v>563</v>
      </c>
      <c r="C587" s="11">
        <f t="shared" ca="1" si="33"/>
        <v>11.07351665855003</v>
      </c>
      <c r="D587" s="11">
        <f t="shared" ca="1" si="34"/>
        <v>11.198375743804959</v>
      </c>
      <c r="E587" s="11">
        <f t="shared" ca="1" si="35"/>
        <v>11.100855309938463</v>
      </c>
      <c r="F587" s="30"/>
      <c r="G587" s="12">
        <f t="shared" ca="1" si="32"/>
        <v>1.4639785104883449</v>
      </c>
    </row>
    <row r="588" spans="2:7" ht="15.55" customHeight="1" x14ac:dyDescent="0.65">
      <c r="B588" s="10">
        <v>564</v>
      </c>
      <c r="C588" s="11">
        <f t="shared" ca="1" si="33"/>
        <v>9.3198722462721246</v>
      </c>
      <c r="D588" s="11">
        <f t="shared" ca="1" si="34"/>
        <v>8.9294103943338108</v>
      </c>
      <c r="E588" s="11">
        <f t="shared" ca="1" si="35"/>
        <v>9.0542694795887382</v>
      </c>
      <c r="F588" s="30"/>
      <c r="G588" s="12">
        <f t="shared" ca="1" si="32"/>
        <v>-1.4121170089720481</v>
      </c>
    </row>
    <row r="589" spans="2:7" ht="15.55" customHeight="1" x14ac:dyDescent="0.65">
      <c r="B589" s="10">
        <v>565</v>
      </c>
      <c r="C589" s="11">
        <f t="shared" ca="1" si="33"/>
        <v>9.2383842787299848</v>
      </c>
      <c r="D589" s="11">
        <f t="shared" ca="1" si="34"/>
        <v>9.9703735339741559</v>
      </c>
      <c r="E589" s="11">
        <f t="shared" ca="1" si="35"/>
        <v>9.5799116820358439</v>
      </c>
      <c r="F589" s="30"/>
      <c r="G589" s="12">
        <f t="shared" ca="1" si="32"/>
        <v>-5.5557216783992072E-2</v>
      </c>
    </row>
    <row r="590" spans="2:7" ht="15.55" customHeight="1" x14ac:dyDescent="0.65">
      <c r="B590" s="10">
        <v>566</v>
      </c>
      <c r="C590" s="11">
        <f t="shared" ca="1" si="33"/>
        <v>8.108259423011825</v>
      </c>
      <c r="D590" s="11">
        <f t="shared" ca="1" si="34"/>
        <v>7.4022009185258</v>
      </c>
      <c r="E590" s="11">
        <f t="shared" ca="1" si="35"/>
        <v>8.1341901737699729</v>
      </c>
      <c r="F590" s="30"/>
      <c r="G590" s="12">
        <f t="shared" ca="1" si="32"/>
        <v>-1.8639619685961788</v>
      </c>
    </row>
    <row r="591" spans="2:7" ht="15.55" customHeight="1" x14ac:dyDescent="0.65">
      <c r="B591" s="10">
        <v>567</v>
      </c>
      <c r="C591" s="11">
        <f t="shared" ca="1" si="33"/>
        <v>7.7312475466023667</v>
      </c>
      <c r="D591" s="11">
        <f t="shared" ca="1" si="34"/>
        <v>7.7034689382103707</v>
      </c>
      <c r="E591" s="11">
        <f t="shared" ca="1" si="35"/>
        <v>6.9974104337243457</v>
      </c>
      <c r="F591" s="30"/>
      <c r="G591" s="12">
        <f t="shared" ca="1" si="32"/>
        <v>-1.3367714690995438</v>
      </c>
    </row>
    <row r="592" spans="2:7" ht="15.55" customHeight="1" x14ac:dyDescent="0.65">
      <c r="B592" s="10">
        <v>568</v>
      </c>
      <c r="C592" s="11">
        <f t="shared" ca="1" si="33"/>
        <v>9.5656786963174305</v>
      </c>
      <c r="D592" s="11">
        <f t="shared" ca="1" si="34"/>
        <v>8.633697712019341</v>
      </c>
      <c r="E592" s="11">
        <f t="shared" ca="1" si="35"/>
        <v>8.6059191036273468</v>
      </c>
      <c r="F592" s="30"/>
      <c r="G592" s="12">
        <f t="shared" ca="1" si="32"/>
        <v>0.23406443086720419</v>
      </c>
    </row>
    <row r="593" spans="2:7" ht="15.55" customHeight="1" x14ac:dyDescent="0.65">
      <c r="B593" s="10">
        <v>569</v>
      </c>
      <c r="C593" s="11">
        <f t="shared" ca="1" si="33"/>
        <v>8.870824603833535</v>
      </c>
      <c r="D593" s="11">
        <f t="shared" ca="1" si="34"/>
        <v>8.202438869283764</v>
      </c>
      <c r="E593" s="11">
        <f t="shared" ca="1" si="35"/>
        <v>7.2704578849856745</v>
      </c>
      <c r="F593" s="30"/>
      <c r="G593" s="12">
        <f t="shared" ca="1" si="32"/>
        <v>-1.2462076116000671</v>
      </c>
    </row>
    <row r="594" spans="2:7" ht="15.55" customHeight="1" x14ac:dyDescent="0.65">
      <c r="B594" s="10">
        <v>570</v>
      </c>
      <c r="C594" s="11">
        <f t="shared" ca="1" si="33"/>
        <v>9.7723169050917811</v>
      </c>
      <c r="D594" s="11">
        <f t="shared" ca="1" si="34"/>
        <v>9.8893491205253827</v>
      </c>
      <c r="E594" s="11">
        <f t="shared" ca="1" si="35"/>
        <v>9.2209633859756117</v>
      </c>
      <c r="F594" s="30"/>
      <c r="G594" s="12">
        <f t="shared" ca="1" si="32"/>
        <v>0.39542071089181513</v>
      </c>
    </row>
    <row r="595" spans="2:7" ht="15.55" customHeight="1" x14ac:dyDescent="0.65">
      <c r="B595" s="10">
        <v>571</v>
      </c>
      <c r="C595" s="11">
        <f t="shared" ca="1" si="33"/>
        <v>9.7787676108711974</v>
      </c>
      <c r="D595" s="11">
        <f t="shared" ca="1" si="34"/>
        <v>9.1556638050711641</v>
      </c>
      <c r="E595" s="11">
        <f t="shared" ca="1" si="35"/>
        <v>9.2726960205047657</v>
      </c>
      <c r="F595" s="30"/>
      <c r="G595" s="12">
        <f t="shared" ca="1" si="32"/>
        <v>-0.41894274457471053</v>
      </c>
    </row>
    <row r="596" spans="2:7" ht="15.55" customHeight="1" x14ac:dyDescent="0.65">
      <c r="B596" s="10">
        <v>572</v>
      </c>
      <c r="C596" s="11">
        <f t="shared" ca="1" si="33"/>
        <v>9.9991482663543181</v>
      </c>
      <c r="D596" s="11">
        <f t="shared" ca="1" si="34"/>
        <v>10.196858621800226</v>
      </c>
      <c r="E596" s="11">
        <f t="shared" ca="1" si="35"/>
        <v>9.5737548160001928</v>
      </c>
      <c r="F596" s="30"/>
      <c r="G596" s="12">
        <f t="shared" ca="1" si="32"/>
        <v>0.20861963864167365</v>
      </c>
    </row>
    <row r="597" spans="2:7" ht="15.55" customHeight="1" x14ac:dyDescent="0.65">
      <c r="B597" s="10">
        <v>573</v>
      </c>
      <c r="C597" s="11">
        <f t="shared" ca="1" si="33"/>
        <v>10.149768693414201</v>
      </c>
      <c r="D597" s="11">
        <f t="shared" ca="1" si="34"/>
        <v>9.9402973211268453</v>
      </c>
      <c r="E597" s="11">
        <f t="shared" ca="1" si="35"/>
        <v>10.138007676572752</v>
      </c>
      <c r="F597" s="30"/>
      <c r="G597" s="12">
        <f t="shared" ca="1" si="32"/>
        <v>4.5458874093362342E-2</v>
      </c>
    </row>
    <row r="598" spans="2:7" ht="15.55" customHeight="1" x14ac:dyDescent="0.65">
      <c r="B598" s="10">
        <v>574</v>
      </c>
      <c r="C598" s="11">
        <f t="shared" ca="1" si="33"/>
        <v>8.0826104028727848</v>
      </c>
      <c r="D598" s="11">
        <f t="shared" ca="1" si="34"/>
        <v>8.1869202221936206</v>
      </c>
      <c r="E598" s="11">
        <f t="shared" ca="1" si="35"/>
        <v>7.9774488499062652</v>
      </c>
      <c r="F598" s="30"/>
      <c r="G598" s="12">
        <f t="shared" ca="1" si="32"/>
        <v>-1.9401190341738963</v>
      </c>
    </row>
    <row r="599" spans="2:7" ht="15.55" customHeight="1" x14ac:dyDescent="0.65">
      <c r="B599" s="10">
        <v>575</v>
      </c>
      <c r="C599" s="11">
        <f t="shared" ca="1" si="33"/>
        <v>8.4935736465814156</v>
      </c>
      <c r="D599" s="11">
        <f t="shared" ca="1" si="34"/>
        <v>8.5163030836280971</v>
      </c>
      <c r="E599" s="11">
        <f t="shared" ca="1" si="35"/>
        <v>8.6206129029489329</v>
      </c>
      <c r="F599" s="30"/>
      <c r="G599" s="12">
        <f t="shared" ca="1" si="32"/>
        <v>-0.53636683633163684</v>
      </c>
    </row>
    <row r="600" spans="2:7" ht="15.55" customHeight="1" x14ac:dyDescent="0.65">
      <c r="B600" s="10">
        <v>576</v>
      </c>
      <c r="C600" s="11">
        <f t="shared" ca="1" si="33"/>
        <v>10.189846475861184</v>
      </c>
      <c r="D600" s="11">
        <f t="shared" ca="1" si="34"/>
        <v>9.219786958774236</v>
      </c>
      <c r="E600" s="11">
        <f t="shared" ca="1" si="35"/>
        <v>9.2425163958209176</v>
      </c>
      <c r="F600" s="30"/>
      <c r="G600" s="12">
        <f t="shared" ref="G600:G624" ca="1" si="36">NORMINV(RAND(),$H$18,$H$19)</f>
        <v>0.4580298940270035</v>
      </c>
    </row>
    <row r="601" spans="2:7" ht="15.55" customHeight="1" x14ac:dyDescent="0.65">
      <c r="B601" s="10">
        <v>577</v>
      </c>
      <c r="C601" s="11">
        <f t="shared" ca="1" si="33"/>
        <v>10.368143163541653</v>
      </c>
      <c r="D601" s="11">
        <f t="shared" ca="1" si="34"/>
        <v>10.099959745375834</v>
      </c>
      <c r="E601" s="11">
        <f t="shared" ca="1" si="35"/>
        <v>9.1299002282888875</v>
      </c>
      <c r="F601" s="30"/>
      <c r="G601" s="12">
        <f t="shared" ca="1" si="36"/>
        <v>0.13912821652815135</v>
      </c>
    </row>
    <row r="602" spans="2:7" ht="15.55" customHeight="1" x14ac:dyDescent="0.65">
      <c r="B602" s="10">
        <v>578</v>
      </c>
      <c r="C602" s="11">
        <f t="shared" ref="C602:C624" ca="1" si="37">$C$16*G601+$C$19+G602</f>
        <v>9.8237404049036936</v>
      </c>
      <c r="D602" s="11">
        <f t="shared" ca="1" si="34"/>
        <v>10.052755351917195</v>
      </c>
      <c r="E602" s="11">
        <f t="shared" ca="1" si="35"/>
        <v>9.7845719337513763</v>
      </c>
      <c r="F602" s="30"/>
      <c r="G602" s="12">
        <f t="shared" ca="1" si="36"/>
        <v>-0.24582370336038287</v>
      </c>
    </row>
    <row r="603" spans="2:7" ht="15.55" customHeight="1" x14ac:dyDescent="0.65">
      <c r="B603" s="10">
        <v>579</v>
      </c>
      <c r="C603" s="11">
        <f t="shared" ca="1" si="37"/>
        <v>9.1471840360208994</v>
      </c>
      <c r="D603" s="11">
        <f t="shared" ca="1" si="34"/>
        <v>9.2167481442849741</v>
      </c>
      <c r="E603" s="11">
        <f t="shared" ca="1" si="35"/>
        <v>9.4457630912984776</v>
      </c>
      <c r="F603" s="30"/>
      <c r="G603" s="12">
        <f t="shared" ca="1" si="36"/>
        <v>-0.72990411229891006</v>
      </c>
    </row>
    <row r="604" spans="2:7" ht="15.55" customHeight="1" x14ac:dyDescent="0.65">
      <c r="B604" s="10">
        <v>580</v>
      </c>
      <c r="C604" s="11">
        <f t="shared" ca="1" si="37"/>
        <v>9.5297704086768444</v>
      </c>
      <c r="D604" s="11">
        <f t="shared" ref="D604:D624" ca="1" si="38">$D$16*G603+$D$17*G602+$D$19+G604</f>
        <v>9.406858556996653</v>
      </c>
      <c r="E604" s="11">
        <f t="shared" ref="E604:E624" ca="1" si="39">$E$16*G603+$E$17*G602+$E$18*G601+$E$19+G604</f>
        <v>9.4764226652607295</v>
      </c>
      <c r="F604" s="30"/>
      <c r="G604" s="12">
        <f t="shared" ca="1" si="36"/>
        <v>-0.10527753517369971</v>
      </c>
    </row>
    <row r="605" spans="2:7" ht="15.55" customHeight="1" x14ac:dyDescent="0.65">
      <c r="B605" s="10">
        <v>581</v>
      </c>
      <c r="C605" s="11">
        <f t="shared" ca="1" si="37"/>
        <v>11.331539006350241</v>
      </c>
      <c r="D605" s="11">
        <f t="shared" ca="1" si="38"/>
        <v>10.966586950200785</v>
      </c>
      <c r="E605" s="11">
        <f t="shared" ca="1" si="39"/>
        <v>10.843675098520594</v>
      </c>
      <c r="F605" s="30"/>
      <c r="G605" s="12">
        <f t="shared" ca="1" si="36"/>
        <v>1.3841777739370897</v>
      </c>
    </row>
    <row r="606" spans="2:7" ht="15.55" customHeight="1" x14ac:dyDescent="0.65">
      <c r="B606" s="10">
        <v>582</v>
      </c>
      <c r="C606" s="11">
        <f t="shared" ca="1" si="37"/>
        <v>11.875048605588605</v>
      </c>
      <c r="D606" s="11">
        <f t="shared" ca="1" si="38"/>
        <v>11.822409838001755</v>
      </c>
      <c r="E606" s="11">
        <f t="shared" ca="1" si="39"/>
        <v>11.4574577818523</v>
      </c>
      <c r="F606" s="30"/>
      <c r="G606" s="12">
        <f t="shared" ca="1" si="36"/>
        <v>1.1829597186200604</v>
      </c>
    </row>
    <row r="607" spans="2:7" ht="15.55" customHeight="1" x14ac:dyDescent="0.65">
      <c r="B607" s="10">
        <v>583</v>
      </c>
      <c r="C607" s="11">
        <f t="shared" ca="1" si="37"/>
        <v>11.511028599654638</v>
      </c>
      <c r="D607" s="11">
        <f t="shared" ca="1" si="38"/>
        <v>12.203117486623183</v>
      </c>
      <c r="E607" s="11">
        <f t="shared" ca="1" si="39"/>
        <v>12.150478719036332</v>
      </c>
      <c r="F607" s="30"/>
      <c r="G607" s="12">
        <f t="shared" ca="1" si="36"/>
        <v>0.91954874034460732</v>
      </c>
    </row>
    <row r="608" spans="2:7" ht="15.55" customHeight="1" x14ac:dyDescent="0.65">
      <c r="B608" s="10">
        <v>584</v>
      </c>
      <c r="C608" s="11">
        <f t="shared" ca="1" si="37"/>
        <v>13.01472235867465</v>
      </c>
      <c r="D608" s="11">
        <f t="shared" ca="1" si="38"/>
        <v>13.606202217984681</v>
      </c>
      <c r="E608" s="11">
        <f t="shared" ca="1" si="39"/>
        <v>14.298291104953226</v>
      </c>
      <c r="F608" s="30"/>
      <c r="G608" s="12">
        <f t="shared" ca="1" si="36"/>
        <v>2.5549479885023465</v>
      </c>
    </row>
    <row r="609" spans="2:7" ht="15.55" customHeight="1" x14ac:dyDescent="0.65">
      <c r="B609" s="10">
        <v>585</v>
      </c>
      <c r="C609" s="11">
        <f t="shared" ca="1" si="37"/>
        <v>10.335436045098621</v>
      </c>
      <c r="D609" s="11">
        <f t="shared" ca="1" si="38"/>
        <v>10.795210415270926</v>
      </c>
      <c r="E609" s="11">
        <f t="shared" ca="1" si="39"/>
        <v>11.386690274580955</v>
      </c>
      <c r="F609" s="30"/>
      <c r="G609" s="12">
        <f t="shared" ca="1" si="36"/>
        <v>-0.94203794915255101</v>
      </c>
    </row>
    <row r="610" spans="2:7" ht="15.55" customHeight="1" x14ac:dyDescent="0.65">
      <c r="B610" s="10">
        <v>586</v>
      </c>
      <c r="C610" s="11">
        <f t="shared" ca="1" si="37"/>
        <v>8.6885955479291948</v>
      </c>
      <c r="D610" s="11">
        <f t="shared" ca="1" si="38"/>
        <v>9.9660695421803673</v>
      </c>
      <c r="E610" s="11">
        <f t="shared" ca="1" si="39"/>
        <v>10.42584391235267</v>
      </c>
      <c r="F610" s="30"/>
      <c r="G610" s="12">
        <f t="shared" ca="1" si="36"/>
        <v>-0.84038547749452974</v>
      </c>
    </row>
    <row r="611" spans="2:7" ht="15.55" customHeight="1" x14ac:dyDescent="0.65">
      <c r="B611" s="10">
        <v>587</v>
      </c>
      <c r="C611" s="11">
        <f t="shared" ca="1" si="37"/>
        <v>10.88105129072289</v>
      </c>
      <c r="D611" s="11">
        <f t="shared" ca="1" si="38"/>
        <v>10.410032316146612</v>
      </c>
      <c r="E611" s="11">
        <f t="shared" ca="1" si="39"/>
        <v>11.687506310397787</v>
      </c>
      <c r="F611" s="30"/>
      <c r="G611" s="12">
        <f t="shared" ca="1" si="36"/>
        <v>1.3012440294701539</v>
      </c>
    </row>
    <row r="612" spans="2:7" ht="15.55" customHeight="1" x14ac:dyDescent="0.65">
      <c r="B612" s="10">
        <v>588</v>
      </c>
      <c r="C612" s="11">
        <f t="shared" ca="1" si="37"/>
        <v>10.673579773640597</v>
      </c>
      <c r="D612" s="11">
        <f t="shared" ca="1" si="38"/>
        <v>10.253387034893331</v>
      </c>
      <c r="E612" s="11">
        <f t="shared" ca="1" si="39"/>
        <v>9.7823680603170562</v>
      </c>
      <c r="F612" s="30"/>
      <c r="G612" s="12">
        <f t="shared" ca="1" si="36"/>
        <v>2.2957758905519557E-2</v>
      </c>
    </row>
    <row r="613" spans="2:7" ht="15.55" customHeight="1" x14ac:dyDescent="0.65">
      <c r="B613" s="10">
        <v>589</v>
      </c>
      <c r="C613" s="11">
        <f t="shared" ca="1" si="37"/>
        <v>9.234219391148093</v>
      </c>
      <c r="D613" s="11">
        <f t="shared" ca="1" si="38"/>
        <v>9.8848414058831704</v>
      </c>
      <c r="E613" s="11">
        <f t="shared" ca="1" si="39"/>
        <v>9.4646486671359042</v>
      </c>
      <c r="F613" s="30"/>
      <c r="G613" s="12">
        <f t="shared" ca="1" si="36"/>
        <v>-0.77725948830466718</v>
      </c>
    </row>
    <row r="614" spans="2:7" ht="15.55" customHeight="1" x14ac:dyDescent="0.65">
      <c r="B614" s="10">
        <v>590</v>
      </c>
      <c r="C614" s="11">
        <f t="shared" ca="1" si="37"/>
        <v>10.096181170447712</v>
      </c>
      <c r="D614" s="11">
        <f t="shared" ca="1" si="38"/>
        <v>10.107660049900472</v>
      </c>
      <c r="E614" s="11">
        <f t="shared" ca="1" si="39"/>
        <v>10.75828206463555</v>
      </c>
      <c r="F614" s="30"/>
      <c r="G614" s="12">
        <f t="shared" ca="1" si="36"/>
        <v>0.48481091460004727</v>
      </c>
    </row>
    <row r="615" spans="2:7" ht="15.55" customHeight="1" x14ac:dyDescent="0.65">
      <c r="B615" s="10">
        <v>591</v>
      </c>
      <c r="C615" s="11">
        <f t="shared" ca="1" si="37"/>
        <v>8.9462820371873999</v>
      </c>
      <c r="D615" s="11">
        <f t="shared" ca="1" si="38"/>
        <v>8.5576522930350674</v>
      </c>
      <c r="E615" s="11">
        <f t="shared" ca="1" si="39"/>
        <v>8.5691311724878272</v>
      </c>
      <c r="F615" s="30"/>
      <c r="G615" s="12">
        <f t="shared" ca="1" si="36"/>
        <v>-1.2961234201126235</v>
      </c>
    </row>
    <row r="616" spans="2:7" ht="15.55" customHeight="1" x14ac:dyDescent="0.65">
      <c r="B616" s="10">
        <v>592</v>
      </c>
      <c r="C616" s="11">
        <f t="shared" ca="1" si="37"/>
        <v>7.9274935650734459</v>
      </c>
      <c r="D616" s="11">
        <f t="shared" ca="1" si="38"/>
        <v>8.1698990223734693</v>
      </c>
      <c r="E616" s="11">
        <f t="shared" ca="1" si="39"/>
        <v>7.781269278221135</v>
      </c>
      <c r="F616" s="30"/>
      <c r="G616" s="12">
        <f t="shared" ca="1" si="36"/>
        <v>-1.424444724870243</v>
      </c>
    </row>
    <row r="617" spans="2:7" ht="15.55" customHeight="1" x14ac:dyDescent="0.65">
      <c r="B617" s="10">
        <v>593</v>
      </c>
      <c r="C617" s="11">
        <f t="shared" ca="1" si="37"/>
        <v>8.5129688883226571</v>
      </c>
      <c r="D617" s="11">
        <f t="shared" ca="1" si="38"/>
        <v>7.8649071782663453</v>
      </c>
      <c r="E617" s="11">
        <f t="shared" ca="1" si="39"/>
        <v>8.1073126355663678</v>
      </c>
      <c r="F617" s="30"/>
      <c r="G617" s="12">
        <f t="shared" ca="1" si="36"/>
        <v>-0.77480874924222154</v>
      </c>
    </row>
    <row r="618" spans="2:7" ht="15.55" customHeight="1" x14ac:dyDescent="0.65">
      <c r="B618" s="10">
        <v>594</v>
      </c>
      <c r="C618" s="11">
        <f t="shared" ca="1" si="37"/>
        <v>7.7997281491283061</v>
      </c>
      <c r="D618" s="11">
        <f t="shared" ca="1" si="38"/>
        <v>7.0875057866931854</v>
      </c>
      <c r="E618" s="11">
        <f t="shared" ca="1" si="39"/>
        <v>6.4394440766368728</v>
      </c>
      <c r="F618" s="30"/>
      <c r="G618" s="12">
        <f t="shared" ca="1" si="36"/>
        <v>-1.8128674762505823</v>
      </c>
    </row>
    <row r="619" spans="2:7" ht="15.55" customHeight="1" x14ac:dyDescent="0.65">
      <c r="B619" s="10">
        <v>595</v>
      </c>
      <c r="C619" s="11">
        <f t="shared" ca="1" si="37"/>
        <v>8.1846002549123096</v>
      </c>
      <c r="D619" s="11">
        <f t="shared" ca="1" si="38"/>
        <v>7.7971958802911976</v>
      </c>
      <c r="E619" s="11">
        <f t="shared" ca="1" si="39"/>
        <v>7.0849735178560751</v>
      </c>
      <c r="F619" s="30"/>
      <c r="G619" s="12">
        <f t="shared" ca="1" si="36"/>
        <v>-0.90896600696240071</v>
      </c>
    </row>
    <row r="620" spans="2:7" ht="15.55" customHeight="1" x14ac:dyDescent="0.65">
      <c r="B620" s="10">
        <v>596</v>
      </c>
      <c r="C620" s="11">
        <f t="shared" ca="1" si="37"/>
        <v>8.9199868514491758</v>
      </c>
      <c r="D620" s="11">
        <f t="shared" ca="1" si="38"/>
        <v>8.0135531133238853</v>
      </c>
      <c r="E620" s="11">
        <f t="shared" ca="1" si="39"/>
        <v>7.6261487387027733</v>
      </c>
      <c r="F620" s="30"/>
      <c r="G620" s="12">
        <f t="shared" ca="1" si="36"/>
        <v>-0.6255301450696239</v>
      </c>
    </row>
    <row r="621" spans="2:7" ht="15.55" customHeight="1" x14ac:dyDescent="0.65">
      <c r="B621" s="10">
        <v>597</v>
      </c>
      <c r="C621" s="11">
        <f t="shared" ca="1" si="37"/>
        <v>9.3611488677943715</v>
      </c>
      <c r="D621" s="11">
        <f t="shared" ca="1" si="38"/>
        <v>8.9066658643131724</v>
      </c>
      <c r="E621" s="11">
        <f t="shared" ca="1" si="39"/>
        <v>8.0002321261878802</v>
      </c>
      <c r="F621" s="30"/>
      <c r="G621" s="12">
        <f t="shared" ca="1" si="36"/>
        <v>-0.32608605967081561</v>
      </c>
    </row>
    <row r="622" spans="2:7" ht="15.55" customHeight="1" x14ac:dyDescent="0.65">
      <c r="B622" s="10">
        <v>598</v>
      </c>
      <c r="C622" s="11">
        <f t="shared" ca="1" si="37"/>
        <v>11.071731990620364</v>
      </c>
      <c r="D622" s="11">
        <f t="shared" ca="1" si="38"/>
        <v>10.758966918085552</v>
      </c>
      <c r="E622" s="11">
        <f t="shared" ca="1" si="39"/>
        <v>10.304483914604351</v>
      </c>
      <c r="F622" s="30"/>
      <c r="G622" s="12">
        <f t="shared" ca="1" si="36"/>
        <v>1.234775020455771</v>
      </c>
    </row>
    <row r="623" spans="2:7" ht="15.55" customHeight="1" x14ac:dyDescent="0.65">
      <c r="B623" s="10">
        <v>599</v>
      </c>
      <c r="C623" s="11">
        <f t="shared" ca="1" si="37"/>
        <v>10.007988437594161</v>
      </c>
      <c r="D623" s="11">
        <f t="shared" ca="1" si="38"/>
        <v>9.8449454077587539</v>
      </c>
      <c r="E623" s="11">
        <f t="shared" ca="1" si="39"/>
        <v>9.5321803352239414</v>
      </c>
      <c r="F623" s="30"/>
      <c r="G623" s="12">
        <f t="shared" ca="1" si="36"/>
        <v>-0.60939907263372395</v>
      </c>
    </row>
    <row r="624" spans="2:7" ht="15.55" customHeight="1" x14ac:dyDescent="0.65">
      <c r="B624" s="10">
        <v>600</v>
      </c>
      <c r="C624" s="11">
        <f t="shared" ca="1" si="37"/>
        <v>9.3889946798236412</v>
      </c>
      <c r="D624" s="11">
        <f t="shared" ca="1" si="38"/>
        <v>10.006382190051527</v>
      </c>
      <c r="E624" s="11">
        <f t="shared" ca="1" si="39"/>
        <v>9.8433391602161198</v>
      </c>
      <c r="F624" s="30"/>
      <c r="G624" s="12">
        <f t="shared" ca="1" si="36"/>
        <v>-0.30630578385949681</v>
      </c>
    </row>
  </sheetData>
  <mergeCells count="1">
    <mergeCell ref="G17:H17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D488D-2DE7-4CC3-9789-FC4555FD0209}">
  <dimension ref="A2:I626"/>
  <sheetViews>
    <sheetView workbookViewId="0"/>
  </sheetViews>
  <sheetFormatPr defaultRowHeight="15.55" customHeight="1" x14ac:dyDescent="0.65"/>
  <cols>
    <col min="1" max="1" width="4.28515625" style="19" customWidth="1"/>
    <col min="2" max="3" width="9.2109375" style="13" bestFit="1" customWidth="1"/>
    <col min="4" max="4" width="9.92578125" style="13" bestFit="1" customWidth="1"/>
    <col min="5" max="5" width="9.92578125" style="13" customWidth="1"/>
    <col min="6" max="6" width="9.2109375" style="13" bestFit="1" customWidth="1"/>
    <col min="7" max="7" width="1.35546875" style="27" customWidth="1"/>
    <col min="8" max="8" width="9.2109375" style="13" bestFit="1" customWidth="1"/>
    <col min="9" max="16384" width="9.140625" style="13"/>
  </cols>
  <sheetData>
    <row r="2" spans="1:7" ht="15.55" customHeight="1" x14ac:dyDescent="0.65">
      <c r="B2" s="13" t="s">
        <v>44</v>
      </c>
    </row>
    <row r="4" spans="1:7" ht="15.55" customHeight="1" x14ac:dyDescent="0.65">
      <c r="B4" s="13" t="s">
        <v>41</v>
      </c>
    </row>
    <row r="5" spans="1:7" ht="15.55" customHeight="1" x14ac:dyDescent="0.65">
      <c r="B5" s="13" t="s">
        <v>42</v>
      </c>
    </row>
    <row r="7" spans="1:7" ht="15.55" customHeight="1" x14ac:dyDescent="0.65">
      <c r="B7" s="13" t="s">
        <v>13</v>
      </c>
    </row>
    <row r="8" spans="1:7" ht="15.55" customHeight="1" x14ac:dyDescent="0.65">
      <c r="B8" s="13" t="s">
        <v>43</v>
      </c>
    </row>
    <row r="10" spans="1:7" ht="15.55" customHeight="1" x14ac:dyDescent="0.65">
      <c r="B10" s="13" t="s">
        <v>15</v>
      </c>
    </row>
    <row r="11" spans="1:7" ht="15.55" customHeight="1" x14ac:dyDescent="0.65">
      <c r="A11" s="19" t="s">
        <v>8</v>
      </c>
      <c r="B11" s="13" t="s">
        <v>54</v>
      </c>
    </row>
    <row r="12" spans="1:7" ht="15.55" customHeight="1" x14ac:dyDescent="0.65">
      <c r="A12" s="19" t="s">
        <v>9</v>
      </c>
      <c r="B12" s="13" t="s">
        <v>55</v>
      </c>
    </row>
    <row r="13" spans="1:7" ht="15.55" customHeight="1" x14ac:dyDescent="0.65">
      <c r="A13" s="19" t="s">
        <v>10</v>
      </c>
      <c r="B13" s="13" t="s">
        <v>56</v>
      </c>
    </row>
    <row r="15" spans="1:7" ht="15.55" customHeight="1" x14ac:dyDescent="0.65">
      <c r="C15" s="37" t="s">
        <v>48</v>
      </c>
      <c r="D15" s="37" t="s">
        <v>49</v>
      </c>
      <c r="E15" s="37" t="s">
        <v>50</v>
      </c>
      <c r="F15" s="37" t="s">
        <v>52</v>
      </c>
      <c r="G15" s="26"/>
    </row>
    <row r="16" spans="1:7" ht="15.55" customHeight="1" x14ac:dyDescent="0.65">
      <c r="B16" s="14" t="s">
        <v>17</v>
      </c>
      <c r="C16" s="8">
        <v>0.8</v>
      </c>
      <c r="D16" s="8">
        <v>0.8</v>
      </c>
      <c r="E16" s="8">
        <v>0.8</v>
      </c>
      <c r="F16" s="8">
        <v>0.8</v>
      </c>
      <c r="G16" s="16"/>
    </row>
    <row r="17" spans="1:9" ht="15.55" customHeight="1" x14ac:dyDescent="0.65">
      <c r="B17" s="14" t="s">
        <v>19</v>
      </c>
      <c r="C17" s="8">
        <v>0.1</v>
      </c>
      <c r="D17" s="8">
        <v>0.12</v>
      </c>
      <c r="E17" s="8">
        <v>0.2</v>
      </c>
      <c r="F17" s="8">
        <v>0.21</v>
      </c>
      <c r="G17" s="16"/>
    </row>
    <row r="18" spans="1:9" ht="15.55" customHeight="1" x14ac:dyDescent="0.65">
      <c r="B18" s="14" t="s">
        <v>36</v>
      </c>
      <c r="C18" s="8">
        <v>0.5</v>
      </c>
      <c r="D18" s="8">
        <v>0.5</v>
      </c>
      <c r="E18" s="8">
        <v>0.5</v>
      </c>
      <c r="F18" s="8">
        <v>0.5</v>
      </c>
      <c r="G18" s="16"/>
    </row>
    <row r="19" spans="1:9" ht="15.55" customHeight="1" x14ac:dyDescent="0.65">
      <c r="B19" s="14" t="s">
        <v>37</v>
      </c>
      <c r="C19" s="8">
        <v>0.5</v>
      </c>
      <c r="D19" s="8">
        <v>0.5</v>
      </c>
      <c r="E19" s="8">
        <v>0.5</v>
      </c>
      <c r="F19" s="8">
        <v>0.5</v>
      </c>
      <c r="G19" s="16"/>
      <c r="H19" s="77" t="s">
        <v>45</v>
      </c>
      <c r="I19" s="81"/>
    </row>
    <row r="20" spans="1:9" ht="15.55" customHeight="1" x14ac:dyDescent="0.65">
      <c r="B20" s="14" t="s">
        <v>38</v>
      </c>
      <c r="C20" s="8">
        <v>0.5</v>
      </c>
      <c r="D20" s="8">
        <v>0.5</v>
      </c>
      <c r="E20" s="8">
        <v>0.5</v>
      </c>
      <c r="F20" s="8">
        <v>0.5</v>
      </c>
      <c r="G20" s="16"/>
      <c r="H20" s="4" t="s">
        <v>1</v>
      </c>
      <c r="I20" s="7">
        <v>0</v>
      </c>
    </row>
    <row r="21" spans="1:9" ht="15.55" customHeight="1" x14ac:dyDescent="0.65">
      <c r="B21" s="14" t="s">
        <v>4</v>
      </c>
      <c r="C21" s="9">
        <v>10</v>
      </c>
      <c r="D21" s="9">
        <v>10</v>
      </c>
      <c r="E21" s="9">
        <v>10</v>
      </c>
      <c r="F21" s="9">
        <v>10</v>
      </c>
      <c r="G21" s="17"/>
      <c r="H21" s="4" t="s">
        <v>2</v>
      </c>
      <c r="I21" s="7">
        <v>1</v>
      </c>
    </row>
    <row r="22" spans="1:9" ht="15.55" customHeight="1" x14ac:dyDescent="0.65">
      <c r="A22" s="13"/>
    </row>
    <row r="23" spans="1:9" ht="15.55" customHeight="1" x14ac:dyDescent="0.65">
      <c r="B23" s="5"/>
      <c r="C23" s="1"/>
      <c r="H23" s="1"/>
    </row>
    <row r="24" spans="1:9" ht="15.55" customHeight="1" x14ac:dyDescent="0.65">
      <c r="B24" s="5"/>
      <c r="C24" s="25" t="s">
        <v>47</v>
      </c>
      <c r="D24" s="25" t="s">
        <v>46</v>
      </c>
      <c r="E24" s="25"/>
      <c r="F24" s="25" t="s">
        <v>46</v>
      </c>
      <c r="G24" s="28"/>
      <c r="H24" s="31" t="s">
        <v>25</v>
      </c>
    </row>
    <row r="25" spans="1:9" ht="15.55" customHeight="1" x14ac:dyDescent="0.65">
      <c r="B25" s="6" t="s">
        <v>3</v>
      </c>
      <c r="C25" s="37" t="s">
        <v>48</v>
      </c>
      <c r="D25" s="37" t="s">
        <v>49</v>
      </c>
      <c r="E25" s="37" t="s">
        <v>50</v>
      </c>
      <c r="F25" s="37" t="s">
        <v>52</v>
      </c>
      <c r="G25" s="29"/>
      <c r="H25" s="3" t="s">
        <v>18</v>
      </c>
      <c r="I25" s="23"/>
    </row>
    <row r="26" spans="1:9" ht="15.55" customHeight="1" x14ac:dyDescent="0.65">
      <c r="B26" s="10">
        <v>0</v>
      </c>
      <c r="C26" s="11">
        <v>0</v>
      </c>
      <c r="D26" s="11">
        <v>0</v>
      </c>
      <c r="E26" s="11">
        <v>0</v>
      </c>
      <c r="F26" s="11">
        <v>0</v>
      </c>
      <c r="G26" s="30"/>
      <c r="H26" s="12">
        <f t="shared" ref="H26:H89" ca="1" si="0">NORMINV(RAND(),$I$20,$I$21)</f>
        <v>0.45350945135299708</v>
      </c>
      <c r="I26" s="22"/>
    </row>
    <row r="27" spans="1:9" ht="15.55" customHeight="1" x14ac:dyDescent="0.65">
      <c r="B27" s="10">
        <v>1</v>
      </c>
      <c r="C27" s="11">
        <f ca="1">$F$16*C26+$F$18*H26+$F$21+H27</f>
        <v>9.0314239093338582</v>
      </c>
      <c r="D27" s="11">
        <f ca="1">$F$16*D26+$F$18*H26+$F$21+H27</f>
        <v>9.0314239093338582</v>
      </c>
      <c r="E27" s="11">
        <f ca="1">$E$16*E26+$E$18*H26+$E$21+H27</f>
        <v>9.0314239093338582</v>
      </c>
      <c r="F27" s="11">
        <f ca="1">$F$16*F26+$F$18*H26+$F$21+H27</f>
        <v>9.0314239093338582</v>
      </c>
      <c r="G27" s="30"/>
      <c r="H27" s="12">
        <f t="shared" ca="1" si="0"/>
        <v>-1.1953308163426404</v>
      </c>
    </row>
    <row r="28" spans="1:9" ht="15.55" customHeight="1" x14ac:dyDescent="0.65">
      <c r="B28" s="10">
        <v>2</v>
      </c>
      <c r="C28" s="11">
        <f ca="1">$C$16*C27+$C$17*C26+$C$18*H27+$C$19*H26+$C$21+H28</f>
        <v>16.566442818516315</v>
      </c>
      <c r="D28" s="11">
        <f ca="1">$F$16*D27+$F$17*D26+$F$18*H27+$F$19*H26+$F$21+H28</f>
        <v>16.566442818516315</v>
      </c>
      <c r="E28" s="11">
        <f ca="1">$E$16*E27+$E$17*E26+$E$18*H27+$E$19*H26+$E$21+H28</f>
        <v>16.566442818516315</v>
      </c>
      <c r="F28" s="11">
        <f ca="1">$F$16*F27+$F$17*F26+$F$18*H27+$F$19*H26+$F$21+H28</f>
        <v>16.566442818516315</v>
      </c>
      <c r="G28" s="30"/>
      <c r="H28" s="12">
        <f t="shared" ca="1" si="0"/>
        <v>-0.28778562645594941</v>
      </c>
    </row>
    <row r="29" spans="1:9" ht="15.55" customHeight="1" x14ac:dyDescent="0.65">
      <c r="B29" s="10">
        <v>3</v>
      </c>
      <c r="C29" s="11">
        <f t="shared" ref="C29:C92" ca="1" si="1">$C$16*C28+$C$17*C27+$C$18*H28+$C$19*H27+$C$20*H26+$C$21+H29</f>
        <v>22.55501341197418</v>
      </c>
      <c r="D29" s="11">
        <f t="shared" ref="D29:D92" ca="1" si="2">$D$16*D28+$D$17*D27+$D$18*H28+$D$19*H27+$D$20*H26+$D$21+H29</f>
        <v>22.735641890160856</v>
      </c>
      <c r="E29" s="11">
        <f ca="1">$E$16*E28+$E$17*E27+$E$18*H28+$E$19*H27+$E$20*H26+$E$21+H29</f>
        <v>23.458155802907569</v>
      </c>
      <c r="F29" s="11">
        <f t="shared" ref="F29:F92" ca="1" si="3">$F$16*F28+$F$17*F27+$F$18*H28+$F$19*H27+$F$20*H26+$F$21+H29</f>
        <v>23.548470042000908</v>
      </c>
      <c r="G29" s="30"/>
      <c r="H29" s="12">
        <f t="shared" ca="1" si="0"/>
        <v>-1.0864797380494604</v>
      </c>
    </row>
    <row r="30" spans="1:9" ht="15.55" customHeight="1" x14ac:dyDescent="0.65">
      <c r="B30" s="10">
        <v>4</v>
      </c>
      <c r="C30" s="11">
        <f t="shared" ca="1" si="1"/>
        <v>29.065150460471777</v>
      </c>
      <c r="D30" s="11">
        <f t="shared" ca="1" si="2"/>
        <v>29.540982099391446</v>
      </c>
      <c r="E30" s="11">
        <f t="shared" ref="E30:E93" ca="1" si="4">$E$16*E29+$E$17*E28+$E$18*H29+$E$19*H28+$E$20*H27+$E$21+H30</f>
        <v>31.444308655070124</v>
      </c>
      <c r="F30" s="11">
        <f t="shared" ca="1" si="3"/>
        <v>31.682224474529956</v>
      </c>
      <c r="G30" s="30"/>
      <c r="H30" s="12">
        <f t="shared" ca="1" si="0"/>
        <v>0.64929353946482982</v>
      </c>
    </row>
    <row r="31" spans="1:9" ht="15.55" customHeight="1" x14ac:dyDescent="0.65">
      <c r="B31" s="10">
        <v>5</v>
      </c>
      <c r="C31" s="11">
        <f t="shared" ca="1" si="1"/>
        <v>34.709418766904257</v>
      </c>
      <c r="D31" s="11">
        <f t="shared" ca="1" si="2"/>
        <v>35.562859763661876</v>
      </c>
      <c r="E31" s="11">
        <f t="shared" ca="1" si="4"/>
        <v>39.048875141967031</v>
      </c>
      <c r="F31" s="11">
        <f t="shared" ca="1" si="3"/>
        <v>39.492755345773567</v>
      </c>
      <c r="G31" s="30"/>
      <c r="H31" s="12">
        <f t="shared" ca="1" si="0"/>
        <v>-0.43571703015029489</v>
      </c>
    </row>
    <row r="32" spans="1:9" ht="15.55" customHeight="1" x14ac:dyDescent="0.65">
      <c r="B32" s="10">
        <v>6</v>
      </c>
      <c r="C32" s="11">
        <f t="shared" ca="1" si="1"/>
        <v>39.385671785612217</v>
      </c>
      <c r="D32" s="11">
        <f t="shared" ca="1" si="2"/>
        <v>40.706827388898112</v>
      </c>
      <c r="E32" s="11">
        <f t="shared" ca="1" si="4"/>
        <v>46.239583570629286</v>
      </c>
      <c r="F32" s="11">
        <f t="shared" ca="1" si="3"/>
        <v>46.959093142311779</v>
      </c>
      <c r="G32" s="30"/>
      <c r="H32" s="12">
        <f t="shared" ca="1" si="0"/>
        <v>-0.85192665959090508</v>
      </c>
    </row>
    <row r="33" spans="2:8" ht="15.55" customHeight="1" x14ac:dyDescent="0.65">
      <c r="B33" s="10">
        <v>7</v>
      </c>
      <c r="C33" s="11">
        <f t="shared" ca="1" si="1"/>
        <v>44.195586593354278</v>
      </c>
      <c r="D33" s="11">
        <f t="shared" ca="1" si="2"/>
        <v>46.049112370931994</v>
      </c>
      <c r="E33" s="11">
        <f t="shared" ca="1" si="4"/>
        <v>54.017549173070911</v>
      </c>
      <c r="F33" s="11">
        <f t="shared" ca="1" si="3"/>
        <v>55.076860424635953</v>
      </c>
      <c r="G33" s="30"/>
      <c r="H33" s="12">
        <f t="shared" ca="1" si="0"/>
        <v>-0.46471763668773913</v>
      </c>
    </row>
    <row r="34" spans="2:8" ht="15.55" customHeight="1" x14ac:dyDescent="0.65">
      <c r="B34" s="10">
        <v>8</v>
      </c>
      <c r="C34" s="11">
        <f t="shared" ca="1" si="1"/>
        <v>48.66240293249043</v>
      </c>
      <c r="D34" s="11">
        <f t="shared" ca="1" si="2"/>
        <v>51.09147566265915</v>
      </c>
      <c r="E34" s="11">
        <f t="shared" ca="1" si="4"/>
        <v>61.829322531828367</v>
      </c>
      <c r="F34" s="11">
        <f t="shared" ca="1" si="3"/>
        <v>63.290264378840021</v>
      </c>
      <c r="G34" s="30"/>
      <c r="H34" s="12">
        <f t="shared" ca="1" si="0"/>
        <v>0.24354714246024897</v>
      </c>
    </row>
    <row r="35" spans="2:8" ht="15.55" customHeight="1" x14ac:dyDescent="0.65">
      <c r="B35" s="10">
        <v>9</v>
      </c>
      <c r="C35" s="11">
        <f t="shared" ca="1" si="1"/>
        <v>53.778982843455154</v>
      </c>
      <c r="D35" s="11">
        <f t="shared" ca="1" si="2"/>
        <v>56.828575852766541</v>
      </c>
      <c r="E35" s="11">
        <f t="shared" ca="1" si="4"/>
        <v>70.696469698204268</v>
      </c>
      <c r="F35" s="11">
        <f t="shared" ca="1" si="3"/>
        <v>72.627854030372944</v>
      </c>
      <c r="G35" s="30"/>
      <c r="H35" s="12">
        <f t="shared" ca="1" si="0"/>
        <v>0.96605041503657663</v>
      </c>
    </row>
    <row r="36" spans="2:8" ht="15.55" customHeight="1" x14ac:dyDescent="0.65">
      <c r="B36" s="10">
        <v>10</v>
      </c>
      <c r="C36" s="11">
        <f t="shared" ca="1" si="1"/>
        <v>57.597759930778885</v>
      </c>
      <c r="D36" s="11">
        <f t="shared" ca="1" si="2"/>
        <v>61.302171124498045</v>
      </c>
      <c r="E36" s="11">
        <f t="shared" ca="1" si="4"/>
        <v>78.631373627694785</v>
      </c>
      <c r="F36" s="11">
        <f t="shared" ca="1" si="3"/>
        <v>81.101572106620466</v>
      </c>
      <c r="G36" s="30"/>
      <c r="H36" s="12">
        <f t="shared" ca="1" si="0"/>
        <v>-0.66410659763882862</v>
      </c>
    </row>
    <row r="37" spans="2:8" ht="15.55" customHeight="1" x14ac:dyDescent="0.65">
      <c r="B37" s="10">
        <v>11</v>
      </c>
      <c r="C37" s="11">
        <f t="shared" ca="1" si="1"/>
        <v>62.057375631798955</v>
      </c>
      <c r="D37" s="11">
        <f t="shared" ca="1" si="2"/>
        <v>66.462435404760768</v>
      </c>
      <c r="E37" s="11">
        <f t="shared" ca="1" si="4"/>
        <v>87.645662244627005</v>
      </c>
      <c r="F37" s="11">
        <f t="shared" ca="1" si="3"/>
        <v>90.734376434505023</v>
      </c>
      <c r="G37" s="30"/>
      <c r="H37" s="12">
        <f t="shared" ca="1" si="0"/>
        <v>0.32852392290134314</v>
      </c>
    </row>
    <row r="38" spans="2:8" ht="15.55" customHeight="1" x14ac:dyDescent="0.65">
      <c r="B38" s="10">
        <v>12</v>
      </c>
      <c r="C38" s="11">
        <f t="shared" ca="1" si="1"/>
        <v>66.499544763195772</v>
      </c>
      <c r="D38" s="11">
        <f t="shared" ca="1" si="2"/>
        <v>71.620077123427109</v>
      </c>
      <c r="E38" s="11">
        <f t="shared" ca="1" si="4"/>
        <v>96.936672785919285</v>
      </c>
      <c r="F38" s="11">
        <f t="shared" ca="1" si="3"/>
        <v>100.71269955467304</v>
      </c>
      <c r="G38" s="30"/>
      <c r="H38" s="12">
        <f t="shared" ca="1" si="0"/>
        <v>0.77863439452917937</v>
      </c>
    </row>
    <row r="39" spans="2:8" ht="15.55" customHeight="1" x14ac:dyDescent="0.65">
      <c r="B39" s="10">
        <v>13</v>
      </c>
      <c r="C39" s="11">
        <f t="shared" ca="1" si="1"/>
        <v>69.506468551920463</v>
      </c>
      <c r="D39" s="11">
        <f t="shared" ca="1" si="2"/>
        <v>75.372649125496935</v>
      </c>
      <c r="E39" s="11">
        <f t="shared" ca="1" si="4"/>
        <v>105.1795658558448</v>
      </c>
      <c r="F39" s="11">
        <f t="shared" ca="1" si="3"/>
        <v>109.72547387316844</v>
      </c>
      <c r="G39" s="30"/>
      <c r="H39" s="12">
        <f t="shared" ca="1" si="0"/>
        <v>-0.12043068171190117</v>
      </c>
    </row>
    <row r="40" spans="2:8" ht="15.55" customHeight="1" x14ac:dyDescent="0.65">
      <c r="B40" s="10">
        <v>14</v>
      </c>
      <c r="C40" s="11">
        <f t="shared" ca="1" si="1"/>
        <v>73.862768508873501</v>
      </c>
      <c r="D40" s="11">
        <f t="shared" ca="1" si="2"/>
        <v>80.500167746226353</v>
      </c>
      <c r="E40" s="11">
        <f t="shared" ca="1" si="4"/>
        <v>115.13862643287726</v>
      </c>
      <c r="F40" s="11">
        <f t="shared" ca="1" si="3"/>
        <v>120.53768519603365</v>
      </c>
      <c r="G40" s="30"/>
      <c r="H40" s="12">
        <f t="shared" ca="1" si="0"/>
        <v>1.1142753731582424</v>
      </c>
    </row>
    <row r="41" spans="2:8" ht="15.55" customHeight="1" x14ac:dyDescent="0.65">
      <c r="B41" s="10">
        <v>15</v>
      </c>
      <c r="C41" s="11">
        <f t="shared" ca="1" si="1"/>
        <v>76.466825866424585</v>
      </c>
      <c r="D41" s="11">
        <f t="shared" ca="1" si="2"/>
        <v>83.870816296174453</v>
      </c>
      <c r="E41" s="11">
        <f t="shared" ca="1" si="4"/>
        <v>123.5727785216045</v>
      </c>
      <c r="F41" s="11">
        <f t="shared" ca="1" si="3"/>
        <v>129.89846187432602</v>
      </c>
      <c r="G41" s="30"/>
      <c r="H41" s="12">
        <f t="shared" ca="1" si="0"/>
        <v>-0.46027533885403843</v>
      </c>
    </row>
    <row r="42" spans="2:8" ht="15.55" customHeight="1" x14ac:dyDescent="0.65">
      <c r="B42" s="10">
        <v>16</v>
      </c>
      <c r="C42" s="11">
        <f t="shared" ca="1" si="1"/>
        <v>80.430868039636678</v>
      </c>
      <c r="D42" s="11">
        <f t="shared" ca="1" si="2"/>
        <v>88.627803662096383</v>
      </c>
      <c r="E42" s="11">
        <f t="shared" ca="1" si="4"/>
        <v>133.75707859946868</v>
      </c>
      <c r="F42" s="11">
        <f t="shared" ca="1" si="3"/>
        <v>141.10281388623753</v>
      </c>
      <c r="G42" s="30"/>
      <c r="H42" s="12">
        <f t="shared" ca="1" si="0"/>
        <v>1.6043458193134994</v>
      </c>
    </row>
    <row r="43" spans="2:8" ht="15.55" customHeight="1" x14ac:dyDescent="0.65">
      <c r="B43" s="10">
        <v>17</v>
      </c>
      <c r="C43" s="11">
        <f t="shared" ca="1" si="1"/>
        <v>82.152276584675889</v>
      </c>
      <c r="D43" s="11">
        <f t="shared" ca="1" si="2"/>
        <v>91.127640451542135</v>
      </c>
      <c r="E43" s="11">
        <f t="shared" ca="1" si="4"/>
        <v>141.88111815021995</v>
      </c>
      <c r="F43" s="11">
        <f t="shared" ca="1" si="3"/>
        <v>150.32182766892257</v>
      </c>
      <c r="G43" s="30"/>
      <c r="H43" s="12">
        <f t="shared" ca="1" si="0"/>
        <v>-0.96827336048476442</v>
      </c>
    </row>
    <row r="44" spans="2:8" ht="15.55" customHeight="1" x14ac:dyDescent="0.65">
      <c r="B44" s="10">
        <v>18</v>
      </c>
      <c r="C44" s="11">
        <f t="shared" ca="1" si="1"/>
        <v>83.492983247672342</v>
      </c>
      <c r="D44" s="11">
        <f t="shared" ca="1" si="2"/>
        <v>93.265523976653228</v>
      </c>
      <c r="E44" s="11">
        <f t="shared" ca="1" si="4"/>
        <v>149.98438541603767</v>
      </c>
      <c r="F44" s="11">
        <f t="shared" ca="1" si="3"/>
        <v>159.61712822721591</v>
      </c>
      <c r="G44" s="30"/>
      <c r="H44" s="12">
        <f t="shared" ca="1" si="0"/>
        <v>-0.35982338401937547</v>
      </c>
    </row>
    <row r="45" spans="2:8" ht="15.55" customHeight="1" x14ac:dyDescent="0.65">
      <c r="B45" s="10">
        <v>19</v>
      </c>
      <c r="C45" s="11">
        <f t="shared" ca="1" si="1"/>
        <v>84.67383913728591</v>
      </c>
      <c r="D45" s="11">
        <f t="shared" ca="1" si="2"/>
        <v>95.21196091618809</v>
      </c>
      <c r="E45" s="11">
        <f t="shared" ca="1" si="4"/>
        <v>158.02795684355459</v>
      </c>
      <c r="F45" s="11">
        <f t="shared" ca="1" si="3"/>
        <v>168.92551127292694</v>
      </c>
      <c r="G45" s="30"/>
      <c r="H45" s="12">
        <f t="shared" ca="1" si="0"/>
        <v>-0.4738996567242334</v>
      </c>
    </row>
    <row r="46" spans="2:8" ht="15.55" customHeight="1" x14ac:dyDescent="0.65">
      <c r="B46" s="10">
        <v>20</v>
      </c>
      <c r="C46" s="11">
        <f t="shared" ca="1" si="1"/>
        <v>84.853845724355693</v>
      </c>
      <c r="D46" s="11">
        <f t="shared" ca="1" si="2"/>
        <v>96.1269076999086</v>
      </c>
      <c r="E46" s="11">
        <f t="shared" ca="1" si="4"/>
        <v>165.18471864781094</v>
      </c>
      <c r="F46" s="11">
        <f t="shared" ca="1" si="3"/>
        <v>177.42548203581663</v>
      </c>
      <c r="G46" s="30"/>
      <c r="H46" s="12">
        <f t="shared" ca="1" si="0"/>
        <v>-0.33352570962608197</v>
      </c>
    </row>
    <row r="47" spans="2:8" ht="15.55" customHeight="1" x14ac:dyDescent="0.65">
      <c r="B47" s="10">
        <v>21</v>
      </c>
      <c r="C47" s="11">
        <f t="shared" ca="1" si="1"/>
        <v>85.433861485470146</v>
      </c>
      <c r="D47" s="11">
        <f t="shared" ca="1" si="2"/>
        <v>97.410362462126457</v>
      </c>
      <c r="E47" s="11">
        <f t="shared" ca="1" si="4"/>
        <v>172.83676727921664</v>
      </c>
      <c r="F47" s="11">
        <f t="shared" ca="1" si="3"/>
        <v>186.49814398822494</v>
      </c>
      <c r="G47" s="30"/>
      <c r="H47" s="12">
        <f t="shared" ca="1" si="0"/>
        <v>-0.33297463255816889</v>
      </c>
    </row>
    <row r="48" spans="2:8" ht="15.55" customHeight="1" x14ac:dyDescent="0.65">
      <c r="B48" s="10">
        <v>22</v>
      </c>
      <c r="C48" s="11">
        <f t="shared" ca="1" si="1"/>
        <v>85.350384679181829</v>
      </c>
      <c r="D48" s="11">
        <f t="shared" ca="1" si="2"/>
        <v>97.981429812060355</v>
      </c>
      <c r="E48" s="11">
        <f t="shared" ca="1" si="4"/>
        <v>179.82426847130566</v>
      </c>
      <c r="F48" s="11">
        <f t="shared" ca="1" si="3"/>
        <v>194.97577733647159</v>
      </c>
      <c r="G48" s="30"/>
      <c r="H48" s="12">
        <f t="shared" ca="1" si="0"/>
        <v>-0.91188908217560827</v>
      </c>
    </row>
    <row r="49" spans="2:8" ht="15.55" customHeight="1" x14ac:dyDescent="0.65">
      <c r="B49" s="10">
        <v>23</v>
      </c>
      <c r="C49" s="11">
        <f t="shared" ca="1" si="1"/>
        <v>84.516660613072006</v>
      </c>
      <c r="D49" s="11">
        <f t="shared" ca="1" si="2"/>
        <v>97.767354066282991</v>
      </c>
      <c r="E49" s="11">
        <f t="shared" ca="1" si="4"/>
        <v>186.11973495406741</v>
      </c>
      <c r="F49" s="11">
        <f t="shared" ca="1" si="3"/>
        <v>202.83819882788407</v>
      </c>
      <c r="G49" s="30"/>
      <c r="H49" s="12">
        <f t="shared" ca="1" si="0"/>
        <v>-1.5178385666405367</v>
      </c>
    </row>
    <row r="50" spans="2:8" ht="15.55" customHeight="1" x14ac:dyDescent="0.65">
      <c r="B50" s="10">
        <v>24</v>
      </c>
      <c r="C50" s="11">
        <f t="shared" ca="1" si="1"/>
        <v>83.976054727811871</v>
      </c>
      <c r="D50" s="11">
        <f t="shared" ca="1" si="2"/>
        <v>97.799342599909721</v>
      </c>
      <c r="E50" s="11">
        <f t="shared" ca="1" si="4"/>
        <v>192.68832942695116</v>
      </c>
      <c r="F50" s="11">
        <f t="shared" ca="1" si="3"/>
        <v>211.0431600724024</v>
      </c>
      <c r="G50" s="30"/>
      <c r="H50" s="12">
        <f t="shared" ca="1" si="0"/>
        <v>-0.79096108987676217</v>
      </c>
    </row>
    <row r="51" spans="2:8" ht="15.55" customHeight="1" x14ac:dyDescent="0.65">
      <c r="B51" s="10">
        <v>25</v>
      </c>
      <c r="C51" s="11">
        <f t="shared" ca="1" si="1"/>
        <v>83.371527748080595</v>
      </c>
      <c r="D51" s="11">
        <f t="shared" ca="1" si="2"/>
        <v>97.710574472405639</v>
      </c>
      <c r="E51" s="11">
        <f t="shared" ca="1" si="4"/>
        <v>199.11362843689832</v>
      </c>
      <c r="F51" s="11">
        <f t="shared" ca="1" si="3"/>
        <v>219.16956771630151</v>
      </c>
      <c r="G51" s="30"/>
      <c r="H51" s="12">
        <f t="shared" ca="1" si="0"/>
        <v>-0.65063772612965476</v>
      </c>
    </row>
    <row r="52" spans="2:8" ht="15.55" customHeight="1" x14ac:dyDescent="0.65">
      <c r="B52" s="10">
        <v>26</v>
      </c>
      <c r="C52" s="11">
        <f t="shared" ca="1" si="1"/>
        <v>85.352753575970382</v>
      </c>
      <c r="D52" s="11">
        <f t="shared" ca="1" si="2"/>
        <v>100.16230659463841</v>
      </c>
      <c r="E52" s="11">
        <f t="shared" ca="1" si="4"/>
        <v>208.08649453963361</v>
      </c>
      <c r="F52" s="11">
        <f t="shared" ca="1" si="3"/>
        <v>229.91264369297045</v>
      </c>
      <c r="G52" s="30"/>
      <c r="H52" s="12">
        <f t="shared" ca="1" si="0"/>
        <v>1.7376445960481903</v>
      </c>
    </row>
    <row r="53" spans="2:8" ht="15.55" customHeight="1" x14ac:dyDescent="0.65">
      <c r="B53" s="10">
        <v>27</v>
      </c>
      <c r="C53" s="11">
        <f t="shared" ca="1" si="1"/>
        <v>87.689042784014802</v>
      </c>
      <c r="D53" s="11">
        <f t="shared" ca="1" si="2"/>
        <v>102.92480136082985</v>
      </c>
      <c r="E53" s="11">
        <f t="shared" ca="1" si="4"/>
        <v>217.36160846751699</v>
      </c>
      <c r="F53" s="11">
        <f t="shared" ca="1" si="3"/>
        <v>241.02541132323012</v>
      </c>
      <c r="G53" s="30"/>
      <c r="H53" s="12">
        <f t="shared" ca="1" si="0"/>
        <v>0.92166425840953647</v>
      </c>
    </row>
    <row r="54" spans="2:8" ht="15.55" customHeight="1" x14ac:dyDescent="0.65">
      <c r="B54" s="10">
        <v>28</v>
      </c>
      <c r="C54" s="11">
        <f t="shared" ca="1" si="1"/>
        <v>89.622099171740885</v>
      </c>
      <c r="D54" s="11">
        <f t="shared" ca="1" si="2"/>
        <v>105.29490746695249</v>
      </c>
      <c r="E54" s="11">
        <f t="shared" ca="1" si="4"/>
        <v>226.44217526887232</v>
      </c>
      <c r="F54" s="11">
        <f t="shared" ca="1" si="3"/>
        <v>252.03757382103984</v>
      </c>
      <c r="G54" s="30"/>
      <c r="H54" s="12">
        <f t="shared" ca="1" si="0"/>
        <v>-6.8745977232049491E-2</v>
      </c>
    </row>
    <row r="55" spans="2:8" ht="15.55" customHeight="1" x14ac:dyDescent="0.65">
      <c r="B55" s="10">
        <v>29</v>
      </c>
      <c r="C55" s="11">
        <f t="shared" ca="1" si="1"/>
        <v>91.766477354123296</v>
      </c>
      <c r="D55" s="11">
        <f t="shared" ca="1" si="2"/>
        <v>107.88679587519069</v>
      </c>
      <c r="E55" s="11">
        <f t="shared" ca="1" si="4"/>
        <v>235.92595564693036</v>
      </c>
      <c r="F55" s="11">
        <f t="shared" ca="1" si="3"/>
        <v>263.54528917303929</v>
      </c>
      <c r="G55" s="30"/>
      <c r="H55" s="12">
        <f t="shared" ca="1" si="0"/>
        <v>4.6122997162631879E-3</v>
      </c>
    </row>
    <row r="56" spans="2:8" ht="15.55" customHeight="1" x14ac:dyDescent="0.65">
      <c r="B56" s="10">
        <v>30</v>
      </c>
      <c r="C56" s="11">
        <f t="shared" ca="1" si="1"/>
        <v>92.198773439488775</v>
      </c>
      <c r="D56" s="11">
        <f t="shared" ca="1" si="2"/>
        <v>108.76820723520291</v>
      </c>
      <c r="E56" s="11">
        <f t="shared" ca="1" si="4"/>
        <v>243.85258121033482</v>
      </c>
      <c r="F56" s="11">
        <f t="shared" ca="1" si="3"/>
        <v>273.58750347986592</v>
      </c>
      <c r="G56" s="30"/>
      <c r="H56" s="12">
        <f t="shared" ca="1" si="0"/>
        <v>-0.60538365143082529</v>
      </c>
    </row>
    <row r="57" spans="2:8" ht="15.55" customHeight="1" x14ac:dyDescent="0.65">
      <c r="B57" s="10">
        <v>31</v>
      </c>
      <c r="C57" s="11">
        <f t="shared" ca="1" si="1"/>
        <v>91.262764458578602</v>
      </c>
      <c r="D57" s="11">
        <f t="shared" ca="1" si="2"/>
        <v>108.28807926476046</v>
      </c>
      <c r="E57" s="11">
        <f t="shared" ca="1" si="4"/>
        <v>250.59435406922921</v>
      </c>
      <c r="F57" s="11">
        <f t="shared" ca="1" si="3"/>
        <v>282.54161148180623</v>
      </c>
      <c r="G57" s="30"/>
      <c r="H57" s="12">
        <f t="shared" ca="1" si="0"/>
        <v>-1.3381433639514495</v>
      </c>
    </row>
    <row r="58" spans="2:8" ht="15.55" customHeight="1" x14ac:dyDescent="0.65">
      <c r="B58" s="10">
        <v>32</v>
      </c>
      <c r="C58" s="11">
        <f t="shared" ca="1" si="1"/>
        <v>91.602802425072383</v>
      </c>
      <c r="D58" s="11">
        <f t="shared" ca="1" si="2"/>
        <v>109.05536179429333</v>
      </c>
      <c r="E58" s="11">
        <f t="shared" ca="1" si="4"/>
        <v>258.61871301171095</v>
      </c>
      <c r="F58" s="11">
        <f t="shared" ca="1" si="3"/>
        <v>292.85937843047753</v>
      </c>
      <c r="G58" s="30"/>
      <c r="H58" s="12">
        <f t="shared" ca="1" si="0"/>
        <v>0.34217087209363228</v>
      </c>
    </row>
    <row r="59" spans="2:8" ht="15.55" customHeight="1" x14ac:dyDescent="0.65">
      <c r="B59" s="10">
        <v>33</v>
      </c>
      <c r="C59" s="11">
        <f t="shared" ca="1" si="1"/>
        <v>94.172068708766318</v>
      </c>
      <c r="D59" s="11">
        <f t="shared" ca="1" si="2"/>
        <v>112.00240927005646</v>
      </c>
      <c r="E59" s="11">
        <f t="shared" ca="1" si="4"/>
        <v>268.77739154606525</v>
      </c>
      <c r="F59" s="11">
        <f t="shared" ca="1" si="3"/>
        <v>305.38479147841196</v>
      </c>
      <c r="G59" s="30"/>
      <c r="H59" s="12">
        <f t="shared" ca="1" si="0"/>
        <v>2.5642283944948638</v>
      </c>
    </row>
    <row r="60" spans="2:8" ht="15.55" customHeight="1" x14ac:dyDescent="0.65">
      <c r="B60" s="10">
        <v>34</v>
      </c>
      <c r="C60" s="11">
        <f t="shared" ca="1" si="1"/>
        <v>94.265922032945483</v>
      </c>
      <c r="D60" s="11">
        <f t="shared" ca="1" si="2"/>
        <v>112.45655765478556</v>
      </c>
      <c r="E60" s="11">
        <f t="shared" ca="1" si="4"/>
        <v>276.51364266261959</v>
      </c>
      <c r="F60" s="11">
        <f t="shared" ca="1" si="3"/>
        <v>315.57628947655508</v>
      </c>
      <c r="G60" s="30"/>
      <c r="H60" s="12">
        <f t="shared" ca="1" si="0"/>
        <v>-1.0161411278933534</v>
      </c>
    </row>
    <row r="61" spans="2:8" ht="15.55" customHeight="1" x14ac:dyDescent="0.65">
      <c r="B61" s="10">
        <v>35</v>
      </c>
      <c r="C61" s="11">
        <f t="shared" ca="1" si="1"/>
        <v>95.497389147593665</v>
      </c>
      <c r="D61" s="11">
        <f t="shared" ca="1" si="2"/>
        <v>114.07297988659586</v>
      </c>
      <c r="E61" s="11">
        <f t="shared" ca="1" si="4"/>
        <v>285.63383708966938</v>
      </c>
      <c r="F61" s="11">
        <f t="shared" ca="1" si="3"/>
        <v>327.25928244207125</v>
      </c>
      <c r="G61" s="30"/>
      <c r="H61" s="12">
        <f t="shared" ca="1" si="0"/>
        <v>-0.27768441898693491</v>
      </c>
    </row>
    <row r="62" spans="2:8" ht="15.55" customHeight="1" x14ac:dyDescent="0.65">
      <c r="B62" s="10">
        <v>36</v>
      </c>
      <c r="C62" s="11">
        <f t="shared" ca="1" si="1"/>
        <v>97.070723265683128</v>
      </c>
      <c r="D62" s="11">
        <f t="shared" ca="1" si="2"/>
        <v>115.9993905721646</v>
      </c>
      <c r="E62" s="11">
        <f t="shared" ca="1" si="4"/>
        <v>295.05601794857307</v>
      </c>
      <c r="F62" s="11">
        <f t="shared" ca="1" si="3"/>
        <v>339.32466648804723</v>
      </c>
      <c r="G62" s="30"/>
      <c r="H62" s="12">
        <f t="shared" ca="1" si="0"/>
        <v>0.61101832050634608</v>
      </c>
    </row>
    <row r="63" spans="2:8" ht="15.55" customHeight="1" x14ac:dyDescent="0.65">
      <c r="B63" s="10">
        <v>37</v>
      </c>
      <c r="C63" s="11">
        <f t="shared" ca="1" si="1"/>
        <v>99.225209784148035</v>
      </c>
      <c r="D63" s="11">
        <f t="shared" ca="1" si="2"/>
        <v>118.50716230096533</v>
      </c>
      <c r="E63" s="11">
        <f t="shared" ca="1" si="4"/>
        <v>305.19047403363447</v>
      </c>
      <c r="F63" s="11">
        <f t="shared" ca="1" si="3"/>
        <v>352.20307476011493</v>
      </c>
      <c r="G63" s="30"/>
      <c r="H63" s="12">
        <f t="shared" ca="1" si="0"/>
        <v>2.3602958700291201</v>
      </c>
    </row>
    <row r="64" spans="2:8" ht="15.55" customHeight="1" x14ac:dyDescent="0.65">
      <c r="B64" s="10">
        <v>38</v>
      </c>
      <c r="C64" s="11">
        <f t="shared" ca="1" si="1"/>
        <v>100.43571475465022</v>
      </c>
      <c r="D64" s="11">
        <f t="shared" ca="1" si="2"/>
        <v>120.07413131019551</v>
      </c>
      <c r="E64" s="11">
        <f t="shared" ca="1" si="4"/>
        <v>314.51205741738568</v>
      </c>
      <c r="F64" s="11">
        <f t="shared" ca="1" si="3"/>
        <v>364.36911437134535</v>
      </c>
      <c r="G64" s="30"/>
      <c r="H64" s="12">
        <f t="shared" ca="1" si="0"/>
        <v>1.6597149892149542E-3</v>
      </c>
    </row>
    <row r="65" spans="2:8" ht="15.55" customHeight="1" x14ac:dyDescent="0.65">
      <c r="B65" s="10">
        <v>39</v>
      </c>
      <c r="C65" s="11">
        <f t="shared" ca="1" si="1"/>
        <v>101.88051468428948</v>
      </c>
      <c r="D65" s="11">
        <f t="shared" ca="1" si="2"/>
        <v>121.88958642642675</v>
      </c>
      <c r="E65" s="11">
        <f t="shared" ca="1" si="4"/>
        <v>324.25716264278998</v>
      </c>
      <c r="F65" s="11">
        <f t="shared" ca="1" si="3"/>
        <v>377.06735909885492</v>
      </c>
      <c r="G65" s="30"/>
      <c r="H65" s="12">
        <f t="shared" ca="1" si="0"/>
        <v>0.1229349493921597</v>
      </c>
    </row>
    <row r="66" spans="2:8" ht="15.55" customHeight="1" x14ac:dyDescent="0.65">
      <c r="B66" s="10">
        <v>40</v>
      </c>
      <c r="C66" s="11">
        <f t="shared" ca="1" si="1"/>
        <v>104.44878539442067</v>
      </c>
      <c r="D66" s="11">
        <f t="shared" ca="1" si="2"/>
        <v>124.82136706988891</v>
      </c>
      <c r="E66" s="11">
        <f t="shared" ca="1" si="4"/>
        <v>335.20894376923314</v>
      </c>
      <c r="F66" s="11">
        <f t="shared" ca="1" si="3"/>
        <v>391.07220346859054</v>
      </c>
      <c r="G66" s="30"/>
      <c r="H66" s="12">
        <f t="shared" ca="1" si="0"/>
        <v>1.658356904318802</v>
      </c>
    </row>
    <row r="67" spans="2:8" ht="15.55" customHeight="1" x14ac:dyDescent="0.65">
      <c r="B67" s="10">
        <v>41</v>
      </c>
      <c r="C67" s="11">
        <f t="shared" ca="1" si="1"/>
        <v>103.90632610660545</v>
      </c>
      <c r="D67" s="11">
        <f t="shared" ca="1" si="2"/>
        <v>124.6430903497223</v>
      </c>
      <c r="E67" s="11">
        <f t="shared" ca="1" si="4"/>
        <v>343.17783386658448</v>
      </c>
      <c r="F67" s="11">
        <f t="shared" ca="1" si="3"/>
        <v>402.20115450827194</v>
      </c>
      <c r="G67" s="30"/>
      <c r="H67" s="12">
        <f t="shared" ca="1" si="0"/>
        <v>-0.73222946171011738</v>
      </c>
    </row>
    <row r="68" spans="2:8" ht="15.55" customHeight="1" x14ac:dyDescent="0.65">
      <c r="B68" s="10">
        <v>42</v>
      </c>
      <c r="C68" s="11">
        <f t="shared" ca="1" si="1"/>
        <v>104.4697171904956</v>
      </c>
      <c r="D68" s="11">
        <f t="shared" ca="1" si="2"/>
        <v>125.59281409393368</v>
      </c>
      <c r="E68" s="11">
        <f t="shared" ca="1" si="4"/>
        <v>352.48383361288342</v>
      </c>
      <c r="F68" s="11">
        <f t="shared" ca="1" si="3"/>
        <v>414.78586410079077</v>
      </c>
      <c r="G68" s="30"/>
      <c r="H68" s="12">
        <f t="shared" ca="1" si="0"/>
        <v>0.37524656976875237</v>
      </c>
    </row>
    <row r="69" spans="2:8" ht="15.55" customHeight="1" x14ac:dyDescent="0.65">
      <c r="B69" s="10">
        <v>43</v>
      </c>
      <c r="C69" s="11">
        <f t="shared" ca="1" si="1"/>
        <v>104.95286997545855</v>
      </c>
      <c r="D69" s="11">
        <f t="shared" ca="1" si="2"/>
        <v>126.41788572951515</v>
      </c>
      <c r="E69" s="11">
        <f t="shared" ca="1" si="4"/>
        <v>361.60909727602512</v>
      </c>
      <c r="F69" s="11">
        <f t="shared" ca="1" si="3"/>
        <v>427.27739733977126</v>
      </c>
      <c r="G69" s="30"/>
      <c r="H69" s="12">
        <f t="shared" ca="1" si="0"/>
        <v>0.33577660621279859</v>
      </c>
    </row>
    <row r="70" spans="2:8" ht="15.55" customHeight="1" x14ac:dyDescent="0.65">
      <c r="B70" s="10">
        <v>44</v>
      </c>
      <c r="C70" s="11">
        <f t="shared" ca="1" si="1"/>
        <v>104.38194989522992</v>
      </c>
      <c r="D70" s="11">
        <f t="shared" ca="1" si="2"/>
        <v>126.17812847069769</v>
      </c>
      <c r="E70" s="11">
        <f t="shared" ca="1" si="4"/>
        <v>369.75672673921031</v>
      </c>
      <c r="F70" s="11">
        <f t="shared" ca="1" si="3"/>
        <v>438.89963152879659</v>
      </c>
      <c r="G70" s="30"/>
      <c r="H70" s="12">
        <f t="shared" ca="1" si="0"/>
        <v>-1.6714661322198749E-2</v>
      </c>
    </row>
    <row r="71" spans="2:8" ht="15.55" customHeight="1" x14ac:dyDescent="0.65">
      <c r="B71" s="10">
        <v>45</v>
      </c>
      <c r="C71" s="11">
        <f t="shared" ca="1" si="1"/>
        <v>104.25342530112123</v>
      </c>
      <c r="D71" s="11">
        <f t="shared" ca="1" si="2"/>
        <v>126.36522745149139</v>
      </c>
      <c r="E71" s="11">
        <f t="shared" ca="1" si="4"/>
        <v>378.37977923396465</v>
      </c>
      <c r="F71" s="11">
        <f t="shared" ca="1" si="3"/>
        <v>451.10053705178063</v>
      </c>
      <c r="G71" s="30"/>
      <c r="H71" s="12">
        <f t="shared" ca="1" si="0"/>
        <v>-9.4575869938254148E-2</v>
      </c>
    </row>
    <row r="72" spans="2:8" ht="15.55" customHeight="1" x14ac:dyDescent="0.65">
      <c r="B72" s="10">
        <v>46</v>
      </c>
      <c r="C72" s="11">
        <f t="shared" ca="1" si="1"/>
        <v>103.98970173240079</v>
      </c>
      <c r="D72" s="11">
        <f t="shared" ca="1" si="2"/>
        <v>126.38232387965765</v>
      </c>
      <c r="E72" s="11">
        <f t="shared" ca="1" si="4"/>
        <v>386.80393523699456</v>
      </c>
      <c r="F72" s="11">
        <f t="shared" ca="1" si="3"/>
        <v>463.1981187644526</v>
      </c>
      <c r="G72" s="30"/>
      <c r="H72" s="12">
        <f t="shared" ca="1" si="0"/>
        <v>3.6523464504641875E-2</v>
      </c>
    </row>
    <row r="73" spans="2:8" ht="15.55" customHeight="1" x14ac:dyDescent="0.65">
      <c r="B73" s="10">
        <v>47</v>
      </c>
      <c r="C73" s="11">
        <f t="shared" ca="1" si="1"/>
        <v>105.5066482819424</v>
      </c>
      <c r="D73" s="11">
        <f t="shared" ca="1" si="2"/>
        <v>128.15923076381475</v>
      </c>
      <c r="E73" s="11">
        <f t="shared" ca="1" si="4"/>
        <v>397.00864840229821</v>
      </c>
      <c r="F73" s="11">
        <f t="shared" ca="1" si="3"/>
        <v>477.17915215834569</v>
      </c>
      <c r="G73" s="30"/>
      <c r="H73" s="12">
        <f t="shared" ca="1" si="0"/>
        <v>1.9269278992875529</v>
      </c>
    </row>
    <row r="74" spans="2:8" ht="15.55" customHeight="1" x14ac:dyDescent="0.65">
      <c r="B74" s="10">
        <v>48</v>
      </c>
      <c r="C74" s="11">
        <f t="shared" ca="1" si="1"/>
        <v>105.3281293407435</v>
      </c>
      <c r="D74" s="11">
        <f t="shared" ca="1" si="2"/>
        <v>128.21710401856024</v>
      </c>
      <c r="E74" s="11">
        <f t="shared" ca="1" si="4"/>
        <v>405.49154631118699</v>
      </c>
      <c r="F74" s="11">
        <f t="shared" ca="1" si="3"/>
        <v>489.53876720916111</v>
      </c>
      <c r="G74" s="30"/>
      <c r="H74" s="12">
        <f t="shared" ca="1" si="0"/>
        <v>-0.41059720497747471</v>
      </c>
    </row>
    <row r="75" spans="2:8" ht="15.55" customHeight="1" x14ac:dyDescent="0.65">
      <c r="B75" s="10">
        <v>49</v>
      </c>
      <c r="C75" s="11">
        <f t="shared" ca="1" si="1"/>
        <v>106.54824099721337</v>
      </c>
      <c r="D75" s="11">
        <f t="shared" ca="1" si="2"/>
        <v>129.68786360293026</v>
      </c>
      <c r="E75" s="11">
        <f t="shared" ca="1" si="4"/>
        <v>415.53003942583359</v>
      </c>
      <c r="F75" s="11">
        <f t="shared" ca="1" si="3"/>
        <v>503.57370841700578</v>
      </c>
      <c r="G75" s="30"/>
      <c r="H75" s="12">
        <f t="shared" ca="1" si="0"/>
        <v>0.95864561701695328</v>
      </c>
    </row>
    <row r="76" spans="2:8" ht="15.55" customHeight="1" x14ac:dyDescent="0.65">
      <c r="B76" s="10">
        <v>50</v>
      </c>
      <c r="C76" s="11">
        <f t="shared" ca="1" si="1"/>
        <v>105.80396125654447</v>
      </c>
      <c r="D76" s="11">
        <f t="shared" ca="1" si="2"/>
        <v>129.16889888927085</v>
      </c>
      <c r="E76" s="11">
        <f t="shared" ca="1" si="4"/>
        <v>423.55489632760373</v>
      </c>
      <c r="F76" s="11">
        <f t="shared" ca="1" si="3"/>
        <v>515.69466337222786</v>
      </c>
      <c r="G76" s="30"/>
      <c r="H76" s="12">
        <f t="shared" ca="1" si="0"/>
        <v>-1.2049326309640924</v>
      </c>
    </row>
    <row r="77" spans="2:8" ht="15.55" customHeight="1" x14ac:dyDescent="0.65">
      <c r="B77" s="10">
        <v>51</v>
      </c>
      <c r="C77" s="11">
        <f t="shared" ca="1" si="1"/>
        <v>104.20355008191332</v>
      </c>
      <c r="D77" s="11">
        <f t="shared" ca="1" si="2"/>
        <v>127.80321972072474</v>
      </c>
      <c r="E77" s="11">
        <f t="shared" ca="1" si="4"/>
        <v>430.85548192420617</v>
      </c>
      <c r="F77" s="11">
        <f t="shared" ca="1" si="3"/>
        <v>527.21176644231002</v>
      </c>
      <c r="G77" s="30"/>
      <c r="H77" s="12">
        <f t="shared" ca="1" si="0"/>
        <v>-0.76600091358127309</v>
      </c>
    </row>
    <row r="78" spans="2:8" ht="15.55" customHeight="1" x14ac:dyDescent="0.65">
      <c r="B78" s="10">
        <v>52</v>
      </c>
      <c r="C78" s="11">
        <f t="shared" ca="1" si="1"/>
        <v>104.18518254586535</v>
      </c>
      <c r="D78" s="11">
        <f t="shared" ca="1" si="2"/>
        <v>127.98478999797254</v>
      </c>
      <c r="E78" s="11">
        <f t="shared" ca="1" si="4"/>
        <v>439.63731115956591</v>
      </c>
      <c r="F78" s="11">
        <f t="shared" ca="1" si="3"/>
        <v>540.30723881669621</v>
      </c>
      <c r="G78" s="30"/>
      <c r="H78" s="12">
        <f t="shared" ca="1" si="0"/>
        <v>0.74809031844445384</v>
      </c>
    </row>
    <row r="79" spans="2:8" ht="15.55" customHeight="1" x14ac:dyDescent="0.65">
      <c r="B79" s="10">
        <v>53</v>
      </c>
      <c r="C79" s="11">
        <f t="shared" ca="1" si="1"/>
        <v>103.15878537141732</v>
      </c>
      <c r="D79" s="11">
        <f t="shared" ca="1" si="2"/>
        <v>127.1145026913987</v>
      </c>
      <c r="E79" s="11">
        <f t="shared" ca="1" si="4"/>
        <v>447.27122963902769</v>
      </c>
      <c r="F79" s="11">
        <f t="shared" ca="1" si="3"/>
        <v>552.35054633277571</v>
      </c>
      <c r="G79" s="30"/>
      <c r="H79" s="12">
        <f t="shared" ca="1" si="0"/>
        <v>1.7059395841748216E-3</v>
      </c>
    </row>
    <row r="80" spans="2:8" ht="15.55" customHeight="1" x14ac:dyDescent="0.65">
      <c r="B80" s="10">
        <v>54</v>
      </c>
      <c r="C80" s="11">
        <f t="shared" ca="1" si="1"/>
        <v>103.46726220862807</v>
      </c>
      <c r="D80" s="11">
        <f t="shared" ca="1" si="2"/>
        <v>127.57149260978335</v>
      </c>
      <c r="E80" s="11">
        <f t="shared" ca="1" si="4"/>
        <v>456.26616160004312</v>
      </c>
      <c r="F80" s="11">
        <f t="shared" ca="1" si="3"/>
        <v>565.86667287463433</v>
      </c>
      <c r="G80" s="30"/>
      <c r="H80" s="12">
        <f t="shared" ca="1" si="0"/>
        <v>0.52981798468400276</v>
      </c>
    </row>
    <row r="81" spans="2:8" ht="15.55" customHeight="1" x14ac:dyDescent="0.65">
      <c r="B81" s="10">
        <v>55</v>
      </c>
      <c r="C81" s="11">
        <f t="shared" ca="1" si="1"/>
        <v>103.32518736349981</v>
      </c>
      <c r="D81" s="11">
        <f t="shared" ca="1" si="2"/>
        <v>127.54643347025015</v>
      </c>
      <c r="E81" s="11">
        <f t="shared" ca="1" si="4"/>
        <v>464.70267426729578</v>
      </c>
      <c r="F81" s="11">
        <f t="shared" ca="1" si="3"/>
        <v>578.92245208904592</v>
      </c>
      <c r="G81" s="30"/>
      <c r="H81" s="12">
        <f t="shared" ca="1" si="0"/>
        <v>-0.40430806190068824</v>
      </c>
    </row>
    <row r="82" spans="2:8" ht="15.55" customHeight="1" x14ac:dyDescent="0.65">
      <c r="B82" s="10">
        <v>56</v>
      </c>
      <c r="C82" s="11">
        <f t="shared" ca="1" si="1"/>
        <v>101.88731216549547</v>
      </c>
      <c r="D82" s="11">
        <f t="shared" ca="1" si="2"/>
        <v>126.22616194320695</v>
      </c>
      <c r="E82" s="11">
        <f t="shared" ca="1" si="4"/>
        <v>471.89580778767805</v>
      </c>
      <c r="F82" s="11">
        <f t="shared" ca="1" si="3"/>
        <v>590.8503990287428</v>
      </c>
      <c r="G82" s="30"/>
      <c r="H82" s="12">
        <f t="shared" ca="1" si="0"/>
        <v>-1.183171877350939</v>
      </c>
    </row>
    <row r="83" spans="2:8" ht="15.55" customHeight="1" x14ac:dyDescent="0.65">
      <c r="B83" s="10">
        <v>57</v>
      </c>
      <c r="C83" s="11">
        <f t="shared" ca="1" si="1"/>
        <v>100.92950418945809</v>
      </c>
      <c r="D83" s="11">
        <f t="shared" ca="1" si="2"/>
        <v>125.3736372917073</v>
      </c>
      <c r="E83" s="11">
        <f t="shared" ca="1" si="4"/>
        <v>479.54431680431333</v>
      </c>
      <c r="F83" s="11">
        <f t="shared" ca="1" si="3"/>
        <v>603.34116988240555</v>
      </c>
      <c r="G83" s="30"/>
      <c r="H83" s="12">
        <f t="shared" ca="1" si="0"/>
        <v>-0.3840333020044765</v>
      </c>
    </row>
    <row r="84" spans="2:8" ht="15.55" customHeight="1" x14ac:dyDescent="0.65">
      <c r="B84" s="10">
        <v>58</v>
      </c>
      <c r="C84" s="11">
        <f t="shared" ca="1" si="1"/>
        <v>100.9101938743981</v>
      </c>
      <c r="D84" s="11">
        <f t="shared" ca="1" si="2"/>
        <v>125.42390857283274</v>
      </c>
      <c r="E84" s="11">
        <f t="shared" ca="1" si="4"/>
        <v>487.99247430726837</v>
      </c>
      <c r="F84" s="11">
        <f t="shared" ca="1" si="3"/>
        <v>616.7293790082424</v>
      </c>
      <c r="G84" s="30"/>
      <c r="H84" s="12">
        <f t="shared" ca="1" si="0"/>
        <v>0.96361592691011</v>
      </c>
    </row>
    <row r="85" spans="2:8" ht="15.55" customHeight="1" x14ac:dyDescent="0.65">
      <c r="B85" s="10">
        <v>59</v>
      </c>
      <c r="C85" s="11">
        <f t="shared" ca="1" si="1"/>
        <v>100.26551610069853</v>
      </c>
      <c r="D85" s="11">
        <f t="shared" ca="1" si="2"/>
        <v>124.82837391550531</v>
      </c>
      <c r="E85" s="11">
        <f t="shared" ca="1" si="4"/>
        <v>495.74725338891164</v>
      </c>
      <c r="F85" s="11">
        <f t="shared" ca="1" si="3"/>
        <v>629.52955946413329</v>
      </c>
      <c r="G85" s="30"/>
      <c r="H85" s="12">
        <f t="shared" ca="1" si="0"/>
        <v>-0.25379479154311968</v>
      </c>
    </row>
    <row r="86" spans="2:8" ht="15.55" customHeight="1" x14ac:dyDescent="0.65">
      <c r="B86" s="10">
        <v>60</v>
      </c>
      <c r="C86" s="11">
        <f t="shared" ca="1" si="1"/>
        <v>101.07686863747931</v>
      </c>
      <c r="D86" s="11">
        <f t="shared" ca="1" si="2"/>
        <v>125.68700453062485</v>
      </c>
      <c r="E86" s="11">
        <f t="shared" ca="1" si="4"/>
        <v>504.96973394206373</v>
      </c>
      <c r="F86" s="11">
        <f t="shared" ca="1" si="3"/>
        <v>643.91025353251814</v>
      </c>
      <c r="G86" s="30"/>
      <c r="H86" s="12">
        <f t="shared" ca="1" si="0"/>
        <v>0.61054245279940322</v>
      </c>
    </row>
    <row r="87" spans="2:8" ht="15.55" customHeight="1" x14ac:dyDescent="0.65">
      <c r="B87" s="10">
        <v>61</v>
      </c>
      <c r="C87" s="11">
        <f t="shared" ca="1" si="1"/>
        <v>101.90973341530372</v>
      </c>
      <c r="D87" s="11">
        <f t="shared" ca="1" si="2"/>
        <v>126.55069538961092</v>
      </c>
      <c r="E87" s="11">
        <f t="shared" ca="1" si="4"/>
        <v>514.14692472668389</v>
      </c>
      <c r="F87" s="11">
        <f t="shared" ca="1" si="3"/>
        <v>658.35109720873288</v>
      </c>
      <c r="G87" s="30"/>
      <c r="H87" s="12">
        <f t="shared" ca="1" si="0"/>
        <v>0.36150510116722001</v>
      </c>
    </row>
    <row r="88" spans="2:8" ht="15.55" customHeight="1" x14ac:dyDescent="0.65">
      <c r="B88" s="10">
        <v>62</v>
      </c>
      <c r="C88" s="11">
        <f t="shared" ca="1" si="1"/>
        <v>103.4572403166531</v>
      </c>
      <c r="D88" s="11">
        <f t="shared" ca="1" si="2"/>
        <v>128.14476357602589</v>
      </c>
      <c r="E88" s="11">
        <f t="shared" ca="1" si="4"/>
        <v>524.13325329042198</v>
      </c>
      <c r="F88" s="11">
        <f t="shared" ca="1" si="3"/>
        <v>673.72379772947727</v>
      </c>
      <c r="G88" s="30"/>
      <c r="H88" s="12">
        <f t="shared" ca="1" si="0"/>
        <v>1.4626403394504421</v>
      </c>
    </row>
    <row r="89" spans="2:8" ht="15.55" customHeight="1" x14ac:dyDescent="0.65">
      <c r="B89" s="10">
        <v>63</v>
      </c>
      <c r="C89" s="11">
        <f t="shared" ca="1" si="1"/>
        <v>104.27269971973048</v>
      </c>
      <c r="D89" s="11">
        <f t="shared" ca="1" si="2"/>
        <v>129.01782843245167</v>
      </c>
      <c r="E89" s="11">
        <f t="shared" ca="1" si="4"/>
        <v>533.451921702552</v>
      </c>
      <c r="F89" s="11">
        <f t="shared" ca="1" si="3"/>
        <v>688.54870272229323</v>
      </c>
      <c r="G89" s="30"/>
      <c r="H89" s="12">
        <f t="shared" ca="1" si="0"/>
        <v>9.859017816909571E-2</v>
      </c>
    </row>
    <row r="90" spans="2:8" ht="15.55" customHeight="1" x14ac:dyDescent="0.65">
      <c r="B90" s="10">
        <v>64</v>
      </c>
      <c r="C90" s="11">
        <f t="shared" ca="1" si="1"/>
        <v>106.76101529525239</v>
      </c>
      <c r="D90" s="11">
        <f t="shared" ca="1" si="2"/>
        <v>131.58876586288713</v>
      </c>
      <c r="E90" s="11">
        <f t="shared" ca="1" si="4"/>
        <v>544.58531950792883</v>
      </c>
      <c r="F90" s="11">
        <f t="shared" ca="1" si="3"/>
        <v>705.31809118882757</v>
      </c>
      <c r="G90" s="30"/>
      <c r="H90" s="12">
        <f t="shared" ref="H90:H153" ca="1" si="5">NORMINV(RAND(),$I$20,$I$21)</f>
        <v>2.0357636784093125</v>
      </c>
    </row>
    <row r="91" spans="2:8" ht="15.55" customHeight="1" x14ac:dyDescent="0.65">
      <c r="B91" s="10">
        <v>65</v>
      </c>
      <c r="C91" s="11">
        <f t="shared" ca="1" si="1"/>
        <v>108.0975760019666</v>
      </c>
      <c r="D91" s="11">
        <f t="shared" ca="1" si="2"/>
        <v>133.01464589599553</v>
      </c>
      <c r="E91" s="11">
        <f t="shared" ca="1" si="4"/>
        <v>554.62013374064509</v>
      </c>
      <c r="F91" s="11">
        <f t="shared" ca="1" si="3"/>
        <v>721.11119431653526</v>
      </c>
      <c r="G91" s="30"/>
      <c r="H91" s="12">
        <f t="shared" ca="1" si="5"/>
        <v>0.46299669577719488</v>
      </c>
    </row>
    <row r="92" spans="2:8" ht="15.55" customHeight="1" x14ac:dyDescent="0.65">
      <c r="B92" s="10">
        <v>66</v>
      </c>
      <c r="C92" s="11">
        <f t="shared" ca="1" si="1"/>
        <v>108.34945562989516</v>
      </c>
      <c r="D92" s="11">
        <f t="shared" ca="1" si="2"/>
        <v>133.39766191913952</v>
      </c>
      <c r="E92" s="11">
        <f t="shared" ca="1" si="4"/>
        <v>563.80846419289844</v>
      </c>
      <c r="F92" s="11">
        <f t="shared" ca="1" si="3"/>
        <v>736.20104790167863</v>
      </c>
      <c r="G92" s="30"/>
      <c r="H92" s="12">
        <f t="shared" ca="1" si="5"/>
        <v>-0.10338197738118665</v>
      </c>
    </row>
    <row r="93" spans="2:8" ht="15.55" customHeight="1" x14ac:dyDescent="0.65">
      <c r="B93" s="10">
        <v>67</v>
      </c>
      <c r="C93" s="11">
        <f t="shared" ref="C93:C156" ca="1" si="6">$C$16*C92+$C$17*C91+$C$18*H92+$C$19*H91+$C$20*H90+$C$21+H93</f>
        <v>108.24236475055972</v>
      </c>
      <c r="D93" s="11">
        <f t="shared" ref="D93:D156" ca="1" si="7">$D$16*D92+$D$17*D91+$D$18*H92+$D$19*H91+$D$20*H90+$D$21+H93</f>
        <v>133.43292968927801</v>
      </c>
      <c r="E93" s="11">
        <f t="shared" ca="1" si="4"/>
        <v>572.72384074889476</v>
      </c>
      <c r="F93" s="11">
        <f t="shared" ref="F93:F156" ca="1" si="8">$F$16*F92+$F$17*F91+$F$18*H92+$F$19*H91+$F$20*H90+$F$21+H93</f>
        <v>751.14723177426231</v>
      </c>
      <c r="G93" s="30"/>
      <c r="H93" s="12">
        <f t="shared" ca="1" si="5"/>
        <v>-0.44464655195575153</v>
      </c>
    </row>
    <row r="94" spans="2:8" ht="15.55" customHeight="1" x14ac:dyDescent="0.65">
      <c r="B94" s="10">
        <v>68</v>
      </c>
      <c r="C94" s="11">
        <f t="shared" ca="1" si="6"/>
        <v>107.63427169486832</v>
      </c>
      <c r="D94" s="11">
        <f t="shared" ca="1" si="7"/>
        <v>132.95949751315018</v>
      </c>
      <c r="E94" s="11">
        <f t="shared" ref="E94:E157" ca="1" si="9">$E$16*E93+$E$17*E92+$E$18*H93+$E$19*H92+$E$20*H91+$E$21+H94</f>
        <v>581.14619976912672</v>
      </c>
      <c r="F94" s="11">
        <f t="shared" ca="1" si="8"/>
        <v>765.72543981019351</v>
      </c>
      <c r="G94" s="30"/>
      <c r="H94" s="12">
        <f t="shared" ca="1" si="5"/>
        <v>0.2479502482108896</v>
      </c>
    </row>
    <row r="95" spans="2:8" ht="15.55" customHeight="1" x14ac:dyDescent="0.65">
      <c r="B95" s="10">
        <v>69</v>
      </c>
      <c r="C95" s="11">
        <f t="shared" ca="1" si="6"/>
        <v>105.3555486821604</v>
      </c>
      <c r="D95" s="11">
        <f t="shared" ca="1" si="7"/>
        <v>130.80344442444331</v>
      </c>
      <c r="E95" s="11">
        <f t="shared" ca="1" si="9"/>
        <v>587.88562281629027</v>
      </c>
      <c r="F95" s="11">
        <f t="shared" ca="1" si="8"/>
        <v>778.74516537195973</v>
      </c>
      <c r="G95" s="30"/>
      <c r="H95" s="12">
        <f t="shared" ca="1" si="5"/>
        <v>-1.4260660082271912</v>
      </c>
    </row>
    <row r="96" spans="2:8" ht="15.55" customHeight="1" x14ac:dyDescent="0.65">
      <c r="B96" s="10">
        <v>70</v>
      </c>
      <c r="C96" s="11">
        <f t="shared" ca="1" si="6"/>
        <v>105.24353387305818</v>
      </c>
      <c r="D96" s="11">
        <f t="shared" ca="1" si="7"/>
        <v>130.79356299897569</v>
      </c>
      <c r="E96" s="11">
        <f t="shared" ca="1" si="9"/>
        <v>596.73340596470052</v>
      </c>
      <c r="F96" s="11">
        <f t="shared" ca="1" si="8"/>
        <v>793.99414241555144</v>
      </c>
      <c r="G96" s="30"/>
      <c r="H96" s="12">
        <f t="shared" ca="1" si="5"/>
        <v>1.0070489138290462</v>
      </c>
    </row>
    <row r="97" spans="2:8" ht="15.55" customHeight="1" x14ac:dyDescent="0.65">
      <c r="B97" s="10">
        <v>71</v>
      </c>
      <c r="C97" s="11">
        <f t="shared" ca="1" si="6"/>
        <v>104.8184748271495</v>
      </c>
      <c r="D97" s="11">
        <f t="shared" ca="1" si="7"/>
        <v>130.41935659060064</v>
      </c>
      <c r="E97" s="11">
        <f t="shared" ca="1" si="9"/>
        <v>605.05194219550538</v>
      </c>
      <c r="F97" s="11">
        <f t="shared" ca="1" si="8"/>
        <v>808.81989152103961</v>
      </c>
      <c r="G97" s="30"/>
      <c r="H97" s="12">
        <f t="shared" ca="1" si="5"/>
        <v>0.17362628358054119</v>
      </c>
    </row>
    <row r="98" spans="2:8" ht="15.55" customHeight="1" x14ac:dyDescent="0.65">
      <c r="B98" s="10">
        <v>72</v>
      </c>
      <c r="C98" s="11">
        <f t="shared" ca="1" si="6"/>
        <v>104.07529387356868</v>
      </c>
      <c r="D98" s="11">
        <f t="shared" ca="1" si="7"/>
        <v>129.72687345690085</v>
      </c>
      <c r="E98" s="11">
        <f t="shared" ca="1" si="9"/>
        <v>613.0843955738876</v>
      </c>
      <c r="F98" s="11">
        <f t="shared" ca="1" si="8"/>
        <v>823.49084374864071</v>
      </c>
      <c r="G98" s="30"/>
      <c r="H98" s="12">
        <f t="shared" ca="1" si="5"/>
        <v>-0.18114397004793806</v>
      </c>
    </row>
    <row r="99" spans="2:8" ht="15.55" customHeight="1" x14ac:dyDescent="0.65">
      <c r="B99" s="10">
        <v>73</v>
      </c>
      <c r="C99" s="11">
        <f t="shared" ca="1" si="6"/>
        <v>102.80384062151499</v>
      </c>
      <c r="D99" s="11">
        <f t="shared" ca="1" si="7"/>
        <v>128.49357959633784</v>
      </c>
      <c r="E99" s="11">
        <f t="shared" ca="1" si="9"/>
        <v>620.53966293815631</v>
      </c>
      <c r="F99" s="11">
        <f t="shared" ca="1" si="8"/>
        <v>837.70661025827599</v>
      </c>
      <c r="G99" s="30"/>
      <c r="H99" s="12">
        <f t="shared" ca="1" si="5"/>
        <v>-1.4380075737357345</v>
      </c>
    </row>
    <row r="100" spans="2:8" ht="15.55" customHeight="1" x14ac:dyDescent="0.65">
      <c r="B100" s="10">
        <v>74</v>
      </c>
      <c r="C100" s="11">
        <f t="shared" ca="1" si="6"/>
        <v>102.8032984876606</v>
      </c>
      <c r="D100" s="11">
        <f t="shared" ca="1" si="7"/>
        <v>128.51478509499012</v>
      </c>
      <c r="E100" s="11">
        <f t="shared" ca="1" si="9"/>
        <v>629.20130606839427</v>
      </c>
      <c r="F100" s="11">
        <f t="shared" ca="1" si="8"/>
        <v>853.25106199692698</v>
      </c>
      <c r="G100" s="30"/>
      <c r="H100" s="12">
        <f t="shared" ca="1" si="5"/>
        <v>0.87545923319329788</v>
      </c>
    </row>
    <row r="101" spans="2:8" ht="15.55" customHeight="1" x14ac:dyDescent="0.65">
      <c r="B101" s="10">
        <v>75</v>
      </c>
      <c r="C101" s="11">
        <f t="shared" ca="1" si="6"/>
        <v>102.35716941237592</v>
      </c>
      <c r="D101" s="11">
        <f t="shared" ca="1" si="7"/>
        <v>128.06520418764859</v>
      </c>
      <c r="E101" s="11">
        <f t="shared" ca="1" si="9"/>
        <v>637.3031240024427</v>
      </c>
      <c r="F101" s="11">
        <f t="shared" ca="1" si="8"/>
        <v>868.35338431187552</v>
      </c>
      <c r="G101" s="30"/>
      <c r="H101" s="12">
        <f t="shared" ca="1" si="5"/>
        <v>0.20599271539113756</v>
      </c>
    </row>
    <row r="102" spans="2:8" ht="15.55" customHeight="1" x14ac:dyDescent="0.65">
      <c r="B102" s="10">
        <v>76</v>
      </c>
      <c r="C102" s="11">
        <f t="shared" ca="1" si="6"/>
        <v>101.23993626477709</v>
      </c>
      <c r="D102" s="11">
        <f t="shared" ca="1" si="7"/>
        <v>126.94780844762798</v>
      </c>
      <c r="E102" s="11">
        <f t="shared" ca="1" si="9"/>
        <v>644.75663130174337</v>
      </c>
      <c r="F102" s="11">
        <f t="shared" ca="1" si="8"/>
        <v>882.93930135496532</v>
      </c>
      <c r="G102" s="30"/>
      <c r="H102" s="12">
        <f t="shared" ca="1" si="5"/>
        <v>-0.74785130131407285</v>
      </c>
    </row>
    <row r="103" spans="2:8" ht="15.55" customHeight="1" x14ac:dyDescent="0.65">
      <c r="B103" s="10">
        <v>77</v>
      </c>
      <c r="C103" s="11">
        <f t="shared" ca="1" si="6"/>
        <v>101.84239087340029</v>
      </c>
      <c r="D103" s="11">
        <f t="shared" ca="1" si="7"/>
        <v>127.54079618096124</v>
      </c>
      <c r="E103" s="11">
        <f t="shared" ca="1" si="9"/>
        <v>653.88065476222425</v>
      </c>
      <c r="F103" s="11">
        <f t="shared" ca="1" si="8"/>
        <v>899.32037670980719</v>
      </c>
      <c r="G103" s="30"/>
      <c r="H103" s="12">
        <f t="shared" ca="1" si="5"/>
        <v>0.44792459670582746</v>
      </c>
    </row>
    <row r="104" spans="2:8" ht="15.55" customHeight="1" x14ac:dyDescent="0.65">
      <c r="B104" s="10">
        <v>78</v>
      </c>
      <c r="C104" s="11">
        <f t="shared" ca="1" si="6"/>
        <v>101.06404656871349</v>
      </c>
      <c r="D104" s="11">
        <f t="shared" ca="1" si="7"/>
        <v>126.73251420199989</v>
      </c>
      <c r="E104" s="11">
        <f t="shared" ca="1" si="9"/>
        <v>661.52199031364364</v>
      </c>
      <c r="F104" s="11">
        <f t="shared" ca="1" si="8"/>
        <v>914.33969489590413</v>
      </c>
      <c r="G104" s="30"/>
      <c r="H104" s="12">
        <f t="shared" ca="1" si="5"/>
        <v>-0.48689276187590325</v>
      </c>
    </row>
    <row r="105" spans="2:8" ht="15.55" customHeight="1" x14ac:dyDescent="0.65">
      <c r="B105" s="10">
        <v>79</v>
      </c>
      <c r="C105" s="11">
        <f t="shared" ca="1" si="6"/>
        <v>99.437265235481007</v>
      </c>
      <c r="D105" s="11">
        <f t="shared" ca="1" si="7"/>
        <v>125.09269579648544</v>
      </c>
      <c r="E105" s="11">
        <f t="shared" ca="1" si="9"/>
        <v>668.39551209652996</v>
      </c>
      <c r="F105" s="11">
        <f t="shared" ca="1" si="8"/>
        <v>928.73082391895309</v>
      </c>
      <c r="G105" s="30"/>
      <c r="H105" s="12">
        <f t="shared" ca="1" si="5"/>
        <v>-1.2048013735877405</v>
      </c>
    </row>
    <row r="106" spans="2:8" ht="15.55" customHeight="1" x14ac:dyDescent="0.65">
      <c r="B106" s="10">
        <v>80</v>
      </c>
      <c r="C106" s="11">
        <f t="shared" ca="1" si="6"/>
        <v>98.836103615121075</v>
      </c>
      <c r="D106" s="11">
        <f t="shared" ca="1" si="7"/>
        <v>124.46194511129328</v>
      </c>
      <c r="E106" s="11">
        <f t="shared" ca="1" si="9"/>
        <v>676.20069450981771</v>
      </c>
      <c r="F106" s="11">
        <f t="shared" ca="1" si="8"/>
        <v>944.1758818331673</v>
      </c>
      <c r="G106" s="30"/>
      <c r="H106" s="12">
        <f t="shared" ca="1" si="5"/>
        <v>-0.19822846075616601</v>
      </c>
    </row>
    <row r="107" spans="2:8" ht="15.55" customHeight="1" x14ac:dyDescent="0.65">
      <c r="B107" s="10">
        <v>81</v>
      </c>
      <c r="C107" s="11">
        <f t="shared" ca="1" si="6"/>
        <v>98.380245604197057</v>
      </c>
      <c r="D107" s="11">
        <f t="shared" ca="1" si="7"/>
        <v>123.94831577316498</v>
      </c>
      <c r="E107" s="11">
        <f t="shared" ca="1" si="9"/>
        <v>684.00729421571225</v>
      </c>
      <c r="F107" s="11">
        <f t="shared" ca="1" si="8"/>
        <v>959.74181467806613</v>
      </c>
      <c r="G107" s="30"/>
      <c r="H107" s="12">
        <f t="shared" ca="1" si="5"/>
        <v>0.31259748666199672</v>
      </c>
    </row>
    <row r="108" spans="2:8" ht="15.55" customHeight="1" x14ac:dyDescent="0.65">
      <c r="B108" s="10">
        <v>82</v>
      </c>
      <c r="C108" s="11">
        <f t="shared" ca="1" si="6"/>
        <v>97.187037307055604</v>
      </c>
      <c r="D108" s="11">
        <f t="shared" ca="1" si="7"/>
        <v>122.69331649407302</v>
      </c>
      <c r="E108" s="11">
        <f t="shared" ca="1" si="9"/>
        <v>691.04520473671926</v>
      </c>
      <c r="F108" s="11">
        <f t="shared" ca="1" si="8"/>
        <v>974.6696173896039</v>
      </c>
      <c r="G108" s="30"/>
      <c r="H108" s="12">
        <f t="shared" ca="1" si="5"/>
        <v>-0.85555336397320736</v>
      </c>
    </row>
    <row r="109" spans="2:8" ht="15.55" customHeight="1" x14ac:dyDescent="0.65">
      <c r="B109" s="10">
        <v>83</v>
      </c>
      <c r="C109" s="11">
        <f t="shared" ca="1" si="6"/>
        <v>96.494034021120413</v>
      </c>
      <c r="D109" s="11">
        <f t="shared" ca="1" si="7"/>
        <v>121.93483070309442</v>
      </c>
      <c r="E109" s="11">
        <f t="shared" ca="1" si="9"/>
        <v>698.5440022475741</v>
      </c>
      <c r="F109" s="11">
        <f t="shared" ca="1" si="8"/>
        <v>990.1878546091333</v>
      </c>
      <c r="G109" s="30"/>
      <c r="H109" s="12">
        <f t="shared" ca="1" si="5"/>
        <v>-0.72302821591010058</v>
      </c>
    </row>
    <row r="110" spans="2:8" ht="15.55" customHeight="1" x14ac:dyDescent="0.65">
      <c r="B110" s="10">
        <v>84</v>
      </c>
      <c r="C110" s="11">
        <f t="shared" ca="1" si="6"/>
        <v>95.581318468144474</v>
      </c>
      <c r="D110" s="11">
        <f t="shared" ca="1" si="7"/>
        <v>120.93845006230687</v>
      </c>
      <c r="E110" s="11">
        <f t="shared" ca="1" si="9"/>
        <v>705.7116302659457</v>
      </c>
      <c r="F110" s="11">
        <f t="shared" ca="1" si="8"/>
        <v>1005.4982908596661</v>
      </c>
      <c r="G110" s="30"/>
      <c r="H110" s="12">
        <f t="shared" ca="1" si="5"/>
        <v>-0.69962043284677777</v>
      </c>
    </row>
    <row r="111" spans="2:8" ht="15.55" customHeight="1" x14ac:dyDescent="0.65">
      <c r="B111" s="10">
        <v>85</v>
      </c>
      <c r="C111" s="11">
        <f t="shared" ca="1" si="6"/>
        <v>95.736229543620553</v>
      </c>
      <c r="D111" s="11">
        <f t="shared" ca="1" si="7"/>
        <v>121.00471110120975</v>
      </c>
      <c r="E111" s="11">
        <f t="shared" ca="1" si="9"/>
        <v>713.89987602926431</v>
      </c>
      <c r="F111" s="11">
        <f t="shared" ca="1" si="8"/>
        <v>1021.9598535226438</v>
      </c>
      <c r="G111" s="30"/>
      <c r="H111" s="12">
        <f t="shared" ca="1" si="5"/>
        <v>0.76087237335796987</v>
      </c>
    </row>
    <row r="112" spans="2:8" ht="15.55" customHeight="1" x14ac:dyDescent="0.65">
      <c r="B112" s="10">
        <v>86</v>
      </c>
      <c r="C112" s="11">
        <f t="shared" ca="1" si="6"/>
        <v>96.82748794713126</v>
      </c>
      <c r="D112" s="11">
        <f t="shared" ca="1" si="7"/>
        <v>121.996755353865</v>
      </c>
      <c r="E112" s="11">
        <f t="shared" ca="1" si="9"/>
        <v>722.94259934202091</v>
      </c>
      <c r="F112" s="11">
        <f t="shared" ca="1" si="8"/>
        <v>1039.4028963640653</v>
      </c>
      <c r="G112" s="30"/>
      <c r="H112" s="12">
        <f t="shared" ca="1" si="5"/>
        <v>1.0112606031198101</v>
      </c>
    </row>
    <row r="113" spans="2:8" ht="15.55" customHeight="1" x14ac:dyDescent="0.65">
      <c r="B113" s="10">
        <v>87</v>
      </c>
      <c r="C113" s="11">
        <f t="shared" ca="1" si="6"/>
        <v>98.292359934060883</v>
      </c>
      <c r="D113" s="11">
        <f t="shared" ca="1" si="7"/>
        <v>123.37471623723098</v>
      </c>
      <c r="E113" s="11">
        <f t="shared" ca="1" si="9"/>
        <v>732.3908013014634</v>
      </c>
      <c r="F113" s="11">
        <f t="shared" ca="1" si="8"/>
        <v>1057.3906329530014</v>
      </c>
      <c r="G113" s="30"/>
      <c r="H113" s="12">
        <f t="shared" ca="1" si="5"/>
        <v>0.7204903501783162</v>
      </c>
    </row>
    <row r="114" spans="2:8" ht="15.55" customHeight="1" x14ac:dyDescent="0.65">
      <c r="B114" s="10">
        <v>88</v>
      </c>
      <c r="C114" s="11">
        <f t="shared" ca="1" si="6"/>
        <v>101.46462264931866</v>
      </c>
      <c r="D114" s="11">
        <f t="shared" ca="1" si="7"/>
        <v>126.4873695396054</v>
      </c>
      <c r="E114" s="11">
        <f t="shared" ca="1" si="9"/>
        <v>743.64914681693176</v>
      </c>
      <c r="F114" s="11">
        <f t="shared" ca="1" si="8"/>
        <v>1077.3351005062116</v>
      </c>
      <c r="G114" s="30"/>
      <c r="H114" s="12">
        <f t="shared" ca="1" si="5"/>
        <v>1.9016742440287506</v>
      </c>
    </row>
    <row r="115" spans="2:8" ht="15.55" customHeight="1" x14ac:dyDescent="0.65">
      <c r="B115" s="10">
        <v>89</v>
      </c>
      <c r="C115" s="11">
        <f t="shared" ca="1" si="6"/>
        <v>102.26796852468659</v>
      </c>
      <c r="D115" s="11">
        <f t="shared" ca="1" si="7"/>
        <v>127.26189599197762</v>
      </c>
      <c r="E115" s="11">
        <f t="shared" ca="1" si="9"/>
        <v>752.6645121256638</v>
      </c>
      <c r="F115" s="11">
        <f t="shared" ca="1" si="8"/>
        <v>1095.187147736925</v>
      </c>
      <c r="G115" s="30"/>
      <c r="H115" s="12">
        <f t="shared" ca="1" si="5"/>
        <v>-0.54967818683786096</v>
      </c>
    </row>
    <row r="116" spans="2:8" ht="15.55" customHeight="1" x14ac:dyDescent="0.65">
      <c r="B116" s="10">
        <v>90</v>
      </c>
      <c r="C116" s="11">
        <f t="shared" ca="1" si="6"/>
        <v>103.03784756144942</v>
      </c>
      <c r="D116" s="11">
        <f t="shared" ca="1" si="7"/>
        <v>128.06501161510303</v>
      </c>
      <c r="E116" s="11">
        <f t="shared" ca="1" si="9"/>
        <v>761.93844954068572</v>
      </c>
      <c r="F116" s="11">
        <f t="shared" ca="1" si="8"/>
        <v>1113.4670997726128</v>
      </c>
      <c r="G116" s="30"/>
      <c r="H116" s="12">
        <f t="shared" ca="1" si="5"/>
        <v>4.0767273083671701E-2</v>
      </c>
    </row>
    <row r="117" spans="2:8" ht="15.55" customHeight="1" x14ac:dyDescent="0.65">
      <c r="B117" s="10">
        <v>91</v>
      </c>
      <c r="C117" s="11">
        <f t="shared" ca="1" si="6"/>
        <v>104.95624868205218</v>
      </c>
      <c r="D117" s="11">
        <f t="shared" ca="1" si="7"/>
        <v>130.02261059154375</v>
      </c>
      <c r="E117" s="11">
        <f t="shared" ca="1" si="9"/>
        <v>772.38283583810539</v>
      </c>
      <c r="F117" s="11">
        <f t="shared" ca="1" si="8"/>
        <v>1133.0621546232685</v>
      </c>
      <c r="G117" s="30"/>
      <c r="H117" s="12">
        <f t="shared" ca="1" si="5"/>
        <v>1.6027921152867086</v>
      </c>
    </row>
    <row r="118" spans="2:8" ht="15.55" customHeight="1" x14ac:dyDescent="0.65">
      <c r="B118" s="10">
        <v>92</v>
      </c>
      <c r="C118" s="11">
        <f t="shared" ca="1" si="6"/>
        <v>104.60428263365702</v>
      </c>
      <c r="D118" s="11">
        <f t="shared" ca="1" si="7"/>
        <v>129.7213887989177</v>
      </c>
      <c r="E118" s="11">
        <f t="shared" ca="1" si="9"/>
        <v>780.62945751049187</v>
      </c>
      <c r="F118" s="11">
        <f t="shared" ca="1" si="8"/>
        <v>1150.6133135827338</v>
      </c>
      <c r="G118" s="30"/>
      <c r="H118" s="12">
        <f t="shared" ca="1" si="5"/>
        <v>-0.21144166889594265</v>
      </c>
    </row>
    <row r="119" spans="2:8" ht="15.55" customHeight="1" x14ac:dyDescent="0.65">
      <c r="B119" s="10">
        <v>93</v>
      </c>
      <c r="C119" s="11">
        <f t="shared" ca="1" si="6"/>
        <v>103.74256610242431</v>
      </c>
      <c r="D119" s="11">
        <f t="shared" ca="1" si="7"/>
        <v>128.94333943741287</v>
      </c>
      <c r="E119" s="11">
        <f t="shared" ca="1" si="9"/>
        <v>788.54364830330815</v>
      </c>
      <c r="F119" s="11">
        <f t="shared" ca="1" si="8"/>
        <v>1167.9972184643668</v>
      </c>
      <c r="G119" s="30"/>
      <c r="H119" s="12">
        <f t="shared" ca="1" si="5"/>
        <v>-1.152543732443768</v>
      </c>
    </row>
    <row r="120" spans="2:8" ht="15.55" customHeight="1" x14ac:dyDescent="0.65">
      <c r="B120" s="10">
        <v>94</v>
      </c>
      <c r="C120" s="11">
        <f t="shared" ca="1" si="6"/>
        <v>103.29468561297845</v>
      </c>
      <c r="D120" s="11">
        <f t="shared" ca="1" si="7"/>
        <v>128.56144267347372</v>
      </c>
      <c r="E120" s="11">
        <f t="shared" ca="1" si="9"/>
        <v>796.80101461241827</v>
      </c>
      <c r="F120" s="11">
        <f t="shared" ca="1" si="8"/>
        <v>1185.8667750915406</v>
      </c>
      <c r="G120" s="30"/>
      <c r="H120" s="12">
        <f t="shared" ca="1" si="5"/>
        <v>-0.27919888930020431</v>
      </c>
    </row>
    <row r="121" spans="2:8" ht="15.55" customHeight="1" x14ac:dyDescent="0.65">
      <c r="B121" s="10">
        <v>95</v>
      </c>
      <c r="C121" s="11">
        <f t="shared" ca="1" si="6"/>
        <v>102.19366281113689</v>
      </c>
      <c r="D121" s="11">
        <f t="shared" ca="1" si="7"/>
        <v>127.50601258178023</v>
      </c>
      <c r="E121" s="11">
        <f t="shared" ca="1" si="9"/>
        <v>804.33319906110796</v>
      </c>
      <c r="F121" s="11">
        <f t="shared" ca="1" si="8"/>
        <v>1203.1564936612613</v>
      </c>
      <c r="G121" s="30"/>
      <c r="H121" s="12">
        <f t="shared" ca="1" si="5"/>
        <v>5.2498558316493703E-3</v>
      </c>
    </row>
    <row r="122" spans="2:8" ht="15.55" customHeight="1" x14ac:dyDescent="0.65">
      <c r="B122" s="10">
        <v>96</v>
      </c>
      <c r="C122" s="11">
        <f t="shared" ca="1" si="6"/>
        <v>101.95572766390674</v>
      </c>
      <c r="D122" s="11">
        <f t="shared" ca="1" si="7"/>
        <v>127.3035120399404</v>
      </c>
      <c r="E122" s="11">
        <f t="shared" ca="1" si="9"/>
        <v>812.69809102506952</v>
      </c>
      <c r="F122" s="11">
        <f t="shared" ca="1" si="8"/>
        <v>1221.428546551932</v>
      </c>
      <c r="G122" s="30"/>
      <c r="H122" s="12">
        <f t="shared" ca="1" si="5"/>
        <v>0.58457523665555344</v>
      </c>
    </row>
    <row r="123" spans="2:8" ht="15.55" customHeight="1" x14ac:dyDescent="0.65">
      <c r="B123" s="10">
        <v>97</v>
      </c>
      <c r="C123" s="11">
        <f t="shared" ca="1" si="6"/>
        <v>102.68417936900991</v>
      </c>
      <c r="D123" s="11">
        <f t="shared" ca="1" si="7"/>
        <v>128.04376209853677</v>
      </c>
      <c r="E123" s="11">
        <f t="shared" ca="1" si="9"/>
        <v>821.925343589048</v>
      </c>
      <c r="F123" s="11">
        <f t="shared" ca="1" si="8"/>
        <v>1240.7059318671813</v>
      </c>
      <c r="G123" s="30"/>
      <c r="H123" s="12">
        <f t="shared" ca="1" si="5"/>
        <v>0.7449178551773229</v>
      </c>
    </row>
    <row r="124" spans="2:8" ht="15.55" customHeight="1" x14ac:dyDescent="0.65">
      <c r="B124" s="10">
        <v>98</v>
      </c>
      <c r="C124" s="11">
        <f t="shared" ca="1" si="6"/>
        <v>102.71419554608393</v>
      </c>
      <c r="D124" s="11">
        <f t="shared" ca="1" si="7"/>
        <v>128.08271040810757</v>
      </c>
      <c r="E124" s="11">
        <f t="shared" ca="1" si="9"/>
        <v>830.4511723607377</v>
      </c>
      <c r="F124" s="11">
        <f t="shared" ca="1" si="8"/>
        <v>1259.4360195541362</v>
      </c>
      <c r="G124" s="30"/>
      <c r="H124" s="12">
        <f t="shared" ca="1" si="5"/>
        <v>-0.29609218934694959</v>
      </c>
    </row>
    <row r="125" spans="2:8" ht="15.55" customHeight="1" x14ac:dyDescent="0.65">
      <c r="B125" s="10">
        <v>99</v>
      </c>
      <c r="C125" s="11">
        <f t="shared" ca="1" si="6"/>
        <v>102.79702354355284</v>
      </c>
      <c r="D125" s="11">
        <f t="shared" ca="1" si="7"/>
        <v>128.1886689480952</v>
      </c>
      <c r="E125" s="11">
        <f t="shared" ca="1" si="9"/>
        <v>839.10325577618471</v>
      </c>
      <c r="F125" s="11">
        <f t="shared" ca="1" si="8"/>
        <v>1278.4543105052016</v>
      </c>
      <c r="G125" s="30"/>
      <c r="H125" s="12">
        <f t="shared" ca="1" si="5"/>
        <v>-0.15945128145825813</v>
      </c>
    </row>
    <row r="126" spans="2:8" ht="15.55" customHeight="1" x14ac:dyDescent="0.65">
      <c r="B126" s="10">
        <v>100</v>
      </c>
      <c r="C126" s="11">
        <f t="shared" ca="1" si="6"/>
        <v>102.86374893908487</v>
      </c>
      <c r="D126" s="11">
        <f t="shared" ca="1" si="7"/>
        <v>128.27557095708326</v>
      </c>
      <c r="E126" s="11">
        <f t="shared" ca="1" si="9"/>
        <v>847.72754964272963</v>
      </c>
      <c r="F126" s="11">
        <f t="shared" ca="1" si="8"/>
        <v>1297.5997230601643</v>
      </c>
      <c r="G126" s="30"/>
      <c r="H126" s="12">
        <f t="shared" ca="1" si="5"/>
        <v>0.21002335744813766</v>
      </c>
    </row>
    <row r="127" spans="2:8" ht="15.55" customHeight="1" x14ac:dyDescent="0.65">
      <c r="B127" s="10">
        <v>101</v>
      </c>
      <c r="C127" s="11">
        <f t="shared" ca="1" si="6"/>
        <v>103.43421786947808</v>
      </c>
      <c r="D127" s="11">
        <f t="shared" ca="1" si="7"/>
        <v>128.86661340329294</v>
      </c>
      <c r="E127" s="11">
        <f t="shared" ca="1" si="9"/>
        <v>856.86620723327553</v>
      </c>
      <c r="F127" s="11">
        <f t="shared" ca="1" si="8"/>
        <v>1317.4187000180789</v>
      </c>
      <c r="G127" s="30"/>
      <c r="H127" s="12">
        <f t="shared" ca="1" si="5"/>
        <v>0.98627642053342934</v>
      </c>
    </row>
    <row r="128" spans="2:8" ht="15.55" customHeight="1" x14ac:dyDescent="0.65">
      <c r="B128" s="10">
        <v>102</v>
      </c>
      <c r="C128" s="11">
        <f t="shared" ca="1" si="6"/>
        <v>103.07114704591811</v>
      </c>
      <c r="D128" s="11">
        <f t="shared" ca="1" si="7"/>
        <v>128.52375709391154</v>
      </c>
      <c r="E128" s="11">
        <f t="shared" ca="1" si="9"/>
        <v>865.07587357159355</v>
      </c>
      <c r="F128" s="11">
        <f t="shared" ca="1" si="8"/>
        <v>1336.4682997135249</v>
      </c>
      <c r="G128" s="30"/>
      <c r="H128" s="12">
        <f t="shared" ca="1" si="5"/>
        <v>-0.48102639183450124</v>
      </c>
    </row>
    <row r="129" spans="2:8" ht="15.55" customHeight="1" x14ac:dyDescent="0.65">
      <c r="B129" s="10">
        <v>103</v>
      </c>
      <c r="C129" s="11">
        <f t="shared" ca="1" si="6"/>
        <v>102.14358409946645</v>
      </c>
      <c r="D129" s="11">
        <f t="shared" ca="1" si="7"/>
        <v>127.62624395930855</v>
      </c>
      <c r="E129" s="11">
        <f t="shared" ca="1" si="9"/>
        <v>872.77718497971409</v>
      </c>
      <c r="F129" s="11">
        <f t="shared" ca="1" si="8"/>
        <v>1355.1758114504012</v>
      </c>
      <c r="G129" s="30"/>
      <c r="H129" s="12">
        <f t="shared" ca="1" si="5"/>
        <v>-1.0143920172893828</v>
      </c>
    </row>
    <row r="130" spans="2:8" ht="15.55" customHeight="1" x14ac:dyDescent="0.65">
      <c r="B130" s="10">
        <v>104</v>
      </c>
      <c r="C130" s="11">
        <f t="shared" ca="1" si="6"/>
        <v>100.72235424830424</v>
      </c>
      <c r="D130" s="11">
        <f t="shared" ca="1" si="7"/>
        <v>126.2242182828555</v>
      </c>
      <c r="E130" s="11">
        <f t="shared" ca="1" si="9"/>
        <v>879.93729496222932</v>
      </c>
      <c r="F130" s="11">
        <f t="shared" ca="1" si="8"/>
        <v>1373.4993643643004</v>
      </c>
      <c r="G130" s="30"/>
      <c r="H130" s="12">
        <f t="shared" ca="1" si="5"/>
        <v>-1.0450567415655172</v>
      </c>
    </row>
    <row r="131" spans="2:8" ht="15.55" customHeight="1" x14ac:dyDescent="0.65">
      <c r="B131" s="10">
        <v>105</v>
      </c>
      <c r="C131" s="11">
        <f t="shared" ca="1" si="6"/>
        <v>100.84269448099894</v>
      </c>
      <c r="D131" s="11">
        <f t="shared" ca="1" si="7"/>
        <v>126.34497657381036</v>
      </c>
      <c r="E131" s="11">
        <f t="shared" ca="1" si="9"/>
        <v>888.5557256381353</v>
      </c>
      <c r="F131" s="11">
        <f t="shared" ca="1" si="8"/>
        <v>1393.4368645684335</v>
      </c>
      <c r="G131" s="30"/>
      <c r="H131" s="12">
        <f t="shared" ca="1" si="5"/>
        <v>1.3206902477536107</v>
      </c>
    </row>
    <row r="132" spans="2:8" ht="15.55" customHeight="1" x14ac:dyDescent="0.65">
      <c r="B132" s="10">
        <v>106</v>
      </c>
      <c r="C132" s="11">
        <f t="shared" ca="1" si="6"/>
        <v>100.99382982970873</v>
      </c>
      <c r="D132" s="11">
        <f t="shared" ca="1" si="7"/>
        <v>126.47032627307009</v>
      </c>
      <c r="E132" s="11">
        <f t="shared" ca="1" si="9"/>
        <v>897.07947832303341</v>
      </c>
      <c r="F132" s="11">
        <f t="shared" ca="1" si="8"/>
        <v>1413.4317969913288</v>
      </c>
      <c r="G132" s="30"/>
      <c r="H132" s="12">
        <f t="shared" ca="1" si="5"/>
        <v>0.61681807562979174</v>
      </c>
    </row>
    <row r="133" spans="2:8" ht="15.55" customHeight="1" x14ac:dyDescent="0.65">
      <c r="B133" s="10">
        <v>107</v>
      </c>
      <c r="C133" s="11">
        <f t="shared" ca="1" si="6"/>
        <v>99.985599163817653</v>
      </c>
      <c r="D133" s="11">
        <f t="shared" ca="1" si="7"/>
        <v>125.44392405926408</v>
      </c>
      <c r="E133" s="11">
        <f t="shared" ca="1" si="9"/>
        <v>904.48099363800463</v>
      </c>
      <c r="F133" s="11">
        <f t="shared" ca="1" si="8"/>
        <v>1432.473445004385</v>
      </c>
      <c r="G133" s="30"/>
      <c r="H133" s="12">
        <f t="shared" ca="1" si="5"/>
        <v>-1.3399599389581707</v>
      </c>
    </row>
    <row r="134" spans="2:8" ht="15.55" customHeight="1" x14ac:dyDescent="0.65">
      <c r="B134" s="10">
        <v>108</v>
      </c>
      <c r="C134" s="11">
        <f t="shared" ca="1" si="6"/>
        <v>102.92162687384518</v>
      </c>
      <c r="D134" s="11">
        <f t="shared" ca="1" si="7"/>
        <v>128.36534295999988</v>
      </c>
      <c r="E134" s="11">
        <f t="shared" ca="1" si="9"/>
        <v>915.83445513483048</v>
      </c>
      <c r="F134" s="11">
        <f t="shared" ca="1" si="8"/>
        <v>1455.6331979315075</v>
      </c>
      <c r="G134" s="30"/>
      <c r="H134" s="12">
        <f t="shared" ca="1" si="5"/>
        <v>2.534990367607572</v>
      </c>
    </row>
    <row r="135" spans="2:8" ht="15.55" customHeight="1" x14ac:dyDescent="0.65">
      <c r="B135" s="10">
        <v>109</v>
      </c>
      <c r="C135" s="11">
        <f t="shared" ca="1" si="6"/>
        <v>105.63269074733705</v>
      </c>
      <c r="D135" s="11">
        <f t="shared" ca="1" si="7"/>
        <v>131.04237458699072</v>
      </c>
      <c r="E135" s="11">
        <f t="shared" ca="1" si="9"/>
        <v>926.86059216734452</v>
      </c>
      <c r="F135" s="11">
        <f t="shared" ca="1" si="8"/>
        <v>1478.6228111280059</v>
      </c>
      <c r="G135" s="30"/>
      <c r="H135" s="12">
        <f t="shared" ca="1" si="5"/>
        <v>2.3909050797395341</v>
      </c>
    </row>
    <row r="136" spans="2:8" ht="15.55" customHeight="1" x14ac:dyDescent="0.65">
      <c r="B136" s="10">
        <v>110</v>
      </c>
      <c r="C136" s="11">
        <f t="shared" ca="1" si="6"/>
        <v>108.12837572603223</v>
      </c>
      <c r="D136" s="11">
        <f t="shared" ca="1" si="7"/>
        <v>133.56780126557064</v>
      </c>
      <c r="E136" s="11">
        <f t="shared" ca="1" si="9"/>
        <v>937.98542520161993</v>
      </c>
      <c r="F136" s="11">
        <f t="shared" ca="1" si="8"/>
        <v>1501.9112809087994</v>
      </c>
      <c r="G136" s="30"/>
      <c r="H136" s="12">
        <f t="shared" ca="1" si="5"/>
        <v>1.5370926865836076</v>
      </c>
    </row>
    <row r="137" spans="2:8" ht="15.55" customHeight="1" x14ac:dyDescent="0.65">
      <c r="B137" s="10">
        <v>111</v>
      </c>
      <c r="C137" s="11">
        <f t="shared" ca="1" si="6"/>
        <v>111.1178238636481</v>
      </c>
      <c r="D137" s="11">
        <f t="shared" ca="1" si="7"/>
        <v>136.63118017098398</v>
      </c>
      <c r="E137" s="11">
        <f t="shared" ca="1" si="9"/>
        <v>949.81231280285363</v>
      </c>
      <c r="F137" s="11">
        <f t="shared" ca="1" si="8"/>
        <v>1526.0916692720093</v>
      </c>
      <c r="G137" s="30"/>
      <c r="H137" s="12">
        <f t="shared" ca="1" si="5"/>
        <v>0.82036014112324473</v>
      </c>
    </row>
    <row r="138" spans="2:8" ht="15.55" customHeight="1" x14ac:dyDescent="0.65">
      <c r="B138" s="10">
        <v>112</v>
      </c>
      <c r="C138" s="11">
        <f t="shared" ca="1" si="6"/>
        <v>112.79316040026205</v>
      </c>
      <c r="D138" s="11">
        <f t="shared" ca="1" si="7"/>
        <v>138.41914402539601</v>
      </c>
      <c r="E138" s="11">
        <f t="shared" ca="1" si="9"/>
        <v>960.53299901934736</v>
      </c>
      <c r="F138" s="11">
        <f t="shared" ca="1" si="8"/>
        <v>1549.3607681451958</v>
      </c>
      <c r="G138" s="30"/>
      <c r="H138" s="12">
        <f t="shared" ca="1" si="5"/>
        <v>0.71188478301715286</v>
      </c>
    </row>
    <row r="139" spans="2:8" ht="15.55" customHeight="1" x14ac:dyDescent="0.65">
      <c r="B139" s="10">
        <v>113</v>
      </c>
      <c r="C139" s="11">
        <f t="shared" ca="1" si="6"/>
        <v>112.14293806091978</v>
      </c>
      <c r="D139" s="11">
        <f t="shared" ca="1" si="7"/>
        <v>137.92768419518023</v>
      </c>
      <c r="E139" s="11">
        <f t="shared" ca="1" si="9"/>
        <v>969.1854891303941</v>
      </c>
      <c r="F139" s="11">
        <f t="shared" ca="1" si="8"/>
        <v>1570.7644924176238</v>
      </c>
      <c r="G139" s="30"/>
      <c r="H139" s="12">
        <f t="shared" ca="1" si="5"/>
        <v>-0.73804145101668372</v>
      </c>
    </row>
    <row r="140" spans="2:8" ht="15.55" customHeight="1" x14ac:dyDescent="0.65">
      <c r="B140" s="10">
        <v>114</v>
      </c>
      <c r="C140" s="11">
        <f t="shared" ca="1" si="6"/>
        <v>112.6899432042685</v>
      </c>
      <c r="D140" s="11">
        <f t="shared" ca="1" si="7"/>
        <v>138.64872135469815</v>
      </c>
      <c r="E140" s="11">
        <f t="shared" ca="1" si="9"/>
        <v>979.15126782369134</v>
      </c>
      <c r="F140" s="11">
        <f t="shared" ca="1" si="8"/>
        <v>1593.6736319600966</v>
      </c>
      <c r="G140" s="30"/>
      <c r="H140" s="12">
        <f t="shared" ca="1" si="5"/>
        <v>1.2991749789446021</v>
      </c>
    </row>
    <row r="141" spans="2:8" ht="15.55" customHeight="1" x14ac:dyDescent="0.65">
      <c r="B141" s="10">
        <v>115</v>
      </c>
      <c r="C141" s="11">
        <f t="shared" ca="1" si="6"/>
        <v>113.3489945465509</v>
      </c>
      <c r="D141" s="11">
        <f t="shared" ca="1" si="7"/>
        <v>139.45304536422429</v>
      </c>
      <c r="E141" s="11">
        <f t="shared" ca="1" si="9"/>
        <v>989.14085826207611</v>
      </c>
      <c r="F141" s="11">
        <f t="shared" ca="1" si="8"/>
        <v>1616.7821951528224</v>
      </c>
      <c r="G141" s="30"/>
      <c r="H141" s="12">
        <f t="shared" ca="1" si="5"/>
        <v>1.3462370215715849</v>
      </c>
    </row>
    <row r="142" spans="2:8" ht="15.55" customHeight="1" x14ac:dyDescent="0.65">
      <c r="B142" s="10">
        <v>116</v>
      </c>
      <c r="C142" s="11">
        <f t="shared" ca="1" si="6"/>
        <v>113.28028073544468</v>
      </c>
      <c r="D142" s="11">
        <f t="shared" ca="1" si="7"/>
        <v>139.5323736317203</v>
      </c>
      <c r="E142" s="11">
        <f t="shared" ca="1" si="9"/>
        <v>998.47503095217633</v>
      </c>
      <c r="F142" s="11">
        <f t="shared" ca="1" si="8"/>
        <v>1639.4293096116553</v>
      </c>
      <c r="G142" s="30"/>
      <c r="H142" s="12">
        <f t="shared" ca="1" si="5"/>
        <v>0.37840550302733733</v>
      </c>
    </row>
    <row r="143" spans="2:8" ht="15.55" customHeight="1" x14ac:dyDescent="0.65">
      <c r="B143" s="10">
        <v>117</v>
      </c>
      <c r="C143" s="11">
        <f t="shared" ca="1" si="6"/>
        <v>115.91497420811125</v>
      </c>
      <c r="D143" s="11">
        <f t="shared" ca="1" si="7"/>
        <v>142.31611451418362</v>
      </c>
      <c r="E143" s="11">
        <f t="shared" ca="1" si="9"/>
        <v>1010.5640465792567</v>
      </c>
      <c r="F143" s="11">
        <f t="shared" ca="1" si="8"/>
        <v>1665.0235588365174</v>
      </c>
      <c r="G143" s="30"/>
      <c r="H143" s="12">
        <f t="shared" ca="1" si="5"/>
        <v>2.4439414133286599</v>
      </c>
    </row>
    <row r="144" spans="2:8" ht="15.55" customHeight="1" x14ac:dyDescent="0.65">
      <c r="B144" s="10">
        <v>118</v>
      </c>
      <c r="C144" s="11">
        <f t="shared" ca="1" si="6"/>
        <v>117.71000087472451</v>
      </c>
      <c r="D144" s="11">
        <f t="shared" ca="1" si="7"/>
        <v>144.24676988184439</v>
      </c>
      <c r="E144" s="11">
        <f t="shared" ca="1" si="9"/>
        <v>1021.7962368885317</v>
      </c>
      <c r="F144" s="11">
        <f t="shared" ca="1" si="8"/>
        <v>1689.9489955223526</v>
      </c>
      <c r="G144" s="30"/>
      <c r="H144" s="12">
        <f t="shared" ca="1" si="5"/>
        <v>1.5657014657272421</v>
      </c>
    </row>
    <row r="145" spans="2:8" ht="15.55" customHeight="1" x14ac:dyDescent="0.65">
      <c r="B145" s="10">
        <v>119</v>
      </c>
      <c r="C145" s="11">
        <f t="shared" ca="1" si="6"/>
        <v>118.36628025927162</v>
      </c>
      <c r="D145" s="11">
        <f t="shared" ca="1" si="7"/>
        <v>145.08213178585845</v>
      </c>
      <c r="E145" s="11">
        <f t="shared" ca="1" si="9"/>
        <v>1032.1565809653575</v>
      </c>
      <c r="F145" s="11">
        <f t="shared" ca="1" si="8"/>
        <v>1714.2209259122315</v>
      </c>
      <c r="G145" s="30"/>
      <c r="H145" s="12">
        <f t="shared" ca="1" si="5"/>
        <v>0.41275794763926904</v>
      </c>
    </row>
    <row r="146" spans="2:8" ht="15.55" customHeight="1" x14ac:dyDescent="0.65">
      <c r="B146" s="10">
        <v>120</v>
      </c>
      <c r="C146" s="11">
        <f t="shared" ca="1" si="6"/>
        <v>118.82354433151082</v>
      </c>
      <c r="D146" s="11">
        <f t="shared" ca="1" si="7"/>
        <v>145.73483785112913</v>
      </c>
      <c r="E146" s="11">
        <f t="shared" ca="1" si="9"/>
        <v>1042.4440321866134</v>
      </c>
      <c r="F146" s="11">
        <f t="shared" ca="1" si="8"/>
        <v>1738.6255498261003</v>
      </c>
      <c r="G146" s="30"/>
      <c r="H146" s="12">
        <f t="shared" ca="1" si="5"/>
        <v>0.1483196232734704</v>
      </c>
    </row>
    <row r="147" spans="2:8" ht="15.55" customHeight="1" x14ac:dyDescent="0.65">
      <c r="B147" s="10">
        <v>121</v>
      </c>
      <c r="C147" s="11">
        <f t="shared" ca="1" si="6"/>
        <v>117.68651300408268</v>
      </c>
      <c r="D147" s="11">
        <f t="shared" ca="1" si="7"/>
        <v>144.78877560815317</v>
      </c>
      <c r="E147" s="11">
        <f t="shared" ca="1" si="9"/>
        <v>1051.1775914553093</v>
      </c>
      <c r="F147" s="11">
        <f t="shared" ca="1" si="8"/>
        <v>1761.6778838153959</v>
      </c>
      <c r="G147" s="30"/>
      <c r="H147" s="12">
        <f t="shared" ca="1" si="5"/>
        <v>-0.27234000537312009</v>
      </c>
    </row>
    <row r="148" spans="2:8" ht="15.55" customHeight="1" x14ac:dyDescent="0.65">
      <c r="B148" s="10">
        <v>122</v>
      </c>
      <c r="C148" s="11">
        <f t="shared" ca="1" si="6"/>
        <v>115.2816730728523</v>
      </c>
      <c r="D148" s="11">
        <f t="shared" ca="1" si="7"/>
        <v>142.5693092650931</v>
      </c>
      <c r="E148" s="11">
        <f t="shared" ca="1" si="9"/>
        <v>1058.6809878380054</v>
      </c>
      <c r="F148" s="11">
        <f t="shared" ca="1" si="8"/>
        <v>1783.7037807522329</v>
      </c>
      <c r="G148" s="30"/>
      <c r="H148" s="12">
        <f t="shared" ca="1" si="5"/>
        <v>-0.89426054633474228</v>
      </c>
    </row>
    <row r="149" spans="2:8" ht="15.55" customHeight="1" x14ac:dyDescent="0.65">
      <c r="B149" s="10">
        <v>123</v>
      </c>
      <c r="C149" s="11">
        <f t="shared" ca="1" si="6"/>
        <v>112.4331697582941</v>
      </c>
      <c r="D149" s="11">
        <f t="shared" ca="1" si="7"/>
        <v>139.86928048465688</v>
      </c>
      <c r="E149" s="11">
        <f t="shared" ca="1" si="9"/>
        <v>1065.6194885610701</v>
      </c>
      <c r="F149" s="11">
        <f t="shared" ca="1" si="8"/>
        <v>1805.3545602026234</v>
      </c>
      <c r="G149" s="30"/>
      <c r="H149" s="12">
        <f t="shared" ca="1" si="5"/>
        <v>-1.0516795361788069</v>
      </c>
    </row>
    <row r="150" spans="2:8" ht="15.55" customHeight="1" x14ac:dyDescent="0.65">
      <c r="B150" s="10">
        <v>124</v>
      </c>
      <c r="C150" s="11">
        <f t="shared" ca="1" si="6"/>
        <v>110.84962035206104</v>
      </c>
      <c r="D150" s="11">
        <f t="shared" ca="1" si="7"/>
        <v>138.3786587376772</v>
      </c>
      <c r="E150" s="11">
        <f t="shared" ca="1" si="9"/>
        <v>1073.6067056545976</v>
      </c>
      <c r="F150" s="11">
        <f t="shared" ca="1" si="8"/>
        <v>1828.2363593582081</v>
      </c>
      <c r="G150" s="30"/>
      <c r="H150" s="12">
        <f t="shared" ca="1" si="5"/>
        <v>0.48405728208385623</v>
      </c>
    </row>
    <row r="151" spans="2:8" ht="15.55" customHeight="1" x14ac:dyDescent="0.65">
      <c r="B151" s="10">
        <v>125</v>
      </c>
      <c r="C151" s="11">
        <f t="shared" ca="1" si="6"/>
        <v>110.12477875063776</v>
      </c>
      <c r="D151" s="11">
        <f t="shared" ca="1" si="7"/>
        <v>137.68900614146008</v>
      </c>
      <c r="E151" s="11">
        <f t="shared" ca="1" si="9"/>
        <v>1082.2110277290519</v>
      </c>
      <c r="F151" s="11">
        <f t="shared" ca="1" si="8"/>
        <v>1851.915310622277</v>
      </c>
      <c r="G151" s="30"/>
      <c r="H151" s="12">
        <f t="shared" ca="1" si="5"/>
        <v>0.93270689337435531</v>
      </c>
    </row>
    <row r="152" spans="2:8" ht="15.55" customHeight="1" x14ac:dyDescent="0.65">
      <c r="B152" s="10">
        <v>126</v>
      </c>
      <c r="C152" s="11">
        <f t="shared" ca="1" si="6"/>
        <v>109.63421147369043</v>
      </c>
      <c r="D152" s="11">
        <f t="shared" ca="1" si="7"/>
        <v>137.20607039966347</v>
      </c>
      <c r="E152" s="11">
        <f t="shared" ca="1" si="9"/>
        <v>1090.9395897521356</v>
      </c>
      <c r="F152" s="11">
        <f t="shared" ca="1" si="8"/>
        <v>1875.9113104010196</v>
      </c>
      <c r="G152" s="30"/>
      <c r="H152" s="12">
        <f t="shared" ca="1" si="5"/>
        <v>0.26688411833440456</v>
      </c>
    </row>
    <row r="153" spans="2:8" ht="15.55" customHeight="1" x14ac:dyDescent="0.65">
      <c r="B153" s="10">
        <v>127</v>
      </c>
      <c r="C153" s="11">
        <f t="shared" ca="1" si="6"/>
        <v>108.32256182090494</v>
      </c>
      <c r="D153" s="11">
        <f t="shared" ca="1" si="7"/>
        <v>135.89025182359478</v>
      </c>
      <c r="E153" s="11">
        <f t="shared" ca="1" si="9"/>
        <v>1098.796592114408</v>
      </c>
      <c r="F153" s="11">
        <f t="shared" ca="1" si="8"/>
        <v>1899.2339783183829</v>
      </c>
      <c r="G153" s="30"/>
      <c r="H153" s="12">
        <f t="shared" ca="1" si="5"/>
        <v>-1.239109380007507</v>
      </c>
    </row>
    <row r="154" spans="2:8" ht="15.55" customHeight="1" x14ac:dyDescent="0.65">
      <c r="B154" s="10">
        <v>128</v>
      </c>
      <c r="C154" s="11">
        <f t="shared" ca="1" si="6"/>
        <v>107.47312969205326</v>
      </c>
      <c r="D154" s="11">
        <f t="shared" ca="1" si="7"/>
        <v>135.02858899479571</v>
      </c>
      <c r="E154" s="11">
        <f t="shared" ca="1" si="9"/>
        <v>1107.076850729914</v>
      </c>
      <c r="F154" s="11">
        <f t="shared" ca="1" si="8"/>
        <v>1923.180216926881</v>
      </c>
      <c r="G154" s="30"/>
      <c r="H154" s="12">
        <f t="shared" ref="H154:H217" ca="1" si="10">NORMINV(RAND(),$I$20,$I$21)</f>
        <v>-0.12858172789037767</v>
      </c>
    </row>
    <row r="155" spans="2:8" ht="15.55" customHeight="1" x14ac:dyDescent="0.65">
      <c r="B155" s="10">
        <v>129</v>
      </c>
      <c r="C155" s="11">
        <f t="shared" ca="1" si="6"/>
        <v>106.32107449298996</v>
      </c>
      <c r="D155" s="11">
        <f t="shared" ca="1" si="7"/>
        <v>133.8400159719248</v>
      </c>
      <c r="E155" s="11">
        <f t="shared" ca="1" si="9"/>
        <v>1114.9311135640698</v>
      </c>
      <c r="F155" s="11">
        <f t="shared" ca="1" si="8"/>
        <v>1946.8936235456222</v>
      </c>
      <c r="G155" s="30"/>
      <c r="H155" s="12">
        <f t="shared" ca="1" si="10"/>
        <v>6.0718052038590237E-2</v>
      </c>
    </row>
    <row r="156" spans="2:8" ht="15.55" customHeight="1" x14ac:dyDescent="0.65">
      <c r="B156" s="10">
        <v>130</v>
      </c>
      <c r="C156" s="11">
        <f t="shared" ca="1" si="6"/>
        <v>104.74959179218034</v>
      </c>
      <c r="D156" s="11">
        <f t="shared" ca="1" si="7"/>
        <v>132.22086268549839</v>
      </c>
      <c r="E156" s="11">
        <f t="shared" ca="1" si="9"/>
        <v>1122.3056802258218</v>
      </c>
      <c r="F156" s="11">
        <f t="shared" ca="1" si="8"/>
        <v>1970.328163619726</v>
      </c>
      <c r="G156" s="30"/>
      <c r="H156" s="12">
        <f t="shared" ca="1" si="10"/>
        <v>-0.40109424348731565</v>
      </c>
    </row>
    <row r="157" spans="2:8" ht="15.55" customHeight="1" x14ac:dyDescent="0.65">
      <c r="B157" s="10">
        <v>131</v>
      </c>
      <c r="C157" s="11">
        <f t="shared" ref="C157:C220" ca="1" si="11">$C$16*C156+$C$17*C155+$C$18*H156+$C$19*H155+$C$20*H154+$C$21+H157</f>
        <v>103.80093417500548</v>
      </c>
      <c r="D157" s="11">
        <f t="shared" ref="D157:D220" ca="1" si="12">$D$16*D156+$D$17*D155+$D$18*H156+$D$19*H155+$D$20*H154+$D$21+H157</f>
        <v>131.20664535699191</v>
      </c>
      <c r="E157" s="11">
        <f t="shared" ca="1" si="9"/>
        <v>1130.1999201854337</v>
      </c>
      <c r="F157" s="11">
        <f t="shared" ref="F157:F220" ca="1" si="13">$F$16*F156+$F$17*F155+$F$18*H156+$F$19*H155+$F$20*H154+$F$21+H157</f>
        <v>1994.4793451323237</v>
      </c>
      <c r="G157" s="30"/>
      <c r="H157" s="12">
        <f t="shared" ca="1" si="10"/>
        <v>-0.39636774836824418</v>
      </c>
    </row>
    <row r="158" spans="2:8" ht="15.55" customHeight="1" x14ac:dyDescent="0.65">
      <c r="B158" s="10">
        <v>132</v>
      </c>
      <c r="C158" s="11">
        <f t="shared" ca="1" si="11"/>
        <v>103.74347743615385</v>
      </c>
      <c r="D158" s="11">
        <f t="shared" ca="1" si="12"/>
        <v>131.05959072478475</v>
      </c>
      <c r="E158" s="11">
        <f t="shared" ref="E158:E221" ca="1" si="14">$E$16*E157+$E$17*E156+$E$18*H157+$E$19*H156+$E$20*H155+$E$21+H158</f>
        <v>1138.8488431104427</v>
      </c>
      <c r="F158" s="11">
        <f t="shared" ca="1" si="13"/>
        <v>2019.5801613829328</v>
      </c>
      <c r="G158" s="30"/>
      <c r="H158" s="12">
        <f t="shared" ca="1" si="10"/>
        <v>0.59614288683991945</v>
      </c>
    </row>
    <row r="159" spans="2:8" ht="15.55" customHeight="1" x14ac:dyDescent="0.65">
      <c r="B159" s="10">
        <v>133</v>
      </c>
      <c r="C159" s="11">
        <f t="shared" ca="1" si="11"/>
        <v>101.81460670859283</v>
      </c>
      <c r="D159" s="11">
        <f t="shared" ca="1" si="12"/>
        <v>129.03220136483603</v>
      </c>
      <c r="E159" s="11">
        <f t="shared" ca="1" si="14"/>
        <v>1145.5587898676101</v>
      </c>
      <c r="F159" s="11">
        <f t="shared" ca="1" si="13"/>
        <v>2042.9445229263033</v>
      </c>
      <c r="G159" s="30"/>
      <c r="H159" s="12">
        <f t="shared" ca="1" si="10"/>
        <v>-1.4596091053229825</v>
      </c>
    </row>
    <row r="160" spans="2:8" ht="15.55" customHeight="1" x14ac:dyDescent="0.65">
      <c r="B160" s="10">
        <v>134</v>
      </c>
      <c r="C160" s="11">
        <f t="shared" ca="1" si="11"/>
        <v>100.34519741697157</v>
      </c>
      <c r="D160" s="11">
        <f t="shared" ca="1" si="12"/>
        <v>127.4720762853249</v>
      </c>
      <c r="E160" s="11">
        <f t="shared" ca="1" si="14"/>
        <v>1152.7359648226584</v>
      </c>
      <c r="F160" s="11">
        <f t="shared" ca="1" si="13"/>
        <v>2066.9866165379403</v>
      </c>
      <c r="G160" s="30"/>
      <c r="H160" s="12">
        <f t="shared" ca="1" si="10"/>
        <v>-0.85091871009242426</v>
      </c>
    </row>
    <row r="161" spans="2:8" ht="15.55" customHeight="1" x14ac:dyDescent="0.65">
      <c r="B161" s="10">
        <v>135</v>
      </c>
      <c r="C161" s="11">
        <f t="shared" ca="1" si="11"/>
        <v>98.233766654531181</v>
      </c>
      <c r="D161" s="11">
        <f t="shared" ca="1" si="12"/>
        <v>125.23767324213489</v>
      </c>
      <c r="E161" s="11">
        <f t="shared" ca="1" si="14"/>
        <v>1159.0766778817433</v>
      </c>
      <c r="F161" s="11">
        <f t="shared" ca="1" si="13"/>
        <v>2090.3837910949705</v>
      </c>
      <c r="G161" s="30"/>
      <c r="H161" s="12">
        <f t="shared" ca="1" si="10"/>
        <v>-1.3666594856176191</v>
      </c>
    </row>
    <row r="162" spans="2:8" ht="15.55" customHeight="1" x14ac:dyDescent="0.65">
      <c r="B162" s="10">
        <v>136</v>
      </c>
      <c r="C162" s="11">
        <f t="shared" ca="1" si="11"/>
        <v>97.369441944184402</v>
      </c>
      <c r="D162" s="11">
        <f t="shared" ca="1" si="12"/>
        <v>124.23469662680921</v>
      </c>
      <c r="E162" s="11">
        <f t="shared" ca="1" si="14"/>
        <v>1166.5564441487884</v>
      </c>
      <c r="F162" s="11">
        <f t="shared" ca="1" si="13"/>
        <v>2115.1221312278062</v>
      </c>
      <c r="G162" s="30"/>
      <c r="H162" s="12">
        <f t="shared" ca="1" si="10"/>
        <v>0.58650252937881897</v>
      </c>
    </row>
    <row r="163" spans="2:8" ht="15.55" customHeight="1" x14ac:dyDescent="0.65">
      <c r="B163" s="10">
        <v>137</v>
      </c>
      <c r="C163" s="11">
        <f t="shared" ca="1" si="11"/>
        <v>97.227565271743529</v>
      </c>
      <c r="D163" s="11">
        <f t="shared" ca="1" si="12"/>
        <v>123.92491314144645</v>
      </c>
      <c r="E163" s="11">
        <f t="shared" ca="1" si="14"/>
        <v>1174.5691259463222</v>
      </c>
      <c r="F163" s="11">
        <f t="shared" ca="1" si="13"/>
        <v>2140.5869361631317</v>
      </c>
      <c r="G163" s="30"/>
      <c r="H163" s="12">
        <f t="shared" ca="1" si="10"/>
        <v>0.32417288410851292</v>
      </c>
    </row>
    <row r="164" spans="2:8" ht="15.55" customHeight="1" x14ac:dyDescent="0.65">
      <c r="B164" s="10">
        <v>138</v>
      </c>
      <c r="C164" s="11">
        <f t="shared" ca="1" si="11"/>
        <v>98.78783857799894</v>
      </c>
      <c r="D164" s="11">
        <f t="shared" ca="1" si="12"/>
        <v>125.31693627455994</v>
      </c>
      <c r="E164" s="11">
        <f t="shared" ca="1" si="14"/>
        <v>1184.2354317530012</v>
      </c>
      <c r="F164" s="11">
        <f t="shared" ca="1" si="13"/>
        <v>2167.91403865453</v>
      </c>
      <c r="G164" s="30"/>
      <c r="H164" s="12">
        <f t="shared" ca="1" si="10"/>
        <v>1.4968342022508117</v>
      </c>
    </row>
    <row r="165" spans="2:8" ht="15.55" customHeight="1" x14ac:dyDescent="0.65">
      <c r="B165" s="10">
        <v>139</v>
      </c>
      <c r="C165" s="11">
        <f t="shared" ca="1" si="11"/>
        <v>99.493321853909237</v>
      </c>
      <c r="D165" s="11">
        <f t="shared" ca="1" si="12"/>
        <v>125.86483306095724</v>
      </c>
      <c r="E165" s="11">
        <f t="shared" ca="1" si="14"/>
        <v>1193.042465056001</v>
      </c>
      <c r="F165" s="11">
        <f t="shared" ca="1" si="13"/>
        <v>2194.5947819822177</v>
      </c>
      <c r="G165" s="30"/>
      <c r="H165" s="12">
        <f t="shared" ca="1" si="10"/>
        <v>-0.46346034353336019</v>
      </c>
    </row>
    <row r="166" spans="2:8" ht="15.55" customHeight="1" x14ac:dyDescent="0.65">
      <c r="B166" s="10">
        <v>140</v>
      </c>
      <c r="C166" s="11">
        <f t="shared" ca="1" si="11"/>
        <v>99.795988943019481</v>
      </c>
      <c r="D166" s="11">
        <f t="shared" ca="1" si="12"/>
        <v>126.05244640380518</v>
      </c>
      <c r="E166" s="11">
        <f t="shared" ca="1" si="14"/>
        <v>1201.6036059974931</v>
      </c>
      <c r="F166" s="11">
        <f t="shared" ca="1" si="13"/>
        <v>2221.260321305318</v>
      </c>
      <c r="G166" s="30"/>
      <c r="H166" s="12">
        <f t="shared" ca="1" si="10"/>
        <v>-0.3562257693207857</v>
      </c>
    </row>
    <row r="167" spans="2:8" ht="15.55" customHeight="1" x14ac:dyDescent="0.65">
      <c r="B167" s="10">
        <v>141</v>
      </c>
      <c r="C167" s="11">
        <f t="shared" ca="1" si="11"/>
        <v>99.336153324254241</v>
      </c>
      <c r="D167" s="11">
        <f t="shared" ca="1" si="12"/>
        <v>125.49576707480674</v>
      </c>
      <c r="E167" s="11">
        <f t="shared" ca="1" si="14"/>
        <v>1209.4414077936424</v>
      </c>
      <c r="F167" s="11">
        <f t="shared" ca="1" si="13"/>
        <v>2247.4231912449677</v>
      </c>
      <c r="G167" s="30"/>
      <c r="H167" s="12">
        <f t="shared" ca="1" si="10"/>
        <v>-0.7885440602506163</v>
      </c>
    </row>
    <row r="168" spans="2:8" ht="15.55" customHeight="1" x14ac:dyDescent="0.65">
      <c r="B168" s="10">
        <v>142</v>
      </c>
      <c r="C168" s="11">
        <f t="shared" ca="1" si="11"/>
        <v>98.27489446256638</v>
      </c>
      <c r="D168" s="11">
        <f t="shared" ca="1" si="12"/>
        <v>124.34928013716305</v>
      </c>
      <c r="E168" s="11">
        <f t="shared" ca="1" si="14"/>
        <v>1216.7002203432737</v>
      </c>
      <c r="F168" s="11">
        <f t="shared" ca="1" si="13"/>
        <v>2273.2295933789519</v>
      </c>
      <c r="G168" s="30"/>
      <c r="H168" s="12">
        <f t="shared" ca="1" si="10"/>
        <v>-0.3695120045865774</v>
      </c>
    </row>
    <row r="169" spans="2:8" ht="15.55" customHeight="1" x14ac:dyDescent="0.65">
      <c r="B169" s="10">
        <v>143</v>
      </c>
      <c r="C169" s="11">
        <f t="shared" ca="1" si="11"/>
        <v>97.381862678995489</v>
      </c>
      <c r="D169" s="11">
        <f t="shared" ca="1" si="12"/>
        <v>123.3672479352242</v>
      </c>
      <c r="E169" s="11">
        <f t="shared" ca="1" si="14"/>
        <v>1224.0767896098641</v>
      </c>
      <c r="F169" s="11">
        <f t="shared" ca="1" si="13"/>
        <v>2299.3708766411214</v>
      </c>
      <c r="G169" s="30"/>
      <c r="H169" s="12">
        <f t="shared" ca="1" si="10"/>
        <v>-0.4145273064040641</v>
      </c>
    </row>
    <row r="170" spans="2:8" ht="15.55" customHeight="1" x14ac:dyDescent="0.65">
      <c r="B170" s="10">
        <v>144</v>
      </c>
      <c r="C170" s="11">
        <f t="shared" ca="1" si="11"/>
        <v>95.957685878983966</v>
      </c>
      <c r="D170" s="11">
        <f t="shared" ca="1" si="12"/>
        <v>121.84041825416986</v>
      </c>
      <c r="E170" s="11">
        <f t="shared" ca="1" si="14"/>
        <v>1230.8261820460766</v>
      </c>
      <c r="F170" s="11">
        <f t="shared" ca="1" si="13"/>
        <v>2325.0996222120079</v>
      </c>
      <c r="G170" s="30"/>
      <c r="H170" s="12">
        <f t="shared" ca="1" si="10"/>
        <v>-0.9890020248484489</v>
      </c>
    </row>
    <row r="171" spans="2:8" ht="15.55" customHeight="1" x14ac:dyDescent="0.65">
      <c r="B171" s="10">
        <v>145</v>
      </c>
      <c r="C171" s="11">
        <f t="shared" ca="1" si="11"/>
        <v>93.009378893065076</v>
      </c>
      <c r="D171" s="11">
        <f t="shared" ca="1" si="12"/>
        <v>118.78144827754114</v>
      </c>
      <c r="E171" s="11">
        <f t="shared" ca="1" si="14"/>
        <v>1235.9813474808122</v>
      </c>
      <c r="F171" s="11">
        <f t="shared" ca="1" si="13"/>
        <v>2349.4526257862199</v>
      </c>
      <c r="G171" s="30"/>
      <c r="H171" s="12">
        <f t="shared" ca="1" si="10"/>
        <v>-2.6084354101021221</v>
      </c>
    </row>
    <row r="172" spans="2:8" ht="15.55" customHeight="1" x14ac:dyDescent="0.65">
      <c r="B172" s="10">
        <v>146</v>
      </c>
      <c r="C172" s="11">
        <f t="shared" ca="1" si="11"/>
        <v>91.275374074581975</v>
      </c>
      <c r="D172" s="11">
        <f t="shared" ca="1" si="12"/>
        <v>116.9181111847648</v>
      </c>
      <c r="E172" s="11">
        <f t="shared" ca="1" si="14"/>
        <v>1242.2224167660966</v>
      </c>
      <c r="F172" s="11">
        <f t="shared" ca="1" si="13"/>
        <v>2375.105123665729</v>
      </c>
      <c r="G172" s="30"/>
      <c r="H172" s="12">
        <f t="shared" ca="1" si="10"/>
        <v>-0.72191525709118787</v>
      </c>
    </row>
    <row r="173" spans="2:8" ht="15.55" customHeight="1" x14ac:dyDescent="0.65">
      <c r="B173" s="10">
        <v>147</v>
      </c>
      <c r="C173" s="11">
        <f t="shared" ca="1" si="11"/>
        <v>91.178630603478254</v>
      </c>
      <c r="D173" s="11">
        <f t="shared" ca="1" si="12"/>
        <v>116.64565619562293</v>
      </c>
      <c r="E173" s="11">
        <f t="shared" ca="1" si="14"/>
        <v>1249.8315963635459</v>
      </c>
      <c r="F173" s="11">
        <f t="shared" ca="1" si="13"/>
        <v>2402.3265438021958</v>
      </c>
      <c r="G173" s="30"/>
      <c r="H173" s="12">
        <f t="shared" ca="1" si="10"/>
        <v>1.0170698005270351</v>
      </c>
    </row>
    <row r="174" spans="2:8" ht="15.55" customHeight="1" x14ac:dyDescent="0.65">
      <c r="B174" s="10">
        <v>148</v>
      </c>
      <c r="C174" s="11">
        <f t="shared" ca="1" si="11"/>
        <v>90.83929619693015</v>
      </c>
      <c r="D174" s="11">
        <f t="shared" ca="1" si="12"/>
        <v>116.11555260535948</v>
      </c>
      <c r="E174" s="11">
        <f t="shared" ca="1" si="14"/>
        <v>1257.0786147507456</v>
      </c>
      <c r="F174" s="11">
        <f t="shared" ca="1" si="13"/>
        <v>2429.4021653182485</v>
      </c>
      <c r="G174" s="30"/>
      <c r="H174" s="12">
        <f t="shared" ca="1" si="10"/>
        <v>-7.4505259977516392E-2</v>
      </c>
    </row>
    <row r="175" spans="2:8" ht="15.55" customHeight="1" x14ac:dyDescent="0.65">
      <c r="B175" s="10">
        <v>149</v>
      </c>
      <c r="C175" s="11">
        <f t="shared" ca="1" si="11"/>
        <v>91.345878330002463</v>
      </c>
      <c r="D175" s="11">
        <f t="shared" ca="1" si="12"/>
        <v>116.44649913987287</v>
      </c>
      <c r="E175" s="11">
        <f t="shared" ca="1" si="14"/>
        <v>1265.1857893854162</v>
      </c>
      <c r="F175" s="11">
        <f t="shared" ca="1" si="13"/>
        <v>2457.56688476517</v>
      </c>
      <c r="G175" s="30"/>
      <c r="H175" s="12">
        <f t="shared" ca="1" si="10"/>
        <v>-0.55374632961865256</v>
      </c>
    </row>
    <row r="176" spans="2:8" ht="15.55" customHeight="1" x14ac:dyDescent="0.65">
      <c r="B176" s="10">
        <v>150</v>
      </c>
      <c r="C176" s="11">
        <f t="shared" ca="1" si="11"/>
        <v>92.003452667509805</v>
      </c>
      <c r="D176" s="11">
        <f t="shared" ca="1" si="12"/>
        <v>116.93388600835625</v>
      </c>
      <c r="E176" s="11">
        <f t="shared" ca="1" si="14"/>
        <v>1273.4071748422969</v>
      </c>
      <c r="F176" s="11">
        <f t="shared" ca="1" si="13"/>
        <v>2486.0707829127832</v>
      </c>
      <c r="G176" s="30"/>
      <c r="H176" s="12">
        <f t="shared" ca="1" si="10"/>
        <v>-0.35158872165059385</v>
      </c>
    </row>
    <row r="177" spans="2:8" ht="15.55" customHeight="1" x14ac:dyDescent="0.65">
      <c r="B177" s="10">
        <v>151</v>
      </c>
      <c r="C177" s="11">
        <f t="shared" ca="1" si="11"/>
        <v>91.609005006075222</v>
      </c>
      <c r="D177" s="11">
        <f t="shared" ca="1" si="12"/>
        <v>116.39234374253687</v>
      </c>
      <c r="E177" s="11">
        <f t="shared" ca="1" si="14"/>
        <v>1280.6345527899878</v>
      </c>
      <c r="F177" s="11">
        <f t="shared" ca="1" si="13"/>
        <v>2513.8173271699793</v>
      </c>
      <c r="G177" s="30"/>
      <c r="H177" s="12">
        <f t="shared" ca="1" si="10"/>
        <v>-0.63842480530949886</v>
      </c>
    </row>
    <row r="178" spans="2:8" ht="15.55" customHeight="1" x14ac:dyDescent="0.65">
      <c r="B178" s="10">
        <v>152</v>
      </c>
      <c r="C178" s="11">
        <f t="shared" ca="1" si="11"/>
        <v>92.307623894961438</v>
      </c>
      <c r="D178" s="11">
        <f t="shared" ca="1" si="12"/>
        <v>116.96601593838251</v>
      </c>
      <c r="E178" s="11">
        <f t="shared" ca="1" si="14"/>
        <v>1289.0091518238</v>
      </c>
      <c r="F178" s="11">
        <f t="shared" ca="1" si="13"/>
        <v>2542.9488007710179</v>
      </c>
      <c r="G178" s="30"/>
      <c r="H178" s="12">
        <f t="shared" ca="1" si="10"/>
        <v>0.5919545516396495</v>
      </c>
    </row>
    <row r="179" spans="2:8" ht="15.55" customHeight="1" x14ac:dyDescent="0.65">
      <c r="B179" s="10">
        <v>153</v>
      </c>
      <c r="C179" s="11">
        <f t="shared" ca="1" si="11"/>
        <v>93.458156026661513</v>
      </c>
      <c r="D179" s="11">
        <f t="shared" ca="1" si="12"/>
        <v>117.99105040989528</v>
      </c>
      <c r="E179" s="11">
        <f t="shared" ca="1" si="14"/>
        <v>1297.7853884271226</v>
      </c>
      <c r="F179" s="11">
        <f t="shared" ca="1" si="13"/>
        <v>2572.7118357325949</v>
      </c>
      <c r="G179" s="30"/>
      <c r="H179" s="12">
        <f t="shared" ca="1" si="10"/>
        <v>0.65018589774505831</v>
      </c>
    </row>
    <row r="180" spans="2:8" ht="15.55" customHeight="1" x14ac:dyDescent="0.65">
      <c r="B180" s="10">
        <v>154</v>
      </c>
      <c r="C180" s="11">
        <f t="shared" ca="1" si="11"/>
        <v>93.670413960759078</v>
      </c>
      <c r="D180" s="11">
        <f t="shared" ca="1" si="12"/>
        <v>118.10188899045585</v>
      </c>
      <c r="E180" s="11">
        <f t="shared" ca="1" si="14"/>
        <v>1305.7032678563917</v>
      </c>
      <c r="F180" s="11">
        <f t="shared" ca="1" si="13"/>
        <v>2601.8618434979239</v>
      </c>
      <c r="G180" s="30"/>
      <c r="H180" s="12">
        <f t="shared" ca="1" si="10"/>
        <v>-0.62873107210388102</v>
      </c>
    </row>
    <row r="181" spans="2:8" ht="15.55" customHeight="1" x14ac:dyDescent="0.65">
      <c r="B181" s="10">
        <v>155</v>
      </c>
      <c r="C181" s="11">
        <f t="shared" ca="1" si="11"/>
        <v>95.01036931260245</v>
      </c>
      <c r="D181" s="11">
        <f t="shared" ca="1" si="12"/>
        <v>119.36865978288114</v>
      </c>
      <c r="E181" s="11">
        <f t="shared" ca="1" si="14"/>
        <v>1314.8479145118665</v>
      </c>
      <c r="F181" s="11">
        <f t="shared" ca="1" si="13"/>
        <v>2632.4871828435139</v>
      </c>
      <c r="G181" s="30"/>
      <c r="H181" s="12">
        <f t="shared" ca="1" si="10"/>
        <v>0.42151785268861802</v>
      </c>
    </row>
    <row r="182" spans="2:8" ht="15.55" customHeight="1" x14ac:dyDescent="0.65">
      <c r="B182" s="10">
        <v>156</v>
      </c>
      <c r="C182" s="11">
        <f t="shared" ca="1" si="11"/>
        <v>93.971065742339491</v>
      </c>
      <c r="D182" s="11">
        <f t="shared" ca="1" si="12"/>
        <v>118.26288340134124</v>
      </c>
      <c r="E182" s="11">
        <f t="shared" ca="1" si="14"/>
        <v>1321.6147140769531</v>
      </c>
      <c r="F182" s="11">
        <f t="shared" ca="1" si="13"/>
        <v>2660.9764623055571</v>
      </c>
      <c r="G182" s="30"/>
      <c r="H182" s="12">
        <f t="shared" ca="1" si="10"/>
        <v>-1.6257574429832655</v>
      </c>
    </row>
    <row r="183" spans="2:8" ht="15.55" customHeight="1" x14ac:dyDescent="0.65">
      <c r="B183" s="10">
        <v>157</v>
      </c>
      <c r="C183" s="11">
        <f t="shared" ca="1" si="11"/>
        <v>93.36787413312193</v>
      </c>
      <c r="D183" s="11">
        <f t="shared" ca="1" si="12"/>
        <v>117.62453050300883</v>
      </c>
      <c r="E183" s="11">
        <f t="shared" ca="1" si="14"/>
        <v>1328.9513387719257</v>
      </c>
      <c r="F183" s="11">
        <f t="shared" ca="1" si="13"/>
        <v>2690.2934628495741</v>
      </c>
      <c r="G183" s="30"/>
      <c r="H183" s="12">
        <f t="shared" ca="1" si="10"/>
        <v>-0.39353006081065922</v>
      </c>
    </row>
    <row r="184" spans="2:8" ht="15.55" customHeight="1" x14ac:dyDescent="0.65">
      <c r="B184" s="10">
        <v>158</v>
      </c>
      <c r="C184" s="11">
        <f t="shared" ca="1" si="11"/>
        <v>92.769880233410376</v>
      </c>
      <c r="D184" s="11">
        <f t="shared" ca="1" si="12"/>
        <v>116.9696447632469</v>
      </c>
      <c r="E184" s="11">
        <f t="shared" ca="1" si="14"/>
        <v>1336.1624881856105</v>
      </c>
      <c r="F184" s="11">
        <f t="shared" ca="1" si="13"/>
        <v>2719.7183017165048</v>
      </c>
      <c r="G184" s="30"/>
      <c r="H184" s="12">
        <f t="shared" ca="1" si="10"/>
        <v>-0.52264082176846061</v>
      </c>
    </row>
    <row r="185" spans="2:8" ht="15.55" customHeight="1" x14ac:dyDescent="0.65">
      <c r="B185" s="10">
        <v>159</v>
      </c>
      <c r="C185" s="11">
        <f t="shared" ca="1" si="11"/>
        <v>92.962587826197151</v>
      </c>
      <c r="D185" s="11">
        <f t="shared" ca="1" si="12"/>
        <v>117.10055569711524</v>
      </c>
      <c r="E185" s="11">
        <f t="shared" ca="1" si="14"/>
        <v>1344.1301545290303</v>
      </c>
      <c r="F185" s="11">
        <f t="shared" ca="1" si="13"/>
        <v>2750.1461647977708</v>
      </c>
      <c r="G185" s="30"/>
      <c r="H185" s="12">
        <f t="shared" ca="1" si="10"/>
        <v>0.68086038893782763</v>
      </c>
    </row>
    <row r="186" spans="2:8" ht="15.55" customHeight="1" x14ac:dyDescent="0.65">
      <c r="B186" s="10">
        <v>160</v>
      </c>
      <c r="C186" s="11">
        <f t="shared" ca="1" si="11"/>
        <v>94.621948130601538</v>
      </c>
      <c r="D186" s="11">
        <f t="shared" ca="1" si="12"/>
        <v>118.69169177558462</v>
      </c>
      <c r="E186" s="11">
        <f t="shared" ca="1" si="14"/>
        <v>1353.5115111066491</v>
      </c>
      <c r="F186" s="11">
        <f t="shared" ca="1" si="13"/>
        <v>2782.2326650449854</v>
      </c>
      <c r="G186" s="30"/>
      <c r="H186" s="12">
        <f t="shared" ca="1" si="10"/>
        <v>1.0925450931234393</v>
      </c>
    </row>
    <row r="187" spans="2:8" ht="15.55" customHeight="1" x14ac:dyDescent="0.65">
      <c r="B187" s="10">
        <v>161</v>
      </c>
      <c r="C187" s="11">
        <f t="shared" ca="1" si="11"/>
        <v>95.388216265938752</v>
      </c>
      <c r="D187" s="11">
        <f t="shared" ca="1" si="12"/>
        <v>119.39981908295933</v>
      </c>
      <c r="E187" s="11">
        <f t="shared" ca="1" si="14"/>
        <v>1362.0296387699632</v>
      </c>
      <c r="F187" s="11">
        <f t="shared" ca="1" si="13"/>
        <v>2813.7112256223581</v>
      </c>
      <c r="G187" s="30"/>
      <c r="H187" s="12">
        <f t="shared" ca="1" si="10"/>
        <v>-0.23098335130860298</v>
      </c>
    </row>
    <row r="188" spans="2:8" ht="15.55" customHeight="1" x14ac:dyDescent="0.65">
      <c r="B188" s="10">
        <v>162</v>
      </c>
      <c r="C188" s="11">
        <f t="shared" ca="1" si="11"/>
        <v>95.725654894761576</v>
      </c>
      <c r="D188" s="11">
        <f t="shared" ca="1" si="12"/>
        <v>119.71574534838804</v>
      </c>
      <c r="E188" s="11">
        <f t="shared" ca="1" si="14"/>
        <v>1370.2789003062508</v>
      </c>
      <c r="F188" s="11">
        <f t="shared" ca="1" si="13"/>
        <v>2845.1907272262838</v>
      </c>
      <c r="G188" s="30"/>
      <c r="H188" s="12">
        <f t="shared" ca="1" si="10"/>
        <v>-0.81832399642591669</v>
      </c>
    </row>
    <row r="189" spans="2:8" ht="15.55" customHeight="1" x14ac:dyDescent="0.65">
      <c r="B189" s="10">
        <v>163</v>
      </c>
      <c r="C189" s="11">
        <f t="shared" ca="1" si="11"/>
        <v>96.755574542696607</v>
      </c>
      <c r="D189" s="11">
        <f t="shared" ca="1" si="12"/>
        <v>120.73680356895903</v>
      </c>
      <c r="E189" s="11">
        <f t="shared" ca="1" si="14"/>
        <v>1379.2652769992869</v>
      </c>
      <c r="F189" s="11">
        <f t="shared" ca="1" si="13"/>
        <v>2877.6681681620162</v>
      </c>
      <c r="G189" s="30"/>
      <c r="H189" s="12">
        <f t="shared" ca="1" si="10"/>
        <v>0.61461012759899947</v>
      </c>
    </row>
    <row r="190" spans="2:8" ht="15.55" customHeight="1" x14ac:dyDescent="0.65">
      <c r="B190" s="10">
        <v>164</v>
      </c>
      <c r="C190" s="11">
        <f t="shared" ca="1" si="11"/>
        <v>97.903766781472925</v>
      </c>
      <c r="D190" s="11">
        <f t="shared" ca="1" si="12"/>
        <v>121.88207395481327</v>
      </c>
      <c r="E190" s="11">
        <f t="shared" ca="1" si="14"/>
        <v>1388.3947433185192</v>
      </c>
      <c r="F190" s="11">
        <f t="shared" ca="1" si="13"/>
        <v>2910.5513289049727</v>
      </c>
      <c r="G190" s="30"/>
      <c r="H190" s="12">
        <f t="shared" ca="1" si="10"/>
        <v>1.1440902679072125</v>
      </c>
    </row>
    <row r="191" spans="2:8" ht="15.55" customHeight="1" x14ac:dyDescent="0.65">
      <c r="B191" s="10">
        <v>165</v>
      </c>
      <c r="C191" s="11">
        <f t="shared" ca="1" si="11"/>
        <v>99.4537008870021</v>
      </c>
      <c r="D191" s="11">
        <f t="shared" ca="1" si="12"/>
        <v>123.4492055996798</v>
      </c>
      <c r="E191" s="11">
        <f t="shared" ca="1" si="14"/>
        <v>1398.0239800622269</v>
      </c>
      <c r="F191" s="11">
        <f t="shared" ca="1" si="13"/>
        <v>2944.2065084455558</v>
      </c>
      <c r="G191" s="30"/>
      <c r="H191" s="12">
        <f t="shared" ca="1" si="10"/>
        <v>0.98494180801392328</v>
      </c>
    </row>
    <row r="192" spans="2:8" ht="15.55" customHeight="1" x14ac:dyDescent="0.65">
      <c r="B192" s="10">
        <v>166</v>
      </c>
      <c r="C192" s="11">
        <f t="shared" ca="1" si="11"/>
        <v>100.08735542171645</v>
      </c>
      <c r="D192" s="11">
        <f t="shared" ca="1" si="12"/>
        <v>124.11923138828892</v>
      </c>
      <c r="E192" s="11">
        <f t="shared" ca="1" si="14"/>
        <v>1406.8321507474529</v>
      </c>
      <c r="F192" s="11">
        <f t="shared" ca="1" si="13"/>
        <v>2977.3150038604567</v>
      </c>
      <c r="G192" s="30"/>
      <c r="H192" s="12">
        <f t="shared" ca="1" si="10"/>
        <v>-0.63780306779260809</v>
      </c>
    </row>
    <row r="193" spans="2:8" ht="15.55" customHeight="1" x14ac:dyDescent="0.65">
      <c r="B193" s="10">
        <v>167</v>
      </c>
      <c r="C193" s="11">
        <f t="shared" ca="1" si="11"/>
        <v>99.956556004011574</v>
      </c>
      <c r="D193" s="11">
        <f t="shared" ca="1" si="12"/>
        <v>124.05059136053092</v>
      </c>
      <c r="E193" s="11">
        <f t="shared" ca="1" si="14"/>
        <v>1415.0118181883461</v>
      </c>
      <c r="F193" s="11">
        <f t="shared" ca="1" si="13"/>
        <v>3010.0766714398706</v>
      </c>
      <c r="G193" s="30"/>
      <c r="H193" s="12">
        <f t="shared" ca="1" si="10"/>
        <v>-0.80431292612606653</v>
      </c>
    </row>
    <row r="194" spans="2:8" ht="15.55" customHeight="1" x14ac:dyDescent="0.65">
      <c r="B194" s="10">
        <v>168</v>
      </c>
      <c r="C194" s="11">
        <f t="shared" ca="1" si="11"/>
        <v>98.527244059399536</v>
      </c>
      <c r="D194" s="11">
        <f t="shared" ca="1" si="12"/>
        <v>122.68804456903803</v>
      </c>
      <c r="E194" s="11">
        <f t="shared" ca="1" si="14"/>
        <v>1421.9291484141866</v>
      </c>
      <c r="F194" s="11">
        <f t="shared" ca="1" si="13"/>
        <v>3041.8507516766113</v>
      </c>
      <c r="G194" s="30"/>
      <c r="H194" s="12">
        <f t="shared" ca="1" si="10"/>
        <v>-1.2181491930289967</v>
      </c>
    </row>
    <row r="195" spans="2:8" ht="15.55" customHeight="1" x14ac:dyDescent="0.65">
      <c r="B195" s="10">
        <v>169</v>
      </c>
      <c r="C195" s="11">
        <f t="shared" ca="1" si="11"/>
        <v>97.111636567728709</v>
      </c>
      <c r="D195" s="11">
        <f t="shared" ca="1" si="12"/>
        <v>121.33069233830206</v>
      </c>
      <c r="E195" s="11">
        <f t="shared" ca="1" si="14"/>
        <v>1428.8398680888265</v>
      </c>
      <c r="F195" s="11">
        <f t="shared" ca="1" si="13"/>
        <v>3073.8908880634704</v>
      </c>
      <c r="G195" s="30"/>
      <c r="H195" s="12">
        <f t="shared" ca="1" si="10"/>
        <v>-0.37568168671822288</v>
      </c>
    </row>
    <row r="196" spans="2:8" ht="15.55" customHeight="1" x14ac:dyDescent="0.65">
      <c r="B196" s="10">
        <v>170</v>
      </c>
      <c r="C196" s="11">
        <f t="shared" ca="1" si="11"/>
        <v>97.431515089473962</v>
      </c>
      <c r="D196" s="11">
        <f t="shared" ca="1" si="12"/>
        <v>121.67660064827724</v>
      </c>
      <c r="E196" s="11">
        <f t="shared" ca="1" si="14"/>
        <v>1437.3472055832499</v>
      </c>
      <c r="F196" s="11">
        <f t="shared" ca="1" si="13"/>
        <v>3107.790849732216</v>
      </c>
      <c r="G196" s="30"/>
      <c r="H196" s="12">
        <f t="shared" ca="1" si="10"/>
        <v>1.0885533322876892</v>
      </c>
    </row>
    <row r="197" spans="2:8" ht="15.55" customHeight="1" x14ac:dyDescent="0.65">
      <c r="B197" s="10">
        <v>171</v>
      </c>
      <c r="C197" s="11">
        <f t="shared" ca="1" si="11"/>
        <v>96.42869130176949</v>
      </c>
      <c r="D197" s="11">
        <f t="shared" ca="1" si="12"/>
        <v>120.67327917263549</v>
      </c>
      <c r="E197" s="11">
        <f t="shared" ca="1" si="14"/>
        <v>1444.4180536577828</v>
      </c>
      <c r="F197" s="11">
        <f t="shared" ca="1" si="13"/>
        <v>3140.5220818525199</v>
      </c>
      <c r="G197" s="30"/>
      <c r="H197" s="12">
        <f t="shared" ca="1" si="10"/>
        <v>-0.97504565285278022</v>
      </c>
    </row>
    <row r="198" spans="2:8" ht="15.55" customHeight="1" x14ac:dyDescent="0.65">
      <c r="B198" s="10">
        <v>172</v>
      </c>
      <c r="C198" s="11">
        <f t="shared" ca="1" si="11"/>
        <v>95.945949379254046</v>
      </c>
      <c r="D198" s="11">
        <f t="shared" ca="1" si="12"/>
        <v>120.19966024479272</v>
      </c>
      <c r="E198" s="11">
        <f t="shared" ca="1" si="14"/>
        <v>1452.0637288717674</v>
      </c>
      <c r="F198" s="11">
        <f t="shared" ca="1" si="13"/>
        <v>3174.1135887546729</v>
      </c>
      <c r="G198" s="30"/>
      <c r="H198" s="12">
        <f t="shared" ca="1" si="10"/>
        <v>-0.80906816746728827</v>
      </c>
    </row>
    <row r="199" spans="2:8" ht="15.55" customHeight="1" x14ac:dyDescent="0.65">
      <c r="B199" s="10">
        <v>173</v>
      </c>
      <c r="C199" s="11">
        <f t="shared" ca="1" si="11"/>
        <v>97.135575503342665</v>
      </c>
      <c r="D199" s="11">
        <f t="shared" ca="1" si="12"/>
        <v>121.37646856631292</v>
      </c>
      <c r="E199" s="11">
        <f t="shared" ca="1" si="14"/>
        <v>1461.2705406987332</v>
      </c>
      <c r="F199" s="11">
        <f t="shared" ca="1" si="13"/>
        <v>3209.5364550625304</v>
      </c>
      <c r="G199" s="30"/>
      <c r="H199" s="12">
        <f t="shared" ca="1" si="10"/>
        <v>1.0837271137786693</v>
      </c>
    </row>
    <row r="200" spans="2:8" ht="15.55" customHeight="1" x14ac:dyDescent="0.65">
      <c r="B200" s="10">
        <v>174</v>
      </c>
      <c r="C200" s="11">
        <f t="shared" ca="1" si="11"/>
        <v>96.803494651381826</v>
      </c>
      <c r="D200" s="11">
        <f t="shared" ca="1" si="12"/>
        <v>121.02557339320775</v>
      </c>
      <c r="E200" s="11">
        <f t="shared" ca="1" si="14"/>
        <v>1468.9296176441223</v>
      </c>
      <c r="F200" s="11">
        <f t="shared" ca="1" si="13"/>
        <v>3243.6934569992882</v>
      </c>
      <c r="G200" s="30"/>
      <c r="H200" s="12">
        <f t="shared" ca="1" si="10"/>
        <v>-0.14936733594701262</v>
      </c>
    </row>
    <row r="201" spans="2:8" ht="15.55" customHeight="1" x14ac:dyDescent="0.65">
      <c r="B201" s="10">
        <v>175</v>
      </c>
      <c r="C201" s="11">
        <f t="shared" ca="1" si="11"/>
        <v>95.808754930281921</v>
      </c>
      <c r="D201" s="11">
        <f t="shared" ca="1" si="12"/>
        <v>120.03803660136593</v>
      </c>
      <c r="E201" s="11">
        <f t="shared" ca="1" si="14"/>
        <v>1476.0502039138871</v>
      </c>
      <c r="F201" s="11">
        <f t="shared" ca="1" si="13"/>
        <v>3277.6098228214041</v>
      </c>
      <c r="G201" s="30"/>
      <c r="H201" s="12">
        <f t="shared" ca="1" si="10"/>
        <v>-1.4102441463400028</v>
      </c>
    </row>
    <row r="202" spans="2:8" ht="15.55" customHeight="1" x14ac:dyDescent="0.65">
      <c r="B202" s="10">
        <v>176</v>
      </c>
      <c r="C202" s="11">
        <f t="shared" ca="1" si="11"/>
        <v>96.134033695896463</v>
      </c>
      <c r="D202" s="11">
        <f t="shared" ca="1" si="12"/>
        <v>120.36017837481042</v>
      </c>
      <c r="E202" s="11">
        <f t="shared" ca="1" si="14"/>
        <v>1484.4327669464669</v>
      </c>
      <c r="F202" s="11">
        <f t="shared" ca="1" si="13"/>
        <v>3313.0701645135068</v>
      </c>
      <c r="G202" s="30"/>
      <c r="H202" s="12">
        <f t="shared" ca="1" si="10"/>
        <v>4.4622470786910652E-2</v>
      </c>
    </row>
    <row r="203" spans="2:8" ht="15.55" customHeight="1" x14ac:dyDescent="0.65">
      <c r="B203" s="10">
        <v>177</v>
      </c>
      <c r="C203" s="11">
        <f t="shared" ca="1" si="11"/>
        <v>94.839189019302111</v>
      </c>
      <c r="D203" s="11">
        <f t="shared" ca="1" si="12"/>
        <v>119.04379366156898</v>
      </c>
      <c r="E203" s="11">
        <f t="shared" ca="1" si="14"/>
        <v>1491.1073409095079</v>
      </c>
      <c r="F203" s="11">
        <f t="shared" ca="1" si="13"/>
        <v>3347.1052809728567</v>
      </c>
      <c r="G203" s="30"/>
      <c r="H203" s="12">
        <f t="shared" ca="1" si="10"/>
        <v>-0.8914189246932116</v>
      </c>
    </row>
    <row r="204" spans="2:8" ht="15.55" customHeight="1" x14ac:dyDescent="0.65">
      <c r="B204" s="10">
        <v>178</v>
      </c>
      <c r="C204" s="11">
        <f t="shared" ca="1" si="11"/>
        <v>95.025374903693958</v>
      </c>
      <c r="D204" s="11">
        <f t="shared" ca="1" si="12"/>
        <v>119.21887665289506</v>
      </c>
      <c r="E204" s="11">
        <f t="shared" ca="1" si="14"/>
        <v>1499.3130464355622</v>
      </c>
      <c r="F204" s="11">
        <f t="shared" ca="1" si="13"/>
        <v>3382.9695796447841</v>
      </c>
      <c r="G204" s="30"/>
      <c r="H204" s="12">
        <f t="shared" ca="1" si="10"/>
        <v>0.66914061878576725</v>
      </c>
    </row>
    <row r="205" spans="2:8" ht="15.55" customHeight="1" x14ac:dyDescent="0.65">
      <c r="B205" s="10">
        <v>179</v>
      </c>
      <c r="C205" s="11">
        <f t="shared" ca="1" si="11"/>
        <v>95.880098107074161</v>
      </c>
      <c r="D205" s="11">
        <f t="shared" ca="1" si="12"/>
        <v>120.03623584389311</v>
      </c>
      <c r="E205" s="11">
        <f t="shared" ca="1" si="14"/>
        <v>1508.04778461254</v>
      </c>
      <c r="F205" s="11">
        <f t="shared" ca="1" si="13"/>
        <v>3419.6436520023162</v>
      </c>
      <c r="G205" s="30"/>
      <c r="H205" s="12">
        <f t="shared" ca="1" si="10"/>
        <v>0.46470719974902502</v>
      </c>
    </row>
    <row r="206" spans="2:8" ht="15.55" customHeight="1" x14ac:dyDescent="0.65">
      <c r="B206" s="10">
        <v>180</v>
      </c>
      <c r="C206" s="11">
        <f t="shared" ca="1" si="11"/>
        <v>95.591655443369518</v>
      </c>
      <c r="D206" s="11">
        <f t="shared" ca="1" si="12"/>
        <v>119.72029334080268</v>
      </c>
      <c r="E206" s="11">
        <f t="shared" ca="1" si="14"/>
        <v>1515.6858764444853</v>
      </c>
      <c r="F206" s="11">
        <f t="shared" ca="1" si="13"/>
        <v>3455.5235727945983</v>
      </c>
      <c r="G206" s="30"/>
      <c r="H206" s="12">
        <f t="shared" ca="1" si="10"/>
        <v>-0.73617497958001399</v>
      </c>
    </row>
    <row r="207" spans="2:8" ht="15.55" customHeight="1" x14ac:dyDescent="0.65">
      <c r="B207" s="10">
        <v>181</v>
      </c>
      <c r="C207" s="11">
        <f t="shared" ca="1" si="11"/>
        <v>96.988646182138851</v>
      </c>
      <c r="D207" s="11">
        <f t="shared" ca="1" si="12"/>
        <v>121.10789499064514</v>
      </c>
      <c r="E207" s="11">
        <f t="shared" ca="1" si="14"/>
        <v>1525.0855700948323</v>
      </c>
      <c r="F207" s="11">
        <f t="shared" ca="1" si="13"/>
        <v>3493.4713371729003</v>
      </c>
      <c r="G207" s="30"/>
      <c r="H207" s="12">
        <f t="shared" ca="1" si="10"/>
        <v>0.72847559725842048</v>
      </c>
    </row>
    <row r="208" spans="2:8" ht="15.55" customHeight="1" x14ac:dyDescent="0.65">
      <c r="B208" s="10">
        <v>182</v>
      </c>
      <c r="C208" s="11">
        <f t="shared" ca="1" si="11"/>
        <v>98.014248313427558</v>
      </c>
      <c r="D208" s="11">
        <f t="shared" ca="1" si="12"/>
        <v>122.11691701679196</v>
      </c>
      <c r="E208" s="11">
        <f t="shared" ca="1" si="14"/>
        <v>1534.0697971881427</v>
      </c>
      <c r="F208" s="11">
        <f t="shared" ca="1" si="13"/>
        <v>3531.3011858485656</v>
      </c>
      <c r="G208" s="30"/>
      <c r="H208" s="12">
        <f t="shared" ca="1" si="10"/>
        <v>0.63566191466581656</v>
      </c>
    </row>
    <row r="209" spans="2:8" ht="15.55" customHeight="1" x14ac:dyDescent="0.65">
      <c r="B209" s="10">
        <v>183</v>
      </c>
      <c r="C209" s="11">
        <f t="shared" ca="1" si="11"/>
        <v>99.256198202855927</v>
      </c>
      <c r="D209" s="11">
        <f t="shared" ca="1" si="12"/>
        <v>123.37241594621096</v>
      </c>
      <c r="E209" s="11">
        <f t="shared" ca="1" si="14"/>
        <v>1543.4188867033806</v>
      </c>
      <c r="F209" s="11">
        <f t="shared" ca="1" si="13"/>
        <v>3569.8158644190612</v>
      </c>
      <c r="G209" s="30"/>
      <c r="H209" s="12">
        <f t="shared" ca="1" si="10"/>
        <v>0.83195366772788559</v>
      </c>
    </row>
    <row r="210" spans="2:8" ht="15.55" customHeight="1" x14ac:dyDescent="0.65">
      <c r="B210" s="10">
        <v>184</v>
      </c>
      <c r="C210" s="11">
        <f t="shared" ca="1" si="11"/>
        <v>100.28218356807065</v>
      </c>
      <c r="D210" s="11">
        <f t="shared" ca="1" si="12"/>
        <v>124.42776297342697</v>
      </c>
      <c r="E210" s="11">
        <f t="shared" ca="1" si="14"/>
        <v>1552.6248689747763</v>
      </c>
      <c r="F210" s="11">
        <f t="shared" ca="1" si="13"/>
        <v>3608.5017407378914</v>
      </c>
      <c r="G210" s="30"/>
      <c r="H210" s="12">
        <f t="shared" ca="1" si="10"/>
        <v>-2.2245415382891934E-2</v>
      </c>
    </row>
    <row r="211" spans="2:8" ht="15.55" customHeight="1" x14ac:dyDescent="0.65">
      <c r="B211" s="10">
        <v>185</v>
      </c>
      <c r="C211" s="11">
        <f t="shared" ca="1" si="11"/>
        <v>100.81766545479709</v>
      </c>
      <c r="D211" s="11">
        <f t="shared" ca="1" si="12"/>
        <v>125.01319907234186</v>
      </c>
      <c r="E211" s="11">
        <f t="shared" ca="1" si="14"/>
        <v>1561.4499713005523</v>
      </c>
      <c r="F211" s="11">
        <f t="shared" ca="1" si="13"/>
        <v>3647.1290228983712</v>
      </c>
      <c r="G211" s="30"/>
      <c r="H211" s="12">
        <f t="shared" ca="1" si="10"/>
        <v>-5.6386303450429949E-2</v>
      </c>
    </row>
    <row r="212" spans="2:8" ht="15.55" customHeight="1" x14ac:dyDescent="0.65">
      <c r="B212" s="10">
        <v>186</v>
      </c>
      <c r="C212" s="11">
        <f t="shared" ca="1" si="11"/>
        <v>101.12479203511421</v>
      </c>
      <c r="D212" s="11">
        <f t="shared" ca="1" si="12"/>
        <v>125.3843321291542</v>
      </c>
      <c r="E212" s="11">
        <f t="shared" ca="1" si="14"/>
        <v>1570.1273921498666</v>
      </c>
      <c r="F212" s="11">
        <f t="shared" ca="1" si="13"/>
        <v>3685.9310251881238</v>
      </c>
      <c r="G212" s="30"/>
      <c r="H212" s="12">
        <f t="shared" ca="1" si="10"/>
        <v>6.5780340022201511E-2</v>
      </c>
    </row>
    <row r="213" spans="2:8" ht="15.55" customHeight="1" x14ac:dyDescent="0.65">
      <c r="B213" s="10">
        <v>187</v>
      </c>
      <c r="C213" s="11">
        <f t="shared" ca="1" si="11"/>
        <v>100.87683396224516</v>
      </c>
      <c r="D213" s="11">
        <f t="shared" ca="1" si="12"/>
        <v>125.20428338067848</v>
      </c>
      <c r="E213" s="11">
        <f t="shared" ca="1" si="14"/>
        <v>1578.2871417686781</v>
      </c>
      <c r="F213" s="11">
        <f t="shared" ca="1" si="13"/>
        <v>3724.5371487478315</v>
      </c>
      <c r="G213" s="30"/>
      <c r="H213" s="12">
        <f t="shared" ca="1" si="10"/>
        <v>-9.834052192036101E-2</v>
      </c>
    </row>
    <row r="214" spans="2:8" ht="15.55" customHeight="1" x14ac:dyDescent="0.65">
      <c r="B214" s="10">
        <v>188</v>
      </c>
      <c r="C214" s="11">
        <f t="shared" ca="1" si="11"/>
        <v>101.31428674628265</v>
      </c>
      <c r="D214" s="11">
        <f t="shared" ca="1" si="12"/>
        <v>125.70988693301638</v>
      </c>
      <c r="E214" s="11">
        <f t="shared" ca="1" si="14"/>
        <v>1587.1555322178913</v>
      </c>
      <c r="F214" s="11">
        <f t="shared" ca="1" si="13"/>
        <v>3764.175574660746</v>
      </c>
      <c r="G214" s="30"/>
      <c r="H214" s="12">
        <f t="shared" ca="1" si="10"/>
        <v>0.54481361564939379</v>
      </c>
    </row>
    <row r="215" spans="2:8" ht="15.55" customHeight="1" x14ac:dyDescent="0.65">
      <c r="B215" s="10">
        <v>189</v>
      </c>
      <c r="C215" s="11">
        <f t="shared" ca="1" si="11"/>
        <v>101.34633586674843</v>
      </c>
      <c r="D215" s="11">
        <f t="shared" ca="1" si="12"/>
        <v>125.7996466255923</v>
      </c>
      <c r="E215" s="11">
        <f t="shared" ca="1" si="14"/>
        <v>1595.5890772015466</v>
      </c>
      <c r="F215" s="11">
        <f t="shared" ca="1" si="13"/>
        <v>3803.7004840391392</v>
      </c>
      <c r="G215" s="30"/>
      <c r="H215" s="12">
        <f t="shared" ca="1" si="10"/>
        <v>-4.8903643377821077E-2</v>
      </c>
    </row>
    <row r="216" spans="2:8" ht="15.55" customHeight="1" x14ac:dyDescent="0.65">
      <c r="B216" s="10">
        <v>190</v>
      </c>
      <c r="C216" s="11">
        <f t="shared" ca="1" si="11"/>
        <v>101.35582691969796</v>
      </c>
      <c r="D216" s="11">
        <f t="shared" ca="1" si="12"/>
        <v>125.87223328410676</v>
      </c>
      <c r="E216" s="11">
        <f t="shared" ca="1" si="14"/>
        <v>1604.0496977564867</v>
      </c>
      <c r="F216" s="11">
        <f t="shared" ca="1" si="13"/>
        <v>3843.5845874617389</v>
      </c>
      <c r="G216" s="30"/>
      <c r="H216" s="12">
        <f t="shared" ca="1" si="10"/>
        <v>-5.1455173504658017E-2</v>
      </c>
    </row>
    <row r="217" spans="2:8" ht="15.55" customHeight="1" x14ac:dyDescent="0.65">
      <c r="B217" s="10">
        <v>191</v>
      </c>
      <c r="C217" s="11">
        <f t="shared" ca="1" si="11"/>
        <v>100.72021477218844</v>
      </c>
      <c r="D217" s="11">
        <f t="shared" ca="1" si="12"/>
        <v>125.29466387211171</v>
      </c>
      <c r="E217" s="11">
        <f t="shared" ca="1" si="14"/>
        <v>1611.858493295254</v>
      </c>
      <c r="F217" s="11">
        <f t="shared" ca="1" si="13"/>
        <v>3883.1456912673657</v>
      </c>
      <c r="G217" s="30"/>
      <c r="H217" s="12">
        <f t="shared" ca="1" si="10"/>
        <v>-0.72130774962822908</v>
      </c>
    </row>
    <row r="218" spans="2:8" ht="15.55" customHeight="1" x14ac:dyDescent="0.65">
      <c r="B218" s="10">
        <v>192</v>
      </c>
      <c r="C218" s="11">
        <f t="shared" ca="1" si="11"/>
        <v>100.2319279460454</v>
      </c>
      <c r="D218" s="11">
        <f t="shared" ca="1" si="12"/>
        <v>124.86057252810703</v>
      </c>
      <c r="E218" s="11">
        <f t="shared" ca="1" si="14"/>
        <v>1619.8169076238255</v>
      </c>
      <c r="F218" s="11">
        <f t="shared" ca="1" si="13"/>
        <v>3923.1894898171827</v>
      </c>
      <c r="G218" s="30"/>
      <c r="H218" s="12">
        <f t="shared" ref="H218:H281" ca="1" si="15">NORMINV(RAND(),$I$20,$I$21)</f>
        <v>-6.8993280419799463E-2</v>
      </c>
    </row>
    <row r="219" spans="2:8" ht="15.55" customHeight="1" x14ac:dyDescent="0.65">
      <c r="B219" s="10">
        <v>193</v>
      </c>
      <c r="C219" s="11">
        <f t="shared" ca="1" si="11"/>
        <v>99.199496897288384</v>
      </c>
      <c r="D219" s="11">
        <f t="shared" ca="1" si="12"/>
        <v>123.86575075037226</v>
      </c>
      <c r="E219" s="11">
        <f t="shared" ca="1" si="14"/>
        <v>1627.1671578213447</v>
      </c>
      <c r="F219" s="11">
        <f t="shared" ca="1" si="13"/>
        <v>3962.9541200831259</v>
      </c>
      <c r="G219" s="30"/>
      <c r="H219" s="12">
        <f t="shared" ca="1" si="15"/>
        <v>-0.63718883499043666</v>
      </c>
    </row>
    <row r="220" spans="2:8" ht="15.55" customHeight="1" x14ac:dyDescent="0.65">
      <c r="B220" s="10">
        <v>194</v>
      </c>
      <c r="C220" s="11">
        <f t="shared" ca="1" si="11"/>
        <v>98.761189786875519</v>
      </c>
      <c r="D220" s="11">
        <f t="shared" ca="1" si="12"/>
        <v>123.45426877811093</v>
      </c>
      <c r="E220" s="11">
        <f t="shared" ca="1" si="14"/>
        <v>1635.0755072562813</v>
      </c>
      <c r="F220" s="11">
        <f t="shared" ca="1" si="13"/>
        <v>4003.6114884025496</v>
      </c>
      <c r="G220" s="30"/>
      <c r="H220" s="12">
        <f t="shared" ca="1" si="15"/>
        <v>9.2144406959501352E-2</v>
      </c>
    </row>
    <row r="221" spans="2:8" ht="15.55" customHeight="1" x14ac:dyDescent="0.65">
      <c r="B221" s="10">
        <v>195</v>
      </c>
      <c r="C221" s="11">
        <f t="shared" ref="C221:C284" ca="1" si="16">$C$16*C220+$C$17*C219+$C$18*H220+$C$19*H219+$C$20*H218+$C$21+H221</f>
        <v>97.151250038298613</v>
      </c>
      <c r="D221" s="11">
        <f t="shared" ref="D221:D284" ca="1" si="17">$D$16*D220+$D$17*D219+$D$18*H220+$D$19*H219+$D$20*H218+$D$21+H221</f>
        <v>121.84965363160276</v>
      </c>
      <c r="E221" s="11">
        <f t="shared" ca="1" si="14"/>
        <v>1641.7161858883633</v>
      </c>
      <c r="F221" s="11">
        <f t="shared" ref="F221:F284" ca="1" si="18">$F$16*F220+$F$17*F219+$F$18*H220+$F$19*H219+$F$20*H218+$F$21+H221</f>
        <v>4043.3319044585655</v>
      </c>
      <c r="G221" s="30"/>
      <c r="H221" s="12">
        <f t="shared" ca="1" si="15"/>
        <v>-1.4706326267052752</v>
      </c>
    </row>
    <row r="222" spans="2:8" ht="15.55" customHeight="1" x14ac:dyDescent="0.65">
      <c r="B222" s="10">
        <v>196</v>
      </c>
      <c r="C222" s="11">
        <f t="shared" ca="1" si="16"/>
        <v>96.21586348836648</v>
      </c>
      <c r="D222" s="11">
        <f t="shared" ca="1" si="17"/>
        <v>120.91297963769556</v>
      </c>
      <c r="E222" s="11">
        <f t="shared" ref="E222:E285" ca="1" si="19">$E$16*E221+$E$17*E220+$E$18*H221+$E$19*H220+$E$20*H219+$E$21+H222</f>
        <v>1649.006794640987</v>
      </c>
      <c r="F222" s="11">
        <f t="shared" ca="1" si="18"/>
        <v>4084.0426806104279</v>
      </c>
      <c r="G222" s="30"/>
      <c r="H222" s="12">
        <f t="shared" ca="1" si="15"/>
        <v>-0.37341699359185826</v>
      </c>
    </row>
    <row r="223" spans="2:8" ht="15.55" customHeight="1" x14ac:dyDescent="0.65">
      <c r="B223" s="10">
        <v>197</v>
      </c>
      <c r="C223" s="11">
        <f t="shared" ca="1" si="16"/>
        <v>96.513528807601901</v>
      </c>
      <c r="D223" s="11">
        <f t="shared" ca="1" si="17"/>
        <v>121.17805515902762</v>
      </c>
      <c r="E223" s="11">
        <f t="shared" ca="1" si="19"/>
        <v>1657.3743859035415</v>
      </c>
      <c r="F223" s="11">
        <f t="shared" ca="1" si="18"/>
        <v>4126.1595574377188</v>
      </c>
      <c r="G223" s="30"/>
      <c r="H223" s="12">
        <f t="shared" ca="1" si="15"/>
        <v>0.70166561974765262</v>
      </c>
    </row>
    <row r="224" spans="2:8" ht="15.55" customHeight="1" x14ac:dyDescent="0.65">
      <c r="B224" s="10">
        <v>198</v>
      </c>
      <c r="C224" s="11">
        <f t="shared" ca="1" si="16"/>
        <v>94.705261898545572</v>
      </c>
      <c r="D224" s="11">
        <f t="shared" ca="1" si="17"/>
        <v>119.32485418737296</v>
      </c>
      <c r="E224" s="11">
        <f t="shared" ca="1" si="19"/>
        <v>1663.5737201546581</v>
      </c>
      <c r="F224" s="11">
        <f t="shared" ca="1" si="18"/>
        <v>4166.4494613819916</v>
      </c>
      <c r="G224" s="30"/>
      <c r="H224" s="12">
        <f t="shared" ca="1" si="15"/>
        <v>-1.5559554960978585</v>
      </c>
    </row>
    <row r="225" spans="2:8" ht="15.55" customHeight="1" x14ac:dyDescent="0.65">
      <c r="B225" s="10">
        <v>199</v>
      </c>
      <c r="C225" s="11">
        <f t="shared" ca="1" si="16"/>
        <v>95.114979186964476</v>
      </c>
      <c r="D225" s="11">
        <f t="shared" ca="1" si="17"/>
        <v>119.70066675634952</v>
      </c>
      <c r="E225" s="11">
        <f t="shared" ca="1" si="19"/>
        <v>1672.0332700918025</v>
      </c>
      <c r="F225" s="11">
        <f t="shared" ca="1" si="18"/>
        <v>4209.352492954883</v>
      </c>
      <c r="G225" s="30"/>
      <c r="H225" s="12">
        <f t="shared" ca="1" si="15"/>
        <v>0.31327022233886209</v>
      </c>
    </row>
    <row r="226" spans="2:8" ht="15.55" customHeight="1" x14ac:dyDescent="0.65">
      <c r="B226" s="10">
        <v>200</v>
      </c>
      <c r="C226" s="11">
        <f t="shared" ca="1" si="16"/>
        <v>93.328944869420923</v>
      </c>
      <c r="D226" s="11">
        <f t="shared" ca="1" si="17"/>
        <v>117.84595123755918</v>
      </c>
      <c r="E226" s="11">
        <f t="shared" ca="1" si="19"/>
        <v>1678.1077954343684</v>
      </c>
      <c r="F226" s="11">
        <f t="shared" ca="1" si="18"/>
        <v>4250.2028165841202</v>
      </c>
      <c r="G226" s="30"/>
      <c r="H226" s="12">
        <f t="shared" ca="1" si="15"/>
        <v>-1.963054842999546</v>
      </c>
    </row>
    <row r="227" spans="2:8" ht="15.55" customHeight="1" x14ac:dyDescent="0.65">
      <c r="B227" s="10">
        <v>201</v>
      </c>
      <c r="C227" s="11">
        <f t="shared" ca="1" si="16"/>
        <v>93.367213885450653</v>
      </c>
      <c r="D227" s="11">
        <f t="shared" ca="1" si="17"/>
        <v>117.83340107202675</v>
      </c>
      <c r="E227" s="11">
        <f t="shared" ca="1" si="19"/>
        <v>1686.085450437073</v>
      </c>
      <c r="F227" s="11">
        <f t="shared" ca="1" si="18"/>
        <v>4293.318836859039</v>
      </c>
      <c r="G227" s="30"/>
      <c r="H227" s="12">
        <f t="shared" ca="1" si="15"/>
        <v>0.79543012959672676</v>
      </c>
    </row>
    <row r="228" spans="2:8" ht="15.55" customHeight="1" x14ac:dyDescent="0.65">
      <c r="B228" s="10">
        <v>202</v>
      </c>
      <c r="C228" s="11">
        <f t="shared" ca="1" si="16"/>
        <v>94.135623292305141</v>
      </c>
      <c r="D228" s="11">
        <f t="shared" ca="1" si="17"/>
        <v>118.51719270313103</v>
      </c>
      <c r="E228" s="11">
        <f t="shared" ca="1" si="19"/>
        <v>1694.5988771335346</v>
      </c>
      <c r="F228" s="11">
        <f t="shared" ca="1" si="18"/>
        <v>4337.3066186668993</v>
      </c>
      <c r="G228" s="30"/>
      <c r="H228" s="12">
        <f t="shared" ca="1" si="15"/>
        <v>0.53613494253450145</v>
      </c>
    </row>
    <row r="229" spans="2:8" ht="15.55" customHeight="1" x14ac:dyDescent="0.65">
      <c r="B229" s="10">
        <v>203</v>
      </c>
      <c r="C229" s="11">
        <f t="shared" ca="1" si="16"/>
        <v>93.796600022732491</v>
      </c>
      <c r="D229" s="11">
        <f t="shared" ca="1" si="17"/>
        <v>118.10514229149138</v>
      </c>
      <c r="E229" s="11">
        <f t="shared" ca="1" si="19"/>
        <v>1702.0475717945858</v>
      </c>
      <c r="F229" s="11">
        <f t="shared" ca="1" si="18"/>
        <v>4380.5936306742606</v>
      </c>
      <c r="G229" s="30"/>
      <c r="H229" s="12">
        <f t="shared" ca="1" si="15"/>
        <v>-0.53287511422250367</v>
      </c>
    </row>
    <row r="230" spans="2:8" ht="15.55" customHeight="1" x14ac:dyDescent="0.65">
      <c r="B230" s="10">
        <v>204</v>
      </c>
      <c r="C230" s="11">
        <f t="shared" ca="1" si="16"/>
        <v>94.864670374506133</v>
      </c>
      <c r="D230" s="11">
        <f t="shared" ca="1" si="17"/>
        <v>119.12000498465845</v>
      </c>
      <c r="E230" s="11">
        <f t="shared" ca="1" si="19"/>
        <v>1710.9716608894653</v>
      </c>
      <c r="F230" s="11">
        <f t="shared" ca="1" si="18"/>
        <v>4425.7231224865463</v>
      </c>
      <c r="G230" s="30"/>
      <c r="H230" s="12">
        <f t="shared" ca="1" si="15"/>
        <v>1.4483048135264919E-2</v>
      </c>
    </row>
    <row r="231" spans="2:8" ht="15.55" customHeight="1" x14ac:dyDescent="0.65">
      <c r="B231" s="10">
        <v>205</v>
      </c>
      <c r="C231" s="11">
        <f t="shared" ca="1" si="16"/>
        <v>95.128684389317755</v>
      </c>
      <c r="D231" s="11">
        <f t="shared" ca="1" si="17"/>
        <v>119.32590915014531</v>
      </c>
      <c r="E231" s="11">
        <f t="shared" ca="1" si="19"/>
        <v>1719.0441311579293</v>
      </c>
      <c r="F231" s="11">
        <f t="shared" ca="1" si="18"/>
        <v>4470.3604485182723</v>
      </c>
      <c r="G231" s="30"/>
      <c r="H231" s="12">
        <f t="shared" ca="1" si="15"/>
        <v>-0.15158335078404736</v>
      </c>
    </row>
    <row r="232" spans="2:8" ht="15.55" customHeight="1" x14ac:dyDescent="0.65">
      <c r="B232" s="10">
        <v>206</v>
      </c>
      <c r="C232" s="11">
        <f t="shared" ca="1" si="16"/>
        <v>95.759720758443549</v>
      </c>
      <c r="D232" s="11">
        <f t="shared" ca="1" si="17"/>
        <v>119.925434127814</v>
      </c>
      <c r="E232" s="11">
        <f t="shared" ca="1" si="19"/>
        <v>1727.5999433137754</v>
      </c>
      <c r="F232" s="11">
        <f t="shared" ca="1" si="18"/>
        <v>4515.8605207463306</v>
      </c>
      <c r="G232" s="30"/>
      <c r="H232" s="12">
        <f t="shared" ca="1" si="15"/>
        <v>0.5052939179743734</v>
      </c>
    </row>
    <row r="233" spans="2:8" ht="15.55" customHeight="1" x14ac:dyDescent="0.65">
      <c r="B233" s="10">
        <v>207</v>
      </c>
      <c r="C233" s="11">
        <f t="shared" ca="1" si="16"/>
        <v>95.715392542269441</v>
      </c>
      <c r="D233" s="11">
        <f t="shared" ca="1" si="17"/>
        <v>119.85420389685147</v>
      </c>
      <c r="E233" s="11">
        <f t="shared" ca="1" si="19"/>
        <v>1735.4835283791892</v>
      </c>
      <c r="F233" s="11">
        <f t="shared" ca="1" si="18"/>
        <v>4561.0588582824848</v>
      </c>
      <c r="G233" s="30"/>
      <c r="H233" s="12">
        <f t="shared" ca="1" si="15"/>
        <v>-0.5893493110799698</v>
      </c>
    </row>
    <row r="234" spans="2:8" ht="15.55" customHeight="1" x14ac:dyDescent="0.65">
      <c r="B234" s="10">
        <v>208</v>
      </c>
      <c r="C234" s="11">
        <f t="shared" ca="1" si="16"/>
        <v>95.357788949672212</v>
      </c>
      <c r="D234" s="11">
        <f t="shared" ca="1" si="17"/>
        <v>119.48391805283116</v>
      </c>
      <c r="E234" s="11">
        <f t="shared" ca="1" si="19"/>
        <v>1743.1163142061191</v>
      </c>
      <c r="F234" s="11">
        <f t="shared" ca="1" si="18"/>
        <v>4606.3872988227304</v>
      </c>
      <c r="G234" s="30"/>
      <c r="H234" s="12">
        <f t="shared" ca="1" si="15"/>
        <v>-0.6726777880428858</v>
      </c>
    </row>
    <row r="235" spans="2:8" ht="15.55" customHeight="1" x14ac:dyDescent="0.65">
      <c r="B235" s="10">
        <v>209</v>
      </c>
      <c r="C235" s="11">
        <f t="shared" ca="1" si="16"/>
        <v>94.604367644592074</v>
      </c>
      <c r="D235" s="11">
        <f t="shared" ca="1" si="17"/>
        <v>118.71623614051445</v>
      </c>
      <c r="E235" s="11">
        <f t="shared" ca="1" si="19"/>
        <v>1750.3363542713607</v>
      </c>
      <c r="F235" s="11">
        <f t="shared" ca="1" si="18"/>
        <v>4651.6787965281337</v>
      </c>
      <c r="G235" s="30"/>
      <c r="H235" s="12">
        <f t="shared" ca="1" si="15"/>
        <v>-0.87503617879840534</v>
      </c>
    </row>
    <row r="236" spans="2:8" ht="15.55" customHeight="1" x14ac:dyDescent="0.65">
      <c r="B236" s="10">
        <v>210</v>
      </c>
      <c r="C236" s="11">
        <f t="shared" ca="1" si="16"/>
        <v>94.390849379811016</v>
      </c>
      <c r="D236" s="11">
        <f t="shared" ca="1" si="17"/>
        <v>118.48263544792142</v>
      </c>
      <c r="E236" s="11">
        <f t="shared" ca="1" si="19"/>
        <v>1758.0639226274827</v>
      </c>
      <c r="F236" s="11">
        <f t="shared" ca="1" si="18"/>
        <v>4697.8559463444508</v>
      </c>
      <c r="G236" s="30"/>
      <c r="H236" s="12">
        <f t="shared" ca="1" si="15"/>
        <v>0.24010800813074687</v>
      </c>
    </row>
    <row r="237" spans="2:8" ht="15.55" customHeight="1" x14ac:dyDescent="0.65">
      <c r="B237" s="10">
        <v>211</v>
      </c>
      <c r="C237" s="11">
        <f t="shared" ca="1" si="16"/>
        <v>93.112451323934778</v>
      </c>
      <c r="D237" s="11">
        <f t="shared" ca="1" si="17"/>
        <v>117.17139175082563</v>
      </c>
      <c r="E237" s="11">
        <f t="shared" ca="1" si="19"/>
        <v>1764.6577440118854</v>
      </c>
      <c r="F237" s="11">
        <f t="shared" ca="1" si="18"/>
        <v>4743.2766394020955</v>
      </c>
      <c r="G237" s="30"/>
      <c r="H237" s="12">
        <f t="shared" ca="1" si="15"/>
        <v>-1.2068619650179666</v>
      </c>
    </row>
    <row r="238" spans="2:8" ht="15.55" customHeight="1" x14ac:dyDescent="0.65">
      <c r="B238" s="10">
        <v>212</v>
      </c>
      <c r="C238" s="11">
        <f t="shared" ca="1" si="16"/>
        <v>93.620130721642397</v>
      </c>
      <c r="D238" s="11">
        <f t="shared" ca="1" si="17"/>
        <v>117.64611437892455</v>
      </c>
      <c r="E238" s="11">
        <f t="shared" ca="1" si="19"/>
        <v>1773.0300644595186</v>
      </c>
      <c r="F238" s="11">
        <f t="shared" ca="1" si="18"/>
        <v>4790.8621449785251</v>
      </c>
      <c r="G238" s="30"/>
      <c r="H238" s="12">
        <f t="shared" ca="1" si="15"/>
        <v>0.61197979235628175</v>
      </c>
    </row>
    <row r="239" spans="2:8" ht="15.55" customHeight="1" x14ac:dyDescent="0.65">
      <c r="B239" s="10">
        <v>213</v>
      </c>
      <c r="C239" s="11">
        <f t="shared" ca="1" si="16"/>
        <v>92.699274747414904</v>
      </c>
      <c r="D239" s="11">
        <f t="shared" ca="1" si="17"/>
        <v>116.66938355094622</v>
      </c>
      <c r="E239" s="11">
        <f t="shared" ca="1" si="19"/>
        <v>1779.8475254076995</v>
      </c>
      <c r="F239" s="11">
        <f t="shared" ca="1" si="18"/>
        <v>4837.2697352949681</v>
      </c>
      <c r="G239" s="30"/>
      <c r="H239" s="12">
        <f t="shared" ca="1" si="15"/>
        <v>-1.3306878800270314</v>
      </c>
    </row>
    <row r="240" spans="2:8" ht="15.55" customHeight="1" x14ac:dyDescent="0.65">
      <c r="B240" s="10">
        <v>214</v>
      </c>
      <c r="C240" s="11">
        <f t="shared" ca="1" si="16"/>
        <v>92.486452533858994</v>
      </c>
      <c r="D240" s="11">
        <f t="shared" ca="1" si="17"/>
        <v>116.41806022999074</v>
      </c>
      <c r="E240" s="11">
        <f t="shared" ca="1" si="19"/>
        <v>1787.449052881826</v>
      </c>
      <c r="F240" s="11">
        <f t="shared" ca="1" si="18"/>
        <v>4884.861858345228</v>
      </c>
      <c r="G240" s="30"/>
      <c r="H240" s="12">
        <f t="shared" ca="1" si="15"/>
        <v>-7.2195309892835985E-2</v>
      </c>
    </row>
    <row r="241" spans="2:8" ht="15.55" customHeight="1" x14ac:dyDescent="0.65">
      <c r="B241" s="10">
        <v>215</v>
      </c>
      <c r="C241" s="11">
        <f t="shared" ca="1" si="16"/>
        <v>92.301898081503069</v>
      </c>
      <c r="D241" s="11">
        <f t="shared" ca="1" si="17"/>
        <v>116.17758278978052</v>
      </c>
      <c r="E241" s="11">
        <f t="shared" ca="1" si="19"/>
        <v>1794.9715559666752</v>
      </c>
      <c r="F241" s="11">
        <f t="shared" ca="1" si="18"/>
        <v>4932.7589396678004</v>
      </c>
      <c r="G241" s="30"/>
      <c r="H241" s="12">
        <f t="shared" ca="1" si="15"/>
        <v>-0.56173972154384288</v>
      </c>
    </row>
    <row r="242" spans="2:8" ht="15.55" customHeight="1" x14ac:dyDescent="0.65">
      <c r="B242" s="10">
        <v>216</v>
      </c>
      <c r="C242" s="11">
        <f t="shared" ca="1" si="16"/>
        <v>93.017511686125076</v>
      </c>
      <c r="D242" s="11">
        <f t="shared" ca="1" si="17"/>
        <v>116.83958142696002</v>
      </c>
      <c r="E242" s="11">
        <f t="shared" ca="1" si="19"/>
        <v>1803.3944033172422</v>
      </c>
      <c r="F242" s="11">
        <f t="shared" ca="1" si="18"/>
        <v>4981.9554899542754</v>
      </c>
      <c r="G242" s="30"/>
      <c r="H242" s="12">
        <f t="shared" ca="1" si="15"/>
        <v>0.90965942326855898</v>
      </c>
    </row>
    <row r="243" spans="2:8" ht="15.55" customHeight="1" x14ac:dyDescent="0.65">
      <c r="B243" s="10">
        <v>217</v>
      </c>
      <c r="C243" s="11">
        <f t="shared" ca="1" si="16"/>
        <v>93.788924195582311</v>
      </c>
      <c r="D243" s="11">
        <f t="shared" ca="1" si="17"/>
        <v>117.55770011487363</v>
      </c>
      <c r="E243" s="11">
        <f t="shared" ca="1" si="19"/>
        <v>1811.8545588856612</v>
      </c>
      <c r="F243" s="11">
        <f t="shared" ca="1" si="18"/>
        <v>5031.5884943321898</v>
      </c>
      <c r="G243" s="30"/>
      <c r="H243" s="12">
        <f t="shared" ca="1" si="15"/>
        <v>6.8628426160005553E-3</v>
      </c>
    </row>
    <row r="244" spans="2:8" ht="15.55" customHeight="1" x14ac:dyDescent="0.65">
      <c r="B244" s="10">
        <v>218</v>
      </c>
      <c r="C244" s="11">
        <f t="shared" ca="1" si="16"/>
        <v>94.322734110366497</v>
      </c>
      <c r="D244" s="11">
        <f t="shared" ca="1" si="17"/>
        <v>118.05675344842224</v>
      </c>
      <c r="E244" s="11">
        <f t="shared" ca="1" si="19"/>
        <v>1820.152371357266</v>
      </c>
      <c r="F244" s="11">
        <f t="shared" ca="1" si="18"/>
        <v>5081.4712919414369</v>
      </c>
      <c r="G244" s="30"/>
      <c r="H244" s="12">
        <f t="shared" ca="1" si="15"/>
        <v>-0.18754768688222906</v>
      </c>
    </row>
    <row r="245" spans="2:8" ht="15.55" customHeight="1" x14ac:dyDescent="0.65">
      <c r="B245" s="10">
        <v>219</v>
      </c>
      <c r="C245" s="11">
        <f t="shared" ca="1" si="16"/>
        <v>93.928825629202635</v>
      </c>
      <c r="D245" s="11">
        <f t="shared" ca="1" si="17"/>
        <v>117.64407269387384</v>
      </c>
      <c r="E245" s="11">
        <f t="shared" ca="1" si="19"/>
        <v>1827.5845547842964</v>
      </c>
      <c r="F245" s="11">
        <f t="shared" ca="1" si="18"/>
        <v>5130.9023632842609</v>
      </c>
      <c r="G245" s="30"/>
      <c r="H245" s="12">
        <f t="shared" ca="1" si="15"/>
        <v>-1.2727413681499575</v>
      </c>
    </row>
    <row r="246" spans="2:8" ht="15.55" customHeight="1" x14ac:dyDescent="0.65">
      <c r="B246" s="10">
        <v>220</v>
      </c>
      <c r="C246" s="11">
        <f t="shared" ca="1" si="16"/>
        <v>94.56871155139693</v>
      </c>
      <c r="D246" s="11">
        <f t="shared" ca="1" si="17"/>
        <v>118.27544620590791</v>
      </c>
      <c r="E246" s="11">
        <f t="shared" ca="1" si="19"/>
        <v>1836.0914957358887</v>
      </c>
      <c r="F246" s="11">
        <f t="shared" ca="1" si="18"/>
        <v>5181.824239572109</v>
      </c>
      <c r="G246" s="30"/>
      <c r="H246" s="12">
        <f t="shared" ca="1" si="15"/>
        <v>0.72009074320627064</v>
      </c>
    </row>
    <row r="247" spans="2:8" ht="15.55" customHeight="1" x14ac:dyDescent="0.65">
      <c r="B247" s="10">
        <v>221</v>
      </c>
      <c r="C247" s="11">
        <f t="shared" ca="1" si="16"/>
        <v>94.536483877160677</v>
      </c>
      <c r="D247" s="11">
        <f t="shared" ca="1" si="17"/>
        <v>118.22627776111408</v>
      </c>
      <c r="E247" s="11">
        <f t="shared" ca="1" si="19"/>
        <v>1843.8787396186929</v>
      </c>
      <c r="F247" s="11">
        <f t="shared" ca="1" si="18"/>
        <v>5232.4375200205059</v>
      </c>
      <c r="G247" s="30"/>
      <c r="H247" s="12">
        <f t="shared" ca="1" si="15"/>
        <v>-0.14126877096418083</v>
      </c>
    </row>
    <row r="248" spans="2:8" ht="15.55" customHeight="1" x14ac:dyDescent="0.65">
      <c r="B248" s="10">
        <v>222</v>
      </c>
      <c r="C248" s="11">
        <f t="shared" ca="1" si="16"/>
        <v>93.645037415998232</v>
      </c>
      <c r="D248" s="11">
        <f t="shared" ca="1" si="17"/>
        <v>117.3330549127302</v>
      </c>
      <c r="E248" s="11">
        <f t="shared" ca="1" si="19"/>
        <v>1850.880270001262</v>
      </c>
      <c r="F248" s="11">
        <f t="shared" ca="1" si="18"/>
        <v>5282.6920854856789</v>
      </c>
      <c r="G248" s="30"/>
      <c r="H248" s="12">
        <f t="shared" ca="1" si="15"/>
        <v>-1.0940611429160794</v>
      </c>
    </row>
    <row r="249" spans="2:8" ht="15.55" customHeight="1" x14ac:dyDescent="0.65">
      <c r="B249" s="10">
        <v>223</v>
      </c>
      <c r="C249" s="11">
        <f t="shared" ca="1" si="16"/>
        <v>94.003762299652891</v>
      </c>
      <c r="D249" s="11">
        <f t="shared" ca="1" si="17"/>
        <v>117.68768124065609</v>
      </c>
      <c r="E249" s="11">
        <f t="shared" ca="1" si="19"/>
        <v>1859.1140479038866</v>
      </c>
      <c r="F249" s="11">
        <f t="shared" ca="1" si="18"/>
        <v>5334.5996315719885</v>
      </c>
      <c r="G249" s="30"/>
      <c r="H249" s="12">
        <f t="shared" ca="1" si="15"/>
        <v>-0.10829643552477537</v>
      </c>
    </row>
    <row r="250" spans="2:8" ht="15.55" customHeight="1" x14ac:dyDescent="0.65">
      <c r="B250" s="10">
        <v>224</v>
      </c>
      <c r="C250" s="11">
        <f t="shared" ca="1" si="16"/>
        <v>94.189228246667327</v>
      </c>
      <c r="D250" s="11">
        <f t="shared" ca="1" si="17"/>
        <v>117.8518262473977</v>
      </c>
      <c r="E250" s="11">
        <f t="shared" ca="1" si="19"/>
        <v>1867.0890069887073</v>
      </c>
      <c r="F250" s="11">
        <f t="shared" ca="1" si="18"/>
        <v>5386.6667578749293</v>
      </c>
      <c r="G250" s="30"/>
      <c r="H250" s="12">
        <f t="shared" ca="1" si="15"/>
        <v>0.2935278400477091</v>
      </c>
    </row>
    <row r="251" spans="2:8" ht="15.55" customHeight="1" x14ac:dyDescent="0.65">
      <c r="B251" s="10">
        <v>225</v>
      </c>
      <c r="C251" s="11">
        <f t="shared" ca="1" si="16"/>
        <v>93.897261109699329</v>
      </c>
      <c r="D251" s="11">
        <f t="shared" ca="1" si="17"/>
        <v>117.54948502919706</v>
      </c>
      <c r="E251" s="11">
        <f t="shared" ca="1" si="19"/>
        <v>1874.6395174541435</v>
      </c>
      <c r="F251" s="11">
        <f t="shared" ca="1" si="18"/>
        <v>5438.7448312124616</v>
      </c>
      <c r="G251" s="30"/>
      <c r="H251" s="12">
        <f t="shared" ca="1" si="15"/>
        <v>-0.40008284840325969</v>
      </c>
    </row>
    <row r="252" spans="2:8" ht="15.55" customHeight="1" x14ac:dyDescent="0.65">
      <c r="B252" s="10">
        <v>226</v>
      </c>
      <c r="C252" s="11">
        <f t="shared" ca="1" si="16"/>
        <v>93.304259853431773</v>
      </c>
      <c r="D252" s="11">
        <f t="shared" ca="1" si="17"/>
        <v>116.94933531405094</v>
      </c>
      <c r="E252" s="11">
        <f t="shared" ca="1" si="19"/>
        <v>1881.896943502062</v>
      </c>
      <c r="F252" s="11">
        <f t="shared" ca="1" si="18"/>
        <v>5490.9634122647094</v>
      </c>
      <c r="G252" s="30"/>
      <c r="H252" s="12">
        <f t="shared" ca="1" si="15"/>
        <v>-1.1250461370542675</v>
      </c>
    </row>
    <row r="253" spans="2:8" ht="15.55" customHeight="1" x14ac:dyDescent="0.65">
      <c r="B253" s="10">
        <v>227</v>
      </c>
      <c r="C253" s="11">
        <f t="shared" ca="1" si="16"/>
        <v>93.092099214071723</v>
      </c>
      <c r="D253" s="11">
        <f t="shared" ca="1" si="17"/>
        <v>116.72437167510077</v>
      </c>
      <c r="E253" s="11">
        <f t="shared" ca="1" si="19"/>
        <v>1889.5044235128346</v>
      </c>
      <c r="F253" s="11">
        <f t="shared" ca="1" si="18"/>
        <v>5543.9661095867395</v>
      </c>
      <c r="G253" s="30"/>
      <c r="H253" s="12">
        <f t="shared" ca="1" si="15"/>
        <v>-0.32523420693873784</v>
      </c>
    </row>
    <row r="254" spans="2:8" ht="15.55" customHeight="1" x14ac:dyDescent="0.65">
      <c r="B254" s="10">
        <v>228</v>
      </c>
      <c r="C254" s="11">
        <f t="shared" ca="1" si="16"/>
        <v>94.237060391922654</v>
      </c>
      <c r="D254" s="11">
        <f t="shared" ca="1" si="17"/>
        <v>117.84637261308883</v>
      </c>
      <c r="E254" s="11">
        <f t="shared" ca="1" si="19"/>
        <v>1898.4158825460024</v>
      </c>
      <c r="F254" s="11">
        <f t="shared" ca="1" si="18"/>
        <v>5598.7081592803015</v>
      </c>
      <c r="G254" s="30"/>
      <c r="H254" s="12">
        <f t="shared" ca="1" si="15"/>
        <v>1.3581366315202212</v>
      </c>
    </row>
    <row r="255" spans="2:8" ht="15.55" customHeight="1" x14ac:dyDescent="0.65">
      <c r="B255" s="10">
        <v>229</v>
      </c>
      <c r="C255" s="11">
        <f t="shared" ca="1" si="16"/>
        <v>93.48628730511318</v>
      </c>
      <c r="D255" s="11">
        <f t="shared" ca="1" si="17"/>
        <v>117.07145176165103</v>
      </c>
      <c r="E255" s="11">
        <f t="shared" ca="1" si="19"/>
        <v>1905.421019809537</v>
      </c>
      <c r="F255" s="11">
        <f t="shared" ca="1" si="18"/>
        <v>5651.9868395076255</v>
      </c>
      <c r="G255" s="30"/>
      <c r="H255" s="12">
        <f t="shared" ca="1" si="15"/>
        <v>-1.1664990735957339</v>
      </c>
    </row>
    <row r="256" spans="2:8" ht="15.55" customHeight="1" x14ac:dyDescent="0.65">
      <c r="B256" s="10">
        <v>230</v>
      </c>
      <c r="C256" s="11">
        <f t="shared" ca="1" si="16"/>
        <v>94.459570887750075</v>
      </c>
      <c r="D256" s="11">
        <f t="shared" ca="1" si="17"/>
        <v>118.04556112735875</v>
      </c>
      <c r="E256" s="11">
        <f t="shared" ca="1" si="19"/>
        <v>1914.2668273612976</v>
      </c>
      <c r="F256" s="11">
        <f t="shared" ca="1" si="18"/>
        <v>5707.5650200594309</v>
      </c>
      <c r="G256" s="30"/>
      <c r="H256" s="12">
        <f t="shared" ca="1" si="15"/>
        <v>0.31363332897438628</v>
      </c>
    </row>
    <row r="257" spans="2:8" ht="15.55" customHeight="1" x14ac:dyDescent="0.65">
      <c r="B257" s="10">
        <v>231</v>
      </c>
      <c r="C257" s="11">
        <f t="shared" ca="1" si="16"/>
        <v>95.066855892042526</v>
      </c>
      <c r="D257" s="11">
        <f t="shared" ca="1" si="17"/>
        <v>118.63559356461626</v>
      </c>
      <c r="E257" s="11">
        <f t="shared" ca="1" si="19"/>
        <v>1922.6482363022767</v>
      </c>
      <c r="F257" s="11">
        <f t="shared" ca="1" si="18"/>
        <v>5763.1198227954783</v>
      </c>
      <c r="G257" s="30"/>
      <c r="H257" s="12">
        <f t="shared" ca="1" si="15"/>
        <v>-0.10206499211830009</v>
      </c>
    </row>
    <row r="258" spans="2:8" ht="15.55" customHeight="1" x14ac:dyDescent="0.65">
      <c r="B258" s="10">
        <v>232</v>
      </c>
      <c r="C258" s="11">
        <f t="shared" ca="1" si="16"/>
        <v>95.517823489399191</v>
      </c>
      <c r="D258" s="11">
        <f t="shared" ca="1" si="17"/>
        <v>119.09232387396624</v>
      </c>
      <c r="E258" s="11">
        <f t="shared" ca="1" si="19"/>
        <v>1930.9903362010712</v>
      </c>
      <c r="F258" s="11">
        <f t="shared" ca="1" si="18"/>
        <v>5819.1028941358536</v>
      </c>
      <c r="G258" s="30"/>
      <c r="H258" s="12">
        <f t="shared" ca="1" si="15"/>
        <v>0.49584705535998336</v>
      </c>
    </row>
    <row r="259" spans="2:8" ht="15.55" customHeight="1" x14ac:dyDescent="0.65">
      <c r="B259" s="10">
        <v>233</v>
      </c>
      <c r="C259" s="11">
        <f t="shared" ca="1" si="16"/>
        <v>96.040805295161505</v>
      </c>
      <c r="D259" s="11">
        <f t="shared" ca="1" si="17"/>
        <v>119.62999124136483</v>
      </c>
      <c r="E259" s="11">
        <f t="shared" ca="1" si="19"/>
        <v>1939.4417771357503</v>
      </c>
      <c r="F259" s="11">
        <f t="shared" ca="1" si="18"/>
        <v>5875.6573390101721</v>
      </c>
      <c r="G259" s="30"/>
      <c r="H259" s="12">
        <f t="shared" ca="1" si="15"/>
        <v>-0.23384678167014153</v>
      </c>
    </row>
    <row r="260" spans="2:8" ht="15.55" customHeight="1" x14ac:dyDescent="0.65">
      <c r="B260" s="10">
        <v>234</v>
      </c>
      <c r="C260" s="11">
        <f t="shared" ca="1" si="16"/>
        <v>96.497371202242277</v>
      </c>
      <c r="D260" s="11">
        <f t="shared" ca="1" si="17"/>
        <v>120.10801647514096</v>
      </c>
      <c r="E260" s="11">
        <f t="shared" ca="1" si="19"/>
        <v>1947.8644335659876</v>
      </c>
      <c r="F260" s="11">
        <f t="shared" ca="1" si="18"/>
        <v>5932.6504235938401</v>
      </c>
      <c r="G260" s="30"/>
      <c r="H260" s="12">
        <f t="shared" ca="1" si="15"/>
        <v>3.2976976387378128E-2</v>
      </c>
    </row>
    <row r="261" spans="2:8" ht="15.55" customHeight="1" x14ac:dyDescent="0.65">
      <c r="B261" s="10">
        <v>235</v>
      </c>
      <c r="C261" s="11">
        <f t="shared" ca="1" si="16"/>
        <v>98.081899740637994</v>
      </c>
      <c r="D261" s="11">
        <f t="shared" ca="1" si="17"/>
        <v>121.72193437840455</v>
      </c>
      <c r="E261" s="11">
        <f t="shared" ca="1" si="19"/>
        <v>1957.4598245292684</v>
      </c>
      <c r="F261" s="11">
        <f t="shared" ca="1" si="18"/>
        <v>5991.2883023165359</v>
      </c>
      <c r="G261" s="30"/>
      <c r="H261" s="12">
        <f t="shared" ca="1" si="15"/>
        <v>1.1324336242894035</v>
      </c>
    </row>
    <row r="262" spans="2:8" ht="15.55" customHeight="1" x14ac:dyDescent="0.65">
      <c r="B262" s="10">
        <v>236</v>
      </c>
      <c r="C262" s="11">
        <f t="shared" ca="1" si="16"/>
        <v>99.030507867839901</v>
      </c>
      <c r="D262" s="11">
        <f t="shared" ca="1" si="17"/>
        <v>122.70576043484583</v>
      </c>
      <c r="E262" s="11">
        <f t="shared" ca="1" si="19"/>
        <v>1966.4559972917175</v>
      </c>
      <c r="F262" s="11">
        <f t="shared" ca="1" si="18"/>
        <v>6049.8024817630403</v>
      </c>
      <c r="G262" s="30"/>
      <c r="H262" s="12">
        <f t="shared" ca="1" si="15"/>
        <v>0.44946904560194229</v>
      </c>
    </row>
    <row r="263" spans="2:8" ht="15.55" customHeight="1" x14ac:dyDescent="0.65">
      <c r="B263" s="10">
        <v>237</v>
      </c>
      <c r="C263" s="11">
        <f t="shared" ca="1" si="16"/>
        <v>100.26935276709622</v>
      </c>
      <c r="D263" s="11">
        <f t="shared" ca="1" si="17"/>
        <v>124.0079969720457</v>
      </c>
      <c r="E263" s="11">
        <f t="shared" ca="1" si="19"/>
        <v>1975.8935192379881</v>
      </c>
      <c r="F263" s="11">
        <f t="shared" ca="1" si="18"/>
        <v>6109.2492853956646</v>
      </c>
      <c r="G263" s="30"/>
      <c r="H263" s="12">
        <f t="shared" ca="1" si="15"/>
        <v>0.42931667562111847</v>
      </c>
    </row>
    <row r="264" spans="2:8" ht="15.55" customHeight="1" x14ac:dyDescent="0.65">
      <c r="B264" s="10">
        <v>238</v>
      </c>
      <c r="C264" s="11">
        <f t="shared" ca="1" si="16"/>
        <v>102.01840009341039</v>
      </c>
      <c r="D264" s="11">
        <f t="shared" ca="1" si="17"/>
        <v>125.83095592276749</v>
      </c>
      <c r="E264" s="11">
        <f t="shared" ca="1" si="19"/>
        <v>1985.9058819416832</v>
      </c>
      <c r="F264" s="11">
        <f t="shared" ca="1" si="18"/>
        <v>6169.7578165797186</v>
      </c>
      <c r="G264" s="30"/>
      <c r="H264" s="12">
        <f t="shared" ca="1" si="15"/>
        <v>0.89425742019318377</v>
      </c>
    </row>
    <row r="265" spans="2:8" ht="15.55" customHeight="1" x14ac:dyDescent="0.65">
      <c r="B265" s="10">
        <v>239</v>
      </c>
      <c r="C265" s="11">
        <f t="shared" ca="1" si="16"/>
        <v>102.55617646000135</v>
      </c>
      <c r="D265" s="11">
        <f t="shared" ca="1" si="17"/>
        <v>126.46024548342288</v>
      </c>
      <c r="E265" s="11">
        <f t="shared" ca="1" si="19"/>
        <v>1994.8179305095077</v>
      </c>
      <c r="F265" s="11">
        <f t="shared" ca="1" si="18"/>
        <v>6229.663124305428</v>
      </c>
      <c r="G265" s="30"/>
      <c r="H265" s="12">
        <f t="shared" ca="1" si="15"/>
        <v>2.7999537855277767E-2</v>
      </c>
    </row>
    <row r="266" spans="2:8" ht="15.55" customHeight="1" x14ac:dyDescent="0.65">
      <c r="B266" s="10">
        <v>240</v>
      </c>
      <c r="C266" s="11">
        <f t="shared" ca="1" si="16"/>
        <v>103.91995667327085</v>
      </c>
      <c r="D266" s="11">
        <f t="shared" ca="1" si="17"/>
        <v>127.94108659339913</v>
      </c>
      <c r="E266" s="11">
        <f t="shared" ca="1" si="19"/>
        <v>2004.7086962918715</v>
      </c>
      <c r="F266" s="11">
        <f t="shared" ca="1" si="18"/>
        <v>6291.0528164220132</v>
      </c>
      <c r="G266" s="30"/>
      <c r="H266" s="12">
        <f t="shared" ca="1" si="15"/>
        <v>0.99738867909392692</v>
      </c>
    </row>
    <row r="267" spans="2:8" ht="15.55" customHeight="1" x14ac:dyDescent="0.65">
      <c r="B267" s="10">
        <v>241</v>
      </c>
      <c r="C267" s="11">
        <f t="shared" ca="1" si="16"/>
        <v>105.32811806231052</v>
      </c>
      <c r="D267" s="11">
        <f t="shared" ca="1" si="17"/>
        <v>129.46463381042375</v>
      </c>
      <c r="E267" s="11">
        <f t="shared" ca="1" si="19"/>
        <v>2014.6670782130925</v>
      </c>
      <c r="F267" s="11">
        <f t="shared" ca="1" si="18"/>
        <v>6353.0080443194447</v>
      </c>
      <c r="G267" s="30"/>
      <c r="H267" s="12">
        <f t="shared" ca="1" si="15"/>
        <v>0.97671225912251824</v>
      </c>
    </row>
    <row r="268" spans="2:8" ht="15.55" customHeight="1" x14ac:dyDescent="0.65">
      <c r="B268" s="10">
        <v>242</v>
      </c>
      <c r="C268" s="11">
        <f t="shared" ca="1" si="16"/>
        <v>106.06275262976568</v>
      </c>
      <c r="D268" s="11">
        <f t="shared" ca="1" si="17"/>
        <v>130.3328999521371</v>
      </c>
      <c r="E268" s="11">
        <f t="shared" ca="1" si="19"/>
        <v>2024.0836643414384</v>
      </c>
      <c r="F268" s="11">
        <f t="shared" ca="1" si="18"/>
        <v>6414.9357894167688</v>
      </c>
      <c r="G268" s="30"/>
      <c r="H268" s="12">
        <f t="shared" ca="1" si="15"/>
        <v>0.40721227455434611</v>
      </c>
    </row>
    <row r="269" spans="2:8" ht="15.55" customHeight="1" x14ac:dyDescent="0.65">
      <c r="B269" s="10">
        <v>243</v>
      </c>
      <c r="C269" s="11">
        <f t="shared" ca="1" si="16"/>
        <v>105.28008883884856</v>
      </c>
      <c r="D269" s="11">
        <f t="shared" ca="1" si="17"/>
        <v>129.69915094776547</v>
      </c>
      <c r="E269" s="11">
        <f t="shared" ca="1" si="19"/>
        <v>2032.0974220445742</v>
      </c>
      <c r="F269" s="11">
        <f t="shared" ca="1" si="18"/>
        <v>6475.9773957693033</v>
      </c>
      <c r="G269" s="30"/>
      <c r="H269" s="12">
        <f t="shared" ca="1" si="15"/>
        <v>-1.2935816775804376</v>
      </c>
    </row>
    <row r="270" spans="2:8" ht="15.55" customHeight="1" x14ac:dyDescent="0.65">
      <c r="B270" s="10">
        <v>244</v>
      </c>
      <c r="C270" s="11">
        <f t="shared" ca="1" si="16"/>
        <v>104.23604361901914</v>
      </c>
      <c r="D270" s="11">
        <f t="shared" ca="1" si="17"/>
        <v>128.80496603743256</v>
      </c>
      <c r="E270" s="11">
        <f t="shared" ca="1" si="19"/>
        <v>2039.9003677889109</v>
      </c>
      <c r="F270" s="11">
        <f t="shared" ca="1" si="18"/>
        <v>6537.3241296779288</v>
      </c>
      <c r="G270" s="30"/>
      <c r="H270" s="12">
        <f t="shared" ca="1" si="15"/>
        <v>-0.6394741430844828</v>
      </c>
    </row>
    <row r="271" spans="2:8" ht="15.55" customHeight="1" x14ac:dyDescent="0.65">
      <c r="B271" s="10">
        <v>245</v>
      </c>
      <c r="C271" s="11">
        <f t="shared" ca="1" si="16"/>
        <v>104.23666252754938</v>
      </c>
      <c r="D271" s="11">
        <f t="shared" ca="1" si="17"/>
        <v>128.9276896921271</v>
      </c>
      <c r="E271" s="11">
        <f t="shared" ca="1" si="19"/>
        <v>2048.6595973884928</v>
      </c>
      <c r="F271" s="11">
        <f t="shared" ca="1" si="18"/>
        <v>6600.1343756023452</v>
      </c>
      <c r="G271" s="30"/>
      <c r="H271" s="12">
        <f t="shared" ca="1" si="15"/>
        <v>1.0827405215044903</v>
      </c>
    </row>
    <row r="272" spans="2:8" ht="15.55" customHeight="1" x14ac:dyDescent="0.65">
      <c r="B272" s="10">
        <v>246</v>
      </c>
      <c r="C272" s="11">
        <f t="shared" ca="1" si="16"/>
        <v>103.05505386224436</v>
      </c>
      <c r="D272" s="11">
        <f t="shared" ca="1" si="17"/>
        <v>127.84086715649651</v>
      </c>
      <c r="E272" s="11">
        <f t="shared" ca="1" si="19"/>
        <v>2056.1498709468792</v>
      </c>
      <c r="F272" s="11">
        <f t="shared" ca="1" si="18"/>
        <v>6662.1876871925433</v>
      </c>
      <c r="G272" s="30"/>
      <c r="H272" s="12">
        <f t="shared" ca="1" si="15"/>
        <v>-0.33272287211686369</v>
      </c>
    </row>
    <row r="273" spans="2:8" ht="15.55" customHeight="1" x14ac:dyDescent="0.65">
      <c r="B273" s="10">
        <v>247</v>
      </c>
      <c r="C273" s="11">
        <f t="shared" ca="1" si="16"/>
        <v>103.48710375004424</v>
      </c>
      <c r="D273" s="11">
        <f t="shared" ca="1" si="17"/>
        <v>128.36341089574628</v>
      </c>
      <c r="E273" s="11">
        <f t="shared" ca="1" si="19"/>
        <v>2065.2712106426957</v>
      </c>
      <c r="F273" s="11">
        <f t="shared" ca="1" si="18"/>
        <v>6726.3977630380205</v>
      </c>
      <c r="G273" s="30"/>
      <c r="H273" s="12">
        <f t="shared" ca="1" si="15"/>
        <v>0.56412265434223352</v>
      </c>
    </row>
    <row r="274" spans="2:8" ht="15.55" customHeight="1" x14ac:dyDescent="0.65">
      <c r="B274" s="10">
        <v>248</v>
      </c>
      <c r="C274" s="11">
        <f t="shared" ca="1" si="16"/>
        <v>103.30731747025403</v>
      </c>
      <c r="D274" s="11">
        <f t="shared" ca="1" si="17"/>
        <v>128.24376185937081</v>
      </c>
      <c r="E274" s="11">
        <f t="shared" ca="1" si="19"/>
        <v>2073.659071787526</v>
      </c>
      <c r="F274" s="11">
        <f t="shared" ca="1" si="18"/>
        <v>6790.3897538248448</v>
      </c>
      <c r="G274" s="30"/>
      <c r="H274" s="12">
        <f t="shared" ca="1" si="15"/>
        <v>-0.4449410678707319</v>
      </c>
    </row>
    <row r="275" spans="2:8" ht="15.55" customHeight="1" x14ac:dyDescent="0.65">
      <c r="B275" s="10">
        <v>249</v>
      </c>
      <c r="C275" s="11">
        <f t="shared" ca="1" si="16"/>
        <v>103.63968190340702</v>
      </c>
      <c r="D275" s="11">
        <f t="shared" ca="1" si="17"/>
        <v>128.64373634718558</v>
      </c>
      <c r="E275" s="11">
        <f t="shared" ca="1" si="19"/>
        <v>2082.6266171107595</v>
      </c>
      <c r="F275" s="11">
        <f t="shared" ca="1" si="18"/>
        <v>6855.5004508500606</v>
      </c>
      <c r="G275" s="30"/>
      <c r="H275" s="12">
        <f t="shared" ca="1" si="15"/>
        <v>0.75188819502205007</v>
      </c>
    </row>
    <row r="276" spans="2:8" ht="15.55" customHeight="1" x14ac:dyDescent="0.65">
      <c r="B276" s="10">
        <v>250</v>
      </c>
      <c r="C276" s="11">
        <f t="shared" ca="1" si="16"/>
        <v>104.05329370247593</v>
      </c>
      <c r="D276" s="11">
        <f t="shared" ca="1" si="17"/>
        <v>129.11505693359786</v>
      </c>
      <c r="E276" s="11">
        <f t="shared" ca="1" si="19"/>
        <v>2091.6439244788376</v>
      </c>
      <c r="F276" s="11">
        <f t="shared" ca="1" si="18"/>
        <v>6921.1930254159925</v>
      </c>
      <c r="G276" s="30"/>
      <c r="H276" s="12">
        <f t="shared" ca="1" si="15"/>
        <v>0.37528154197812363</v>
      </c>
    </row>
    <row r="277" spans="2:8" ht="15.55" customHeight="1" x14ac:dyDescent="0.65">
      <c r="B277" s="10">
        <v>251</v>
      </c>
      <c r="C277" s="11">
        <f t="shared" ca="1" si="16"/>
        <v>104.76217342202092</v>
      </c>
      <c r="D277" s="11">
        <f t="shared" ca="1" si="17"/>
        <v>129.88486417824004</v>
      </c>
      <c r="E277" s="11">
        <f t="shared" ca="1" si="19"/>
        <v>2100.9960332749215</v>
      </c>
      <c r="F277" s="11">
        <f t="shared" ca="1" si="18"/>
        <v>6987.7650852810066</v>
      </c>
      <c r="G277" s="30"/>
      <c r="H277" s="12">
        <f t="shared" ca="1" si="15"/>
        <v>0.81445593513475312</v>
      </c>
    </row>
    <row r="278" spans="2:8" ht="15.55" customHeight="1" x14ac:dyDescent="0.65">
      <c r="B278" s="10">
        <v>252</v>
      </c>
      <c r="C278" s="11">
        <f t="shared" ca="1" si="16"/>
        <v>105.71340463308111</v>
      </c>
      <c r="D278" s="11">
        <f t="shared" ca="1" si="17"/>
        <v>130.90003469984055</v>
      </c>
      <c r="E278" s="11">
        <f t="shared" ca="1" si="19"/>
        <v>2110.6239480409217</v>
      </c>
      <c r="F278" s="11">
        <f t="shared" ca="1" si="18"/>
        <v>7055.1609400873813</v>
      </c>
      <c r="G278" s="30"/>
      <c r="H278" s="12">
        <f t="shared" ca="1" si="15"/>
        <v>0.52752368914929904</v>
      </c>
    </row>
    <row r="279" spans="2:8" ht="15.55" customHeight="1" x14ac:dyDescent="0.65">
      <c r="B279" s="10">
        <v>253</v>
      </c>
      <c r="C279" s="11">
        <f t="shared" ca="1" si="16"/>
        <v>104.62830620648278</v>
      </c>
      <c r="D279" s="11">
        <f t="shared" ca="1" si="17"/>
        <v>129.88757661907704</v>
      </c>
      <c r="E279" s="11">
        <f t="shared" ca="1" si="19"/>
        <v>2118.2797302455378</v>
      </c>
      <c r="F279" s="11">
        <f t="shared" ca="1" si="18"/>
        <v>7121.1407851367321</v>
      </c>
      <c r="G279" s="30"/>
      <c r="H279" s="12">
        <f t="shared" ca="1" si="15"/>
        <v>-1.2772654253152933</v>
      </c>
    </row>
    <row r="280" spans="2:8" ht="15.55" customHeight="1" x14ac:dyDescent="0.65">
      <c r="B280" s="10">
        <v>254</v>
      </c>
      <c r="C280" s="11">
        <f t="shared" ca="1" si="16"/>
        <v>104.59355318738547</v>
      </c>
      <c r="D280" s="11">
        <f t="shared" ca="1" si="17"/>
        <v>129.93763321813361</v>
      </c>
      <c r="E280" s="11">
        <f t="shared" ca="1" si="19"/>
        <v>2127.0681415635063</v>
      </c>
      <c r="F280" s="11">
        <f t="shared" ca="1" si="18"/>
        <v>7188.8159932866265</v>
      </c>
      <c r="G280" s="30"/>
      <c r="H280" s="12">
        <f t="shared" ca="1" si="15"/>
        <v>0.28721065940675838</v>
      </c>
    </row>
    <row r="281" spans="2:8" ht="15.55" customHeight="1" x14ac:dyDescent="0.65">
      <c r="B281" s="10">
        <v>255</v>
      </c>
      <c r="C281" s="11">
        <f t="shared" ca="1" si="16"/>
        <v>103.95354850283701</v>
      </c>
      <c r="D281" s="11">
        <f t="shared" ca="1" si="17"/>
        <v>129.35249110107648</v>
      </c>
      <c r="E281" s="11">
        <f t="shared" ca="1" si="19"/>
        <v>2135.126334632193</v>
      </c>
      <c r="F281" s="11">
        <f t="shared" ca="1" si="18"/>
        <v>7256.308234840295</v>
      </c>
      <c r="G281" s="30"/>
      <c r="H281" s="12">
        <f t="shared" ca="1" si="15"/>
        <v>4.7140870659982771E-2</v>
      </c>
    </row>
    <row r="282" spans="2:8" ht="15.55" customHeight="1" x14ac:dyDescent="0.65">
      <c r="B282" s="10">
        <v>256</v>
      </c>
      <c r="C282" s="11">
        <f t="shared" ca="1" si="16"/>
        <v>103.80597080389437</v>
      </c>
      <c r="D282" s="11">
        <f t="shared" ca="1" si="17"/>
        <v>129.25828554992341</v>
      </c>
      <c r="E282" s="11">
        <f t="shared" ca="1" si="19"/>
        <v>2143.6984727013419</v>
      </c>
      <c r="F282" s="11">
        <f t="shared" ca="1" si="18"/>
        <v>7324.8817231453131</v>
      </c>
      <c r="G282" s="30"/>
      <c r="H282" s="12">
        <f t="shared" ref="H282:H345" ca="1" si="20">NORMINV(RAND(),$I$20,$I$21)</f>
        <v>0.65523363051049044</v>
      </c>
    </row>
    <row r="283" spans="2:8" ht="15.55" customHeight="1" x14ac:dyDescent="0.65">
      <c r="B283" s="10">
        <v>257</v>
      </c>
      <c r="C283" s="11">
        <f t="shared" ca="1" si="16"/>
        <v>102.20031364094696</v>
      </c>
      <c r="D283" s="11">
        <f t="shared" ca="1" si="17"/>
        <v>127.68910951961567</v>
      </c>
      <c r="E283" s="11">
        <f t="shared" ca="1" si="19"/>
        <v>2150.74422723506</v>
      </c>
      <c r="F283" s="11">
        <f t="shared" ca="1" si="18"/>
        <v>7392.4902899802601</v>
      </c>
      <c r="G283" s="30"/>
      <c r="H283" s="12">
        <f t="shared" ca="1" si="20"/>
        <v>-1.7346104327408509</v>
      </c>
    </row>
    <row r="284" spans="2:8" ht="15.55" customHeight="1" x14ac:dyDescent="0.65">
      <c r="B284" s="10">
        <v>258</v>
      </c>
      <c r="C284" s="11">
        <f t="shared" ca="1" si="16"/>
        <v>100.49337595211449</v>
      </c>
      <c r="D284" s="11">
        <f t="shared" ca="1" si="17"/>
        <v>126.01480984065084</v>
      </c>
      <c r="E284" s="11">
        <f t="shared" ca="1" si="19"/>
        <v>2157.6876042872841</v>
      </c>
      <c r="F284" s="11">
        <f t="shared" ca="1" si="18"/>
        <v>7460.5699218036916</v>
      </c>
      <c r="G284" s="30"/>
      <c r="H284" s="12">
        <f t="shared" ca="1" si="20"/>
        <v>-1.1313540752473199</v>
      </c>
    </row>
    <row r="285" spans="2:8" ht="15.55" customHeight="1" x14ac:dyDescent="0.65">
      <c r="B285" s="10">
        <v>259</v>
      </c>
      <c r="C285" s="11">
        <f t="shared" ref="C285:C348" ca="1" si="21">$C$16*C284+$C$17*C283+$C$18*H284+$C$19*H283+$C$20*H282+$C$21+H285</f>
        <v>99.241494851350907</v>
      </c>
      <c r="D285" s="11">
        <f t="shared" ref="D285:D348" ca="1" si="22">$D$16*D284+$D$17*D283+$D$18*H284+$D$19*H283+$D$20*H282+$D$21+H285</f>
        <v>124.76130374043917</v>
      </c>
      <c r="E285" s="11">
        <f t="shared" ca="1" si="19"/>
        <v>2164.9256916024042</v>
      </c>
      <c r="F285" s="11">
        <f t="shared" ref="F285:F348" ca="1" si="23">$F$16*F284+$F$17*F283+$F$18*H284+$F$19*H283+$F$20*H282+$F$21+H285</f>
        <v>7529.5056610643733</v>
      </c>
      <c r="G285" s="30"/>
      <c r="H285" s="12">
        <f t="shared" ca="1" si="20"/>
        <v>-0.26787183569653261</v>
      </c>
    </row>
    <row r="286" spans="2:8" ht="15.55" customHeight="1" x14ac:dyDescent="0.65">
      <c r="B286" s="10">
        <v>260</v>
      </c>
      <c r="C286" s="11">
        <f t="shared" ca="1" si="21"/>
        <v>97.367927920208402</v>
      </c>
      <c r="D286" s="11">
        <f t="shared" ca="1" si="22"/>
        <v>122.85621461714567</v>
      </c>
      <c r="E286" s="11">
        <f t="shared" ref="E286:E349" ca="1" si="24">$E$16*E285+$E$17*E284+$E$18*H285+$E$19*H284+$E$20*H283+$E$21+H286</f>
        <v>2171.4034685832967</v>
      </c>
      <c r="F286" s="11">
        <f t="shared" ca="1" si="23"/>
        <v>7598.2496068741902</v>
      </c>
      <c r="G286" s="30"/>
      <c r="H286" s="12">
        <f t="shared" ca="1" si="20"/>
        <v>-0.50768738424144177</v>
      </c>
    </row>
    <row r="287" spans="2:8" ht="15.55" customHeight="1" x14ac:dyDescent="0.65">
      <c r="B287" s="10">
        <v>261</v>
      </c>
      <c r="C287" s="11">
        <f t="shared" ca="1" si="21"/>
        <v>96.878146109097074</v>
      </c>
      <c r="D287" s="11">
        <f t="shared" ca="1" si="22"/>
        <v>122.3159824303645</v>
      </c>
      <c r="E287" s="11">
        <f t="shared" ca="1" si="24"/>
        <v>2179.1675674749135</v>
      </c>
      <c r="F287" s="11">
        <f t="shared" ca="1" si="23"/>
        <v>7668.8555286106666</v>
      </c>
      <c r="G287" s="30"/>
      <c r="H287" s="12">
        <f t="shared" ca="1" si="20"/>
        <v>1.3110935387900171E-2</v>
      </c>
    </row>
    <row r="288" spans="2:8" ht="15.55" customHeight="1" x14ac:dyDescent="0.65">
      <c r="B288" s="10">
        <v>262</v>
      </c>
      <c r="C288" s="11">
        <f t="shared" ca="1" si="21"/>
        <v>97.379812284661739</v>
      </c>
      <c r="D288" s="11">
        <f t="shared" ca="1" si="22"/>
        <v>122.73603430371233</v>
      </c>
      <c r="E288" s="11">
        <f t="shared" ca="1" si="24"/>
        <v>2187.7552503019533</v>
      </c>
      <c r="F288" s="11">
        <f t="shared" ca="1" si="23"/>
        <v>7740.8573429374774</v>
      </c>
      <c r="G288" s="30"/>
      <c r="H288" s="12">
        <f t="shared" ca="1" si="20"/>
        <v>0.52172674763826954</v>
      </c>
    </row>
    <row r="289" spans="2:8" ht="15.55" customHeight="1" x14ac:dyDescent="0.65">
      <c r="B289" s="10">
        <v>263</v>
      </c>
      <c r="C289" s="11">
        <f t="shared" ca="1" si="21"/>
        <v>96.516467078970877</v>
      </c>
      <c r="D289" s="11">
        <f t="shared" ca="1" si="22"/>
        <v>121.79154797494537</v>
      </c>
      <c r="E289" s="11">
        <f t="shared" ca="1" si="24"/>
        <v>2194.9625163768774</v>
      </c>
      <c r="F289" s="11">
        <f t="shared" ca="1" si="23"/>
        <v>7812.0703379985544</v>
      </c>
      <c r="G289" s="30"/>
      <c r="H289" s="12">
        <f t="shared" ca="1" si="20"/>
        <v>-1.0887725090606102</v>
      </c>
    </row>
    <row r="290" spans="2:8" ht="15.55" customHeight="1" x14ac:dyDescent="0.65">
      <c r="B290" s="10">
        <v>264</v>
      </c>
      <c r="C290" s="11">
        <f t="shared" ca="1" si="21"/>
        <v>95.970689797027703</v>
      </c>
      <c r="D290" s="11">
        <f t="shared" ca="1" si="22"/>
        <v>121.1810974017866</v>
      </c>
      <c r="E290" s="11">
        <f t="shared" ca="1" si="24"/>
        <v>2202.5405980672776</v>
      </c>
      <c r="F290" s="11">
        <f t="shared" ca="1" si="23"/>
        <v>7884.2558473211002</v>
      </c>
      <c r="G290" s="30"/>
      <c r="H290" s="12">
        <f t="shared" ca="1" si="20"/>
        <v>-0.70349768159796489</v>
      </c>
    </row>
    <row r="291" spans="2:8" ht="15.55" customHeight="1" x14ac:dyDescent="0.65">
      <c r="B291" s="10">
        <v>265</v>
      </c>
      <c r="C291" s="11">
        <f t="shared" ca="1" si="21"/>
        <v>95.248486061125433</v>
      </c>
      <c r="D291" s="11">
        <f t="shared" ca="1" si="22"/>
        <v>120.38015119402891</v>
      </c>
      <c r="E291" s="11">
        <f t="shared" ca="1" si="24"/>
        <v>2209.8452692448041</v>
      </c>
      <c r="F291" s="11">
        <f t="shared" ca="1" si="23"/>
        <v>7956.7597363521836</v>
      </c>
      <c r="G291" s="30"/>
      <c r="H291" s="12">
        <f t="shared" ca="1" si="20"/>
        <v>-0.54444076288367349</v>
      </c>
    </row>
    <row r="292" spans="2:8" ht="15.55" customHeight="1" x14ac:dyDescent="0.65">
      <c r="B292" s="10">
        <v>266</v>
      </c>
      <c r="C292" s="11">
        <f t="shared" ca="1" si="21"/>
        <v>93.209874067709976</v>
      </c>
      <c r="D292" s="11">
        <f t="shared" ca="1" si="22"/>
        <v>118.25986888254438</v>
      </c>
      <c r="E292" s="11">
        <f t="shared" ca="1" si="24"/>
        <v>2215.7983512484057</v>
      </c>
      <c r="F292" s="11">
        <f t="shared" ca="1" si="23"/>
        <v>8028.5155332582863</v>
      </c>
      <c r="G292" s="30"/>
      <c r="H292" s="12">
        <f t="shared" ca="1" si="20"/>
        <v>-1.4176282841220165</v>
      </c>
    </row>
    <row r="293" spans="2:8" ht="15.55" customHeight="1" x14ac:dyDescent="0.65">
      <c r="B293" s="10">
        <v>267</v>
      </c>
      <c r="C293" s="11">
        <f t="shared" ca="1" si="21"/>
        <v>94.033712197795708</v>
      </c>
      <c r="D293" s="11">
        <f t="shared" ca="1" si="22"/>
        <v>118.99447758683417</v>
      </c>
      <c r="E293" s="11">
        <f t="shared" ca="1" si="24"/>
        <v>2224.5486991852013</v>
      </c>
      <c r="F293" s="11">
        <f t="shared" ca="1" si="23"/>
        <v>8103.6729355781035</v>
      </c>
      <c r="G293" s="30"/>
      <c r="H293" s="12">
        <f t="shared" ca="1" si="20"/>
        <v>1.2737477018170014</v>
      </c>
    </row>
    <row r="294" spans="2:8" ht="15.55" customHeight="1" x14ac:dyDescent="0.65">
      <c r="B294" s="10">
        <v>268</v>
      </c>
      <c r="C294" s="11">
        <f t="shared" ca="1" si="21"/>
        <v>95.596899002033624</v>
      </c>
      <c r="D294" s="11">
        <f t="shared" ca="1" si="22"/>
        <v>120.43570817239872</v>
      </c>
      <c r="E294" s="11">
        <f t="shared" ca="1" si="24"/>
        <v>2233.8475714348683</v>
      </c>
      <c r="F294" s="11">
        <f t="shared" ca="1" si="23"/>
        <v>8179.9755522837495</v>
      </c>
      <c r="G294" s="30"/>
      <c r="H294" s="12">
        <f t="shared" ca="1" si="20"/>
        <v>1.3931025096204104</v>
      </c>
    </row>
    <row r="295" spans="2:8" ht="15.55" customHeight="1" x14ac:dyDescent="0.65">
      <c r="B295" s="10">
        <v>269</v>
      </c>
      <c r="C295" s="11">
        <f t="shared" ca="1" si="21"/>
        <v>95.186049754032041</v>
      </c>
      <c r="D295" s="11">
        <f t="shared" ca="1" si="22"/>
        <v>119.93306318096465</v>
      </c>
      <c r="E295" s="11">
        <f t="shared" ca="1" si="24"/>
        <v>2241.2929563175608</v>
      </c>
      <c r="F295" s="11">
        <f t="shared" ca="1" si="23"/>
        <v>8255.0569176310273</v>
      </c>
      <c r="G295" s="30"/>
      <c r="H295" s="12">
        <f t="shared" ca="1" si="20"/>
        <v>-1.3194516310321363</v>
      </c>
    </row>
    <row r="296" spans="2:8" ht="15.55" customHeight="1" x14ac:dyDescent="0.65">
      <c r="B296" s="10">
        <v>270</v>
      </c>
      <c r="C296" s="11">
        <f t="shared" ca="1" si="21"/>
        <v>95.180153925238031</v>
      </c>
      <c r="D296" s="11">
        <f t="shared" ca="1" si="22"/>
        <v>119.87035974726859</v>
      </c>
      <c r="E296" s="11">
        <f t="shared" ca="1" si="24"/>
        <v>2249.2755035628315</v>
      </c>
      <c r="F296" s="11">
        <f t="shared" ca="1" si="23"/>
        <v>8331.3120243062185</v>
      </c>
      <c r="G296" s="30"/>
      <c r="H296" s="12">
        <f t="shared" ca="1" si="20"/>
        <v>-1.2020750683936086</v>
      </c>
    </row>
    <row r="297" spans="2:8" ht="15.55" customHeight="1" x14ac:dyDescent="0.65">
      <c r="B297" s="10">
        <v>271</v>
      </c>
      <c r="C297" s="11">
        <f t="shared" ca="1" si="21"/>
        <v>92.465020329360073</v>
      </c>
      <c r="D297" s="11">
        <f t="shared" ca="1" si="22"/>
        <v>117.09054759329707</v>
      </c>
      <c r="E297" s="11">
        <f t="shared" ca="1" si="24"/>
        <v>2254.4812863275442</v>
      </c>
      <c r="F297" s="11">
        <f t="shared" ca="1" si="23"/>
        <v>8405.4138643612569</v>
      </c>
      <c r="G297" s="30"/>
      <c r="H297" s="12">
        <f t="shared" ca="1" si="20"/>
        <v>-2.6334956913308964</v>
      </c>
    </row>
    <row r="298" spans="2:8" ht="15.55" customHeight="1" x14ac:dyDescent="0.65">
      <c r="B298" s="10">
        <v>272</v>
      </c>
      <c r="C298" s="11">
        <f t="shared" ca="1" si="21"/>
        <v>91.349626880956819</v>
      </c>
      <c r="D298" s="11">
        <f t="shared" ca="1" si="22"/>
        <v>115.91647646925485</v>
      </c>
      <c r="E298" s="11">
        <f t="shared" ca="1" si="24"/>
        <v>2261.2997249995469</v>
      </c>
      <c r="F298" s="11">
        <f t="shared" ca="1" si="23"/>
        <v>8481.7662118182561</v>
      </c>
      <c r="G298" s="30"/>
      <c r="H298" s="12">
        <f t="shared" ca="1" si="20"/>
        <v>0.43710642032326874</v>
      </c>
    </row>
    <row r="299" spans="2:8" ht="15.55" customHeight="1" x14ac:dyDescent="0.65">
      <c r="B299" s="10">
        <v>273</v>
      </c>
      <c r="C299" s="11">
        <f t="shared" ca="1" si="21"/>
        <v>89.131456789786441</v>
      </c>
      <c r="D299" s="11">
        <f t="shared" ca="1" si="22"/>
        <v>113.58930013868451</v>
      </c>
      <c r="E299" s="11">
        <f t="shared" ca="1" si="24"/>
        <v>2266.7412905172318</v>
      </c>
      <c r="F299" s="11">
        <f t="shared" ca="1" si="23"/>
        <v>8557.3551342225528</v>
      </c>
      <c r="G299" s="30"/>
      <c r="H299" s="12">
        <f t="shared" ca="1" si="20"/>
        <v>-1.495514578214395</v>
      </c>
    </row>
    <row r="300" spans="2:8" ht="15.55" customHeight="1" x14ac:dyDescent="0.65">
      <c r="B300" s="10">
        <v>274</v>
      </c>
      <c r="C300" s="11">
        <f t="shared" ca="1" si="21"/>
        <v>89.573404092326783</v>
      </c>
      <c r="D300" s="11">
        <f t="shared" ca="1" si="22"/>
        <v>113.91469325966014</v>
      </c>
      <c r="E300" s="11">
        <f t="shared" ca="1" si="24"/>
        <v>2274.7862533860971</v>
      </c>
      <c r="F300" s="11">
        <f t="shared" ca="1" si="23"/>
        <v>8636.1882878322776</v>
      </c>
      <c r="G300" s="30"/>
      <c r="H300" s="12">
        <f t="shared" ca="1" si="20"/>
        <v>0.97922789701296209</v>
      </c>
    </row>
    <row r="301" spans="2:8" ht="15.55" customHeight="1" x14ac:dyDescent="0.65">
      <c r="B301" s="10">
        <v>275</v>
      </c>
      <c r="C301" s="11">
        <f t="shared" ca="1" si="21"/>
        <v>92.663263401846166</v>
      </c>
      <c r="D301" s="11">
        <f t="shared" ca="1" si="22"/>
        <v>116.85386507337634</v>
      </c>
      <c r="E301" s="11">
        <f t="shared" ca="1" si="24"/>
        <v>2285.2686552613304</v>
      </c>
      <c r="F301" s="11">
        <f t="shared" ca="1" si="23"/>
        <v>8718.0866029015651</v>
      </c>
      <c r="G301" s="30"/>
      <c r="H301" s="12">
        <f t="shared" ca="1" si="20"/>
        <v>2.1309845794451623</v>
      </c>
    </row>
    <row r="302" spans="2:8" ht="15.55" customHeight="1" x14ac:dyDescent="0.65">
      <c r="B302" s="10">
        <v>276</v>
      </c>
      <c r="C302" s="11">
        <f t="shared" ca="1" si="21"/>
        <v>95.515605765877609</v>
      </c>
      <c r="D302" s="11">
        <f t="shared" ca="1" si="22"/>
        <v>119.58050988502828</v>
      </c>
      <c r="E302" s="11">
        <f t="shared" ca="1" si="24"/>
        <v>2295.5998295214517</v>
      </c>
      <c r="F302" s="11">
        <f t="shared" ca="1" si="23"/>
        <v>8800.4964774011987</v>
      </c>
      <c r="G302" s="30"/>
      <c r="H302" s="12">
        <f t="shared" ca="1" si="20"/>
        <v>1.620305686046112</v>
      </c>
    </row>
    <row r="303" spans="2:8" ht="15.55" customHeight="1" x14ac:dyDescent="0.65">
      <c r="B303" s="10">
        <v>277</v>
      </c>
      <c r="C303" s="11">
        <f t="shared" ca="1" si="21"/>
        <v>97.987023544485368</v>
      </c>
      <c r="D303" s="11">
        <f t="shared" ca="1" si="22"/>
        <v>121.99508430842644</v>
      </c>
      <c r="E303" s="11">
        <f t="shared" ca="1" si="24"/>
        <v>2305.8418072610257</v>
      </c>
      <c r="F303" s="11">
        <f t="shared" ca="1" si="23"/>
        <v>8883.5035811218859</v>
      </c>
      <c r="G303" s="30"/>
      <c r="H303" s="12">
        <f t="shared" ca="1" si="20"/>
        <v>-5.7046489653476092E-2</v>
      </c>
    </row>
    <row r="304" spans="2:8" ht="15.55" customHeight="1" x14ac:dyDescent="0.65">
      <c r="B304" s="10">
        <v>278</v>
      </c>
      <c r="C304" s="11">
        <f t="shared" ca="1" si="21"/>
        <v>100.01379558587564</v>
      </c>
      <c r="D304" s="11">
        <f t="shared" ca="1" si="22"/>
        <v>124.01834480664414</v>
      </c>
      <c r="E304" s="11">
        <f t="shared" ca="1" si="24"/>
        <v>2315.8660278868101</v>
      </c>
      <c r="F304" s="11">
        <f t="shared" ca="1" si="23"/>
        <v>8966.9797413254601</v>
      </c>
      <c r="G304" s="30"/>
      <c r="H304" s="12">
        <f t="shared" ca="1" si="20"/>
        <v>0.2254942857806872</v>
      </c>
    </row>
    <row r="305" spans="2:8" ht="15.55" customHeight="1" x14ac:dyDescent="0.65">
      <c r="B305" s="10">
        <v>279</v>
      </c>
      <c r="C305" s="11">
        <f t="shared" ca="1" si="21"/>
        <v>101.96757820742312</v>
      </c>
      <c r="D305" s="11">
        <f t="shared" ca="1" si="22"/>
        <v>126.01192534660053</v>
      </c>
      <c r="E305" s="11">
        <f t="shared" ca="1" si="24"/>
        <v>2326.0190231459273</v>
      </c>
      <c r="F305" s="11">
        <f t="shared" ca="1" si="23"/>
        <v>9051.2773844802396</v>
      </c>
      <c r="G305" s="30"/>
      <c r="H305" s="12">
        <f t="shared" ca="1" si="20"/>
        <v>1.2634626431873974</v>
      </c>
    </row>
    <row r="306" spans="2:8" ht="15.55" customHeight="1" x14ac:dyDescent="0.65">
      <c r="B306" s="10">
        <v>280</v>
      </c>
      <c r="C306" s="11">
        <f t="shared" ca="1" si="21"/>
        <v>103.80364422634794</v>
      </c>
      <c r="D306" s="11">
        <f t="shared" ca="1" si="22"/>
        <v>127.91994375589961</v>
      </c>
      <c r="E306" s="11">
        <f t="shared" ca="1" si="24"/>
        <v>2336.2166261959255</v>
      </c>
      <c r="F306" s="11">
        <f t="shared" ca="1" si="23"/>
        <v>9136.3158553643607</v>
      </c>
      <c r="G306" s="30"/>
      <c r="H306" s="12">
        <f t="shared" ca="1" si="20"/>
        <v>1.5122468821645696</v>
      </c>
    </row>
    <row r="307" spans="2:8" ht="15.55" customHeight="1" x14ac:dyDescent="0.65">
      <c r="B307" s="10">
        <v>281</v>
      </c>
      <c r="C307" s="11">
        <f t="shared" ca="1" si="21"/>
        <v>105.69195554684707</v>
      </c>
      <c r="D307" s="11">
        <f t="shared" ca="1" si="22"/>
        <v>129.90966839133813</v>
      </c>
      <c r="E307" s="11">
        <f t="shared" ca="1" si="24"/>
        <v>2346.6293879309528</v>
      </c>
      <c r="F307" s="11">
        <f t="shared" ca="1" si="23"/>
        <v>9222.2732173773657</v>
      </c>
      <c r="G307" s="30"/>
      <c r="H307" s="12">
        <f t="shared" ca="1" si="20"/>
        <v>0.95168043946007175</v>
      </c>
    </row>
    <row r="308" spans="2:8" ht="15.55" customHeight="1" x14ac:dyDescent="0.65">
      <c r="B308" s="10">
        <v>282</v>
      </c>
      <c r="C308" s="11">
        <f t="shared" ca="1" si="21"/>
        <v>107.55802958176758</v>
      </c>
      <c r="D308" s="11">
        <f t="shared" ca="1" si="22"/>
        <v>131.90222868543358</v>
      </c>
      <c r="E308" s="11">
        <f t="shared" ca="1" si="24"/>
        <v>2357.1709363056025</v>
      </c>
      <c r="F308" s="11">
        <f t="shared" ca="1" si="23"/>
        <v>9309.0690042500628</v>
      </c>
      <c r="G308" s="30"/>
      <c r="H308" s="12">
        <f t="shared" ca="1" si="20"/>
        <v>0.76040573924910937</v>
      </c>
    </row>
    <row r="309" spans="2:8" ht="15.55" customHeight="1" x14ac:dyDescent="0.65">
      <c r="B309" s="10">
        <v>283</v>
      </c>
      <c r="C309" s="11">
        <f t="shared" ca="1" si="21"/>
        <v>108.33663027739181</v>
      </c>
      <c r="D309" s="11">
        <f t="shared" ca="1" si="22"/>
        <v>132.83195421260046</v>
      </c>
      <c r="E309" s="11">
        <f t="shared" ca="1" si="24"/>
        <v>2366.7836376879654</v>
      </c>
      <c r="F309" s="11">
        <f t="shared" ca="1" si="23"/>
        <v>9395.6535901065909</v>
      </c>
      <c r="G309" s="30"/>
      <c r="H309" s="12">
        <f t="shared" ca="1" si="20"/>
        <v>0.10884452685616119</v>
      </c>
    </row>
    <row r="310" spans="2:8" ht="15.55" customHeight="1" x14ac:dyDescent="0.65">
      <c r="B310" s="10">
        <v>284</v>
      </c>
      <c r="C310" s="11">
        <f t="shared" ca="1" si="21"/>
        <v>106.94645088057042</v>
      </c>
      <c r="D310" s="11">
        <f t="shared" ca="1" si="22"/>
        <v>131.61517451281262</v>
      </c>
      <c r="E310" s="11">
        <f t="shared" ca="1" si="24"/>
        <v>2374.3824411119726</v>
      </c>
      <c r="F310" s="11">
        <f t="shared" ca="1" si="23"/>
        <v>9480.9487066782658</v>
      </c>
      <c r="G310" s="30"/>
      <c r="H310" s="12">
        <f t="shared" ca="1" si="20"/>
        <v>-1.3891216523024499</v>
      </c>
    </row>
    <row r="311" spans="2:8" ht="15.55" customHeight="1" x14ac:dyDescent="0.65">
      <c r="B311" s="10">
        <v>285</v>
      </c>
      <c r="C311" s="11">
        <f t="shared" ca="1" si="21"/>
        <v>105.04261178644465</v>
      </c>
      <c r="D311" s="11">
        <f t="shared" ca="1" si="22"/>
        <v>129.88376217001129</v>
      </c>
      <c r="E311" s="11">
        <f t="shared" ca="1" si="24"/>
        <v>2381.5144684814204</v>
      </c>
      <c r="F311" s="11">
        <f t="shared" ca="1" si="23"/>
        <v>9566.4980073192473</v>
      </c>
      <c r="G311" s="30"/>
      <c r="H311" s="12">
        <f t="shared" ca="1" si="20"/>
        <v>-1.088276252652276</v>
      </c>
    </row>
    <row r="312" spans="2:8" ht="15.55" customHeight="1" x14ac:dyDescent="0.65">
      <c r="B312" s="10">
        <v>286</v>
      </c>
      <c r="C312" s="11">
        <f t="shared" ca="1" si="21"/>
        <v>104.75520748181144</v>
      </c>
      <c r="D312" s="11">
        <f t="shared" ca="1" si="22"/>
        <v>129.72730364214522</v>
      </c>
      <c r="E312" s="11">
        <f t="shared" ca="1" si="24"/>
        <v>2390.114535972129</v>
      </c>
      <c r="F312" s="11">
        <f t="shared" ca="1" si="23"/>
        <v>9654.2241072224351</v>
      </c>
      <c r="G312" s="30"/>
      <c r="H312" s="12">
        <f t="shared" ca="1" si="20"/>
        <v>1.2107496536479565</v>
      </c>
    </row>
    <row r="313" spans="2:8" ht="15.55" customHeight="1" x14ac:dyDescent="0.65">
      <c r="B313" s="10">
        <v>287</v>
      </c>
      <c r="C313" s="11">
        <f t="shared" ca="1" si="21"/>
        <v>104.02237374311916</v>
      </c>
      <c r="D313" s="11">
        <f t="shared" ca="1" si="22"/>
        <v>129.08184095314306</v>
      </c>
      <c r="E313" s="11">
        <f t="shared" ca="1" si="24"/>
        <v>2398.1084690530129</v>
      </c>
      <c r="F313" s="11">
        <f t="shared" ca="1" si="23"/>
        <v>9742.0578138940164</v>
      </c>
      <c r="G313" s="30"/>
      <c r="H313" s="12">
        <f t="shared" ca="1" si="20"/>
        <v>0.34727070467891441</v>
      </c>
    </row>
    <row r="314" spans="2:8" ht="15.55" customHeight="1" x14ac:dyDescent="0.65">
      <c r="B314" s="10">
        <v>288</v>
      </c>
      <c r="C314" s="11">
        <f t="shared" ca="1" si="21"/>
        <v>103.04401240882424</v>
      </c>
      <c r="D314" s="11">
        <f t="shared" ca="1" si="22"/>
        <v>128.18334186571965</v>
      </c>
      <c r="E314" s="11">
        <f t="shared" ca="1" si="24"/>
        <v>2405.8602751029835</v>
      </c>
      <c r="F314" s="11">
        <f t="shared" ca="1" si="23"/>
        <v>9830.3839062980715</v>
      </c>
      <c r="G314" s="30"/>
      <c r="H314" s="12">
        <f t="shared" ca="1" si="20"/>
        <v>-0.88427938668952888</v>
      </c>
    </row>
    <row r="315" spans="2:8" ht="15.55" customHeight="1" x14ac:dyDescent="0.65">
      <c r="B315" s="10">
        <v>289</v>
      </c>
      <c r="C315" s="11">
        <f t="shared" ca="1" si="21"/>
        <v>103.82026852481242</v>
      </c>
      <c r="D315" s="11">
        <f t="shared" ca="1" si="22"/>
        <v>129.019315630394</v>
      </c>
      <c r="E315" s="11">
        <f t="shared" ca="1" si="24"/>
        <v>2415.2927351164303</v>
      </c>
      <c r="F315" s="11">
        <f t="shared" ca="1" si="23"/>
        <v>9921.1220871796413</v>
      </c>
      <c r="G315" s="30"/>
      <c r="H315" s="12">
        <f t="shared" ca="1" si="20"/>
        <v>0.64595073762242117</v>
      </c>
    </row>
    <row r="316" spans="2:8" ht="15.55" customHeight="1" x14ac:dyDescent="0.65">
      <c r="B316" s="10">
        <v>290</v>
      </c>
      <c r="C316" s="11">
        <f t="shared" ca="1" si="21"/>
        <v>102.40182795105585</v>
      </c>
      <c r="D316" s="11">
        <f t="shared" ca="1" si="22"/>
        <v>127.63866541852506</v>
      </c>
      <c r="E316" s="11">
        <f t="shared" ca="1" si="24"/>
        <v>2422.4474550040645</v>
      </c>
      <c r="F316" s="11">
        <f t="shared" ca="1" si="23"/>
        <v>10010.319501956632</v>
      </c>
      <c r="G316" s="30"/>
      <c r="H316" s="12">
        <f t="shared" ca="1" si="20"/>
        <v>-1.0132591374824258</v>
      </c>
    </row>
    <row r="317" spans="2:8" ht="15.55" customHeight="1" x14ac:dyDescent="0.65">
      <c r="B317" s="10">
        <v>291</v>
      </c>
      <c r="C317" s="11">
        <f t="shared" ca="1" si="21"/>
        <v>99.381976807770059</v>
      </c>
      <c r="D317" s="11">
        <f t="shared" ca="1" si="22"/>
        <v>124.67173780491147</v>
      </c>
      <c r="E317" s="11">
        <f t="shared" ca="1" si="24"/>
        <v>2428.0949986209821</v>
      </c>
      <c r="F317" s="11">
        <f t="shared" ca="1" si="23"/>
        <v>10098.769727467476</v>
      </c>
      <c r="G317" s="30"/>
      <c r="H317" s="12">
        <f t="shared" ca="1" si="20"/>
        <v>-2.2957185122811028</v>
      </c>
    </row>
    <row r="318" spans="2:8" ht="15.55" customHeight="1" x14ac:dyDescent="0.65">
      <c r="B318" s="10">
        <v>292</v>
      </c>
      <c r="C318" s="11">
        <f t="shared" ca="1" si="21"/>
        <v>98.624517901442431</v>
      </c>
      <c r="D318" s="11">
        <f t="shared" ca="1" si="22"/>
        <v>123.93278375427299</v>
      </c>
      <c r="E318" s="11">
        <f t="shared" ca="1" si="24"/>
        <v>2435.8442435577194</v>
      </c>
      <c r="F318" s="11">
        <f t="shared" ca="1" si="23"/>
        <v>10190.061631044997</v>
      </c>
      <c r="G318" s="30"/>
      <c r="H318" s="12">
        <f t="shared" ca="1" si="20"/>
        <v>0.21026711619135008</v>
      </c>
    </row>
    <row r="319" spans="2:8" ht="15.55" customHeight="1" x14ac:dyDescent="0.65">
      <c r="B319" s="10">
        <v>293</v>
      </c>
      <c r="C319" s="11">
        <f t="shared" ca="1" si="21"/>
        <v>97.592055692402397</v>
      </c>
      <c r="D319" s="11">
        <f t="shared" ca="1" si="22"/>
        <v>122.86107923047922</v>
      </c>
      <c r="E319" s="11">
        <f t="shared" ca="1" si="24"/>
        <v>2443.0486382608433</v>
      </c>
      <c r="F319" s="11">
        <f t="shared" ca="1" si="23"/>
        <v>10281.545191294641</v>
      </c>
      <c r="G319" s="30"/>
      <c r="H319" s="12">
        <f t="shared" ca="1" si="20"/>
        <v>0.30359895725752928</v>
      </c>
    </row>
    <row r="320" spans="2:8" ht="15.55" customHeight="1" x14ac:dyDescent="0.65">
      <c r="B320" s="10">
        <v>294</v>
      </c>
      <c r="C320" s="11">
        <f t="shared" ca="1" si="21"/>
        <v>96.155576291594372</v>
      </c>
      <c r="D320" s="11">
        <f t="shared" ca="1" si="22"/>
        <v>121.38027738242434</v>
      </c>
      <c r="E320" s="11">
        <f t="shared" ca="1" si="24"/>
        <v>2449.8272392677463</v>
      </c>
      <c r="F320" s="11">
        <f t="shared" ca="1" si="23"/>
        <v>10373.368575502693</v>
      </c>
      <c r="G320" s="30"/>
      <c r="H320" s="12">
        <f t="shared" ca="1" si="20"/>
        <v>-0.88959383305568296</v>
      </c>
    </row>
    <row r="321" spans="2:8" ht="15.55" customHeight="1" x14ac:dyDescent="0.65">
      <c r="B321" s="10">
        <v>295</v>
      </c>
      <c r="C321" s="11">
        <f t="shared" ca="1" si="21"/>
        <v>97.294586587110629</v>
      </c>
      <c r="D321" s="11">
        <f t="shared" ca="1" si="22"/>
        <v>122.45847139819188</v>
      </c>
      <c r="E321" s="11">
        <f t="shared" ca="1" si="24"/>
        <v>2459.0824390509601</v>
      </c>
      <c r="F321" s="11">
        <f t="shared" ca="1" si="23"/>
        <v>10468.430270558623</v>
      </c>
      <c r="G321" s="30"/>
      <c r="H321" s="12">
        <f t="shared" ca="1" si="20"/>
        <v>0.79878386439828775</v>
      </c>
    </row>
    <row r="322" spans="2:8" ht="15.55" customHeight="1" x14ac:dyDescent="0.65">
      <c r="B322" s="10">
        <v>296</v>
      </c>
      <c r="C322" s="11">
        <f t="shared" ca="1" si="21"/>
        <v>97.850258465258534</v>
      </c>
      <c r="D322" s="11">
        <f t="shared" ca="1" si="22"/>
        <v>122.93144197085502</v>
      </c>
      <c r="E322" s="11">
        <f t="shared" ca="1" si="24"/>
        <v>2467.6304306607281</v>
      </c>
      <c r="F322" s="11">
        <f t="shared" ca="1" si="23"/>
        <v>10563.550648868873</v>
      </c>
      <c r="G322" s="30"/>
      <c r="H322" s="12">
        <f t="shared" ca="1" si="20"/>
        <v>0.29263707211051837</v>
      </c>
    </row>
    <row r="323" spans="2:8" ht="15.55" customHeight="1" x14ac:dyDescent="0.65">
      <c r="B323" s="10">
        <v>297</v>
      </c>
      <c r="C323" s="11">
        <f t="shared" ca="1" si="21"/>
        <v>97.749511085672793</v>
      </c>
      <c r="D323" s="11">
        <f t="shared" ca="1" si="22"/>
        <v>122.78001579922194</v>
      </c>
      <c r="E323" s="11">
        <f t="shared" ca="1" si="24"/>
        <v>2475.6606779935296</v>
      </c>
      <c r="F323" s="11">
        <f t="shared" ca="1" si="23"/>
        <v>10658.950721567166</v>
      </c>
      <c r="G323" s="30"/>
      <c r="H323" s="12">
        <f t="shared" ca="1" si="20"/>
        <v>-0.36106789697167008</v>
      </c>
    </row>
    <row r="324" spans="2:8" ht="15.55" customHeight="1" x14ac:dyDescent="0.65">
      <c r="B324" s="10">
        <v>298</v>
      </c>
      <c r="C324" s="11">
        <f t="shared" ca="1" si="21"/>
        <v>97.972368660792569</v>
      </c>
      <c r="D324" s="11">
        <f t="shared" ca="1" si="22"/>
        <v>122.96351962160864</v>
      </c>
      <c r="E324" s="11">
        <f t="shared" ca="1" si="24"/>
        <v>2484.0423624726977</v>
      </c>
      <c r="F324" s="11">
        <f t="shared" ca="1" si="23"/>
        <v>10755.493947461926</v>
      </c>
      <c r="G324" s="30"/>
      <c r="H324" s="12">
        <f t="shared" ca="1" si="20"/>
        <v>-0.37744257404008641</v>
      </c>
    </row>
    <row r="325" spans="2:8" ht="15.55" customHeight="1" x14ac:dyDescent="0.65">
      <c r="B325" s="10">
        <v>299</v>
      </c>
      <c r="C325" s="11">
        <f t="shared" ca="1" si="21"/>
        <v>99.563005157940694</v>
      </c>
      <c r="D325" s="11">
        <f t="shared" ca="1" si="22"/>
        <v>124.5145767139329</v>
      </c>
      <c r="E325" s="11">
        <f t="shared" ca="1" si="24"/>
        <v>2493.7761846976032</v>
      </c>
      <c r="F325" s="11">
        <f t="shared" ca="1" si="23"/>
        <v>10854.184968619385</v>
      </c>
      <c r="G325" s="30"/>
      <c r="H325" s="12">
        <f t="shared" ca="1" si="20"/>
        <v>1.6330958201899639</v>
      </c>
    </row>
    <row r="326" spans="2:8" ht="15.55" customHeight="1" x14ac:dyDescent="0.65">
      <c r="B326" s="10">
        <v>300</v>
      </c>
      <c r="C326" s="11">
        <f t="shared" ca="1" si="21"/>
        <v>100.55486036714412</v>
      </c>
      <c r="D326" s="11">
        <f t="shared" ca="1" si="22"/>
        <v>125.47450310045166</v>
      </c>
      <c r="E326" s="11">
        <f t="shared" ca="1" si="24"/>
        <v>2502.9366396273344</v>
      </c>
      <c r="F326" s="11">
        <f t="shared" ca="1" si="23"/>
        <v>10953.108923237227</v>
      </c>
      <c r="G326" s="30"/>
      <c r="H326" s="12">
        <f t="shared" ca="1" si="20"/>
        <v>0.65992670012319854</v>
      </c>
    </row>
    <row r="327" spans="2:8" ht="15.55" customHeight="1" x14ac:dyDescent="0.65">
      <c r="B327" s="10">
        <v>301</v>
      </c>
      <c r="C327" s="11">
        <f t="shared" ca="1" si="21"/>
        <v>102.10616862777371</v>
      </c>
      <c r="D327" s="11">
        <f t="shared" ca="1" si="22"/>
        <v>127.02733150429761</v>
      </c>
      <c r="E327" s="11">
        <f t="shared" ca="1" si="24"/>
        <v>2512.8105284596522</v>
      </c>
      <c r="F327" s="11">
        <f t="shared" ca="1" si="23"/>
        <v>11053.571961818117</v>
      </c>
      <c r="G327" s="30"/>
      <c r="H327" s="12">
        <f t="shared" ca="1" si="20"/>
        <v>0.74818984512779163</v>
      </c>
    </row>
    <row r="328" spans="2:8" ht="15.55" customHeight="1" x14ac:dyDescent="0.65">
      <c r="B328" s="10">
        <v>302</v>
      </c>
      <c r="C328" s="11">
        <f t="shared" ca="1" si="21"/>
        <v>103.4530045430262</v>
      </c>
      <c r="D328" s="11">
        <f t="shared" ca="1" si="22"/>
        <v>128.39138917958508</v>
      </c>
      <c r="E328" s="11">
        <f t="shared" ca="1" si="24"/>
        <v>2522.5483342972816</v>
      </c>
      <c r="F328" s="11">
        <f t="shared" ca="1" si="23"/>
        <v>11154.723026938404</v>
      </c>
      <c r="G328" s="30"/>
      <c r="H328" s="12">
        <f t="shared" ca="1" si="20"/>
        <v>0.19197742137232399</v>
      </c>
    </row>
    <row r="329" spans="2:8" ht="15.55" customHeight="1" x14ac:dyDescent="0.65">
      <c r="B329" s="10">
        <v>303</v>
      </c>
      <c r="C329" s="11">
        <f t="shared" ca="1" si="21"/>
        <v>104.37371881825378</v>
      </c>
      <c r="D329" s="11">
        <f t="shared" ca="1" si="22"/>
        <v>129.35708944523921</v>
      </c>
      <c r="E329" s="11">
        <f t="shared" ca="1" si="24"/>
        <v>2532.0014714508111</v>
      </c>
      <c r="F329" s="11">
        <f t="shared" ca="1" si="23"/>
        <v>11256.429231853581</v>
      </c>
      <c r="G329" s="30"/>
      <c r="H329" s="12">
        <f t="shared" ca="1" si="20"/>
        <v>0.60065133774377899</v>
      </c>
    </row>
    <row r="330" spans="2:8" ht="15.55" customHeight="1" x14ac:dyDescent="0.65">
      <c r="B330" s="10">
        <v>304</v>
      </c>
      <c r="C330" s="11">
        <f t="shared" ca="1" si="21"/>
        <v>106.37082359339328</v>
      </c>
      <c r="D330" s="11">
        <f t="shared" ca="1" si="22"/>
        <v>131.41918634222921</v>
      </c>
      <c r="E330" s="11">
        <f t="shared" ca="1" si="24"/>
        <v>2542.6373921045929</v>
      </c>
      <c r="F330" s="11">
        <f t="shared" ca="1" si="23"/>
        <v>11360.161769224416</v>
      </c>
      <c r="G330" s="30"/>
      <c r="H330" s="12">
        <f t="shared" ca="1" si="20"/>
        <v>1.7561387823656975</v>
      </c>
    </row>
    <row r="331" spans="2:8" ht="15.55" customHeight="1" x14ac:dyDescent="0.65">
      <c r="B331" s="10">
        <v>305</v>
      </c>
      <c r="C331" s="11">
        <f t="shared" ca="1" si="21"/>
        <v>105.3850579831372</v>
      </c>
      <c r="D331" s="11">
        <f t="shared" ca="1" si="22"/>
        <v>130.50922703380928</v>
      </c>
      <c r="E331" s="11">
        <f t="shared" ca="1" si="24"/>
        <v>2550.3612352004334</v>
      </c>
      <c r="F331" s="11">
        <f t="shared" ca="1" si="23"/>
        <v>11461.83058129538</v>
      </c>
      <c r="G331" s="30"/>
      <c r="H331" s="12">
        <f t="shared" ca="1" si="20"/>
        <v>-1.4233565441437017</v>
      </c>
    </row>
    <row r="332" spans="2:8" ht="15.55" customHeight="1" x14ac:dyDescent="0.65">
      <c r="B332" s="10">
        <v>306</v>
      </c>
      <c r="C332" s="11">
        <f t="shared" ca="1" si="21"/>
        <v>105.67534447307752</v>
      </c>
      <c r="D332" s="11">
        <f t="shared" ca="1" si="22"/>
        <v>130.90789971534335</v>
      </c>
      <c r="E332" s="11">
        <f t="shared" ca="1" si="24"/>
        <v>2559.5466823084935</v>
      </c>
      <c r="F332" s="11">
        <f t="shared" ca="1" si="23"/>
        <v>11565.828652300661</v>
      </c>
      <c r="G332" s="30"/>
      <c r="H332" s="12">
        <f t="shared" ca="1" si="20"/>
        <v>0.26349893924552714</v>
      </c>
    </row>
    <row r="333" spans="2:8" ht="15.55" customHeight="1" x14ac:dyDescent="0.65">
      <c r="B333" s="10">
        <v>307</v>
      </c>
      <c r="C333" s="11">
        <f t="shared" ca="1" si="21"/>
        <v>105.0751028586549</v>
      </c>
      <c r="D333" s="11">
        <f t="shared" ca="1" si="22"/>
        <v>130.38374849821096</v>
      </c>
      <c r="E333" s="11">
        <f t="shared" ca="1" si="24"/>
        <v>2567.7059143687607</v>
      </c>
      <c r="F333" s="11">
        <f t="shared" ca="1" si="23"/>
        <v>11669.643665394438</v>
      </c>
      <c r="G333" s="30"/>
      <c r="H333" s="12">
        <f t="shared" ca="1" si="20"/>
        <v>-0.30181910685459939</v>
      </c>
    </row>
    <row r="334" spans="2:8" ht="15.55" customHeight="1" x14ac:dyDescent="0.65">
      <c r="B334" s="10">
        <v>308</v>
      </c>
      <c r="C334" s="11">
        <f t="shared" ca="1" si="21"/>
        <v>105.03777206723055</v>
      </c>
      <c r="D334" s="11">
        <f t="shared" ca="1" si="22"/>
        <v>130.42610209740883</v>
      </c>
      <c r="E334" s="11">
        <f t="shared" ca="1" si="24"/>
        <v>2576.4842232897063</v>
      </c>
      <c r="F334" s="11">
        <f t="shared" ca="1" si="23"/>
        <v>11774.949104631691</v>
      </c>
      <c r="G334" s="30"/>
      <c r="H334" s="12">
        <f t="shared" ca="1" si="20"/>
        <v>1.1409936888752534</v>
      </c>
    </row>
    <row r="335" spans="2:8" ht="15.55" customHeight="1" x14ac:dyDescent="0.65">
      <c r="B335" s="10">
        <v>309</v>
      </c>
      <c r="C335" s="11">
        <f t="shared" ca="1" si="21"/>
        <v>106.8098991970442</v>
      </c>
      <c r="D335" s="11">
        <f t="shared" ca="1" si="22"/>
        <v>132.25910275510665</v>
      </c>
      <c r="E335" s="11">
        <f t="shared" ca="1" si="24"/>
        <v>2587.000732762911</v>
      </c>
      <c r="F335" s="11">
        <f t="shared" ca="1" si="23"/>
        <v>11882.856624695578</v>
      </c>
      <c r="G335" s="30"/>
      <c r="H335" s="12">
        <f t="shared" ca="1" si="20"/>
        <v>1.7208344967611748</v>
      </c>
    </row>
    <row r="336" spans="2:8" ht="15.55" customHeight="1" x14ac:dyDescent="0.65">
      <c r="B336" s="10">
        <v>310</v>
      </c>
      <c r="C336" s="11">
        <f t="shared" ca="1" si="21"/>
        <v>107.50704527826962</v>
      </c>
      <c r="D336" s="11">
        <f t="shared" ca="1" si="22"/>
        <v>133.0137631696856</v>
      </c>
      <c r="E336" s="11">
        <f t="shared" ca="1" si="24"/>
        <v>2596.4527795821809</v>
      </c>
      <c r="F336" s="11">
        <f t="shared" ca="1" si="23"/>
        <v>11990.579960443029</v>
      </c>
      <c r="G336" s="30"/>
      <c r="H336" s="12">
        <f t="shared" ca="1" si="20"/>
        <v>0.27534417452027143</v>
      </c>
    </row>
    <row r="337" spans="2:8" ht="15.55" customHeight="1" x14ac:dyDescent="0.65">
      <c r="B337" s="10">
        <v>311</v>
      </c>
      <c r="C337" s="11">
        <f t="shared" ca="1" si="21"/>
        <v>107.29534672971018</v>
      </c>
      <c r="D337" s="11">
        <f t="shared" ca="1" si="22"/>
        <v>132.89082345375135</v>
      </c>
      <c r="E337" s="11">
        <f t="shared" ca="1" si="24"/>
        <v>2605.1710908057166</v>
      </c>
      <c r="F337" s="11">
        <f t="shared" ca="1" si="23"/>
        <v>12098.472580127884</v>
      </c>
      <c r="G337" s="30"/>
      <c r="H337" s="12">
        <f t="shared" ca="1" si="20"/>
        <v>-0.9598655926882953</v>
      </c>
    </row>
    <row r="338" spans="2:8" ht="15.55" customHeight="1" x14ac:dyDescent="0.65">
      <c r="B338" s="10">
        <v>312</v>
      </c>
      <c r="C338" s="11">
        <f t="shared" ca="1" si="21"/>
        <v>107.92609600318791</v>
      </c>
      <c r="D338" s="11">
        <f t="shared" ca="1" si="22"/>
        <v>133.61342443495616</v>
      </c>
      <c r="E338" s="11">
        <f t="shared" ca="1" si="24"/>
        <v>2614.7665426526023</v>
      </c>
      <c r="F338" s="11">
        <f t="shared" ca="1" si="23"/>
        <v>12208.138969886935</v>
      </c>
      <c r="G338" s="30"/>
      <c r="H338" s="12">
        <f t="shared" ca="1" si="20"/>
        <v>0.82095755229621947</v>
      </c>
    </row>
    <row r="339" spans="2:8" ht="15.55" customHeight="1" x14ac:dyDescent="0.65">
      <c r="B339" s="10">
        <v>313</v>
      </c>
      <c r="C339" s="11">
        <f t="shared" ca="1" si="21"/>
        <v>107.33106915168976</v>
      </c>
      <c r="D339" s="11">
        <f t="shared" ca="1" si="22"/>
        <v>133.0982960385835</v>
      </c>
      <c r="E339" s="11">
        <f t="shared" ca="1" si="24"/>
        <v>2623.1081099593939</v>
      </c>
      <c r="F339" s="11">
        <f t="shared" ca="1" si="23"/>
        <v>12317.451075412571</v>
      </c>
      <c r="G339" s="30"/>
      <c r="H339" s="12">
        <f t="shared" ca="1" si="20"/>
        <v>0.1924396091043101</v>
      </c>
    </row>
    <row r="340" spans="2:8" ht="15.55" customHeight="1" x14ac:dyDescent="0.65">
      <c r="B340" s="10">
        <v>314</v>
      </c>
      <c r="C340" s="11">
        <f t="shared" ca="1" si="21"/>
        <v>107.35310388256445</v>
      </c>
      <c r="D340" s="11">
        <f t="shared" ca="1" si="22"/>
        <v>133.2078867239554</v>
      </c>
      <c r="E340" s="11">
        <f t="shared" ca="1" si="24"/>
        <v>2632.1354354589294</v>
      </c>
      <c r="F340" s="11">
        <f t="shared" ca="1" si="23"/>
        <v>12428.365682967207</v>
      </c>
      <c r="G340" s="30"/>
      <c r="H340" s="12">
        <f t="shared" ca="1" si="20"/>
        <v>0.66887317653774303</v>
      </c>
    </row>
    <row r="341" spans="2:8" ht="15.55" customHeight="1" x14ac:dyDescent="0.65">
      <c r="B341" s="10">
        <v>315</v>
      </c>
      <c r="C341" s="11">
        <f t="shared" ca="1" si="21"/>
        <v>106.81920540283257</v>
      </c>
      <c r="D341" s="11">
        <f t="shared" ca="1" si="22"/>
        <v>132.74172028540639</v>
      </c>
      <c r="E341" s="11">
        <f t="shared" ca="1" si="24"/>
        <v>2640.5335857406344</v>
      </c>
      <c r="F341" s="11">
        <f t="shared" ca="1" si="23"/>
        <v>12539.560887592019</v>
      </c>
      <c r="G341" s="30"/>
      <c r="H341" s="12">
        <f t="shared" ca="1" si="20"/>
        <v>-0.6375197873571008</v>
      </c>
    </row>
    <row r="342" spans="2:8" ht="15.55" customHeight="1" x14ac:dyDescent="0.65">
      <c r="B342" s="10">
        <v>316</v>
      </c>
      <c r="C342" s="11">
        <f t="shared" ca="1" si="21"/>
        <v>106.49285022993526</v>
      </c>
      <c r="D342" s="11">
        <f t="shared" ca="1" si="22"/>
        <v>132.48049815461249</v>
      </c>
      <c r="E342" s="11">
        <f t="shared" ca="1" si="24"/>
        <v>2649.1561312037065</v>
      </c>
      <c r="F342" s="11">
        <f t="shared" ca="1" si="23"/>
        <v>12651.907679016142</v>
      </c>
      <c r="G342" s="30"/>
      <c r="H342" s="12">
        <f t="shared" ca="1" si="20"/>
        <v>0.19027902027026505</v>
      </c>
    </row>
    <row r="343" spans="2:8" ht="15.55" customHeight="1" x14ac:dyDescent="0.65">
      <c r="B343" s="10">
        <v>317</v>
      </c>
      <c r="C343" s="11">
        <f t="shared" ca="1" si="21"/>
        <v>106.32213849254082</v>
      </c>
      <c r="D343" s="11">
        <f t="shared" ca="1" si="22"/>
        <v>132.35934272624812</v>
      </c>
      <c r="E343" s="11">
        <f t="shared" ca="1" si="24"/>
        <v>2657.8775598794018</v>
      </c>
      <c r="F343" s="11">
        <f t="shared" ca="1" si="23"/>
        <v>12765.279867375546</v>
      </c>
      <c r="G343" s="30"/>
      <c r="H343" s="12">
        <f t="shared" ca="1" si="20"/>
        <v>0.33512156358389156</v>
      </c>
    </row>
    <row r="344" spans="2:8" ht="15.55" customHeight="1" x14ac:dyDescent="0.65">
      <c r="B344" s="10">
        <v>318</v>
      </c>
      <c r="C344" s="11">
        <f t="shared" ca="1" si="21"/>
        <v>104.71012445652688</v>
      </c>
      <c r="D344" s="11">
        <f t="shared" ca="1" si="22"/>
        <v>130.7882625990527</v>
      </c>
      <c r="E344" s="11">
        <f t="shared" ca="1" si="24"/>
        <v>2665.136402783764</v>
      </c>
      <c r="F344" s="11">
        <f t="shared" ca="1" si="23"/>
        <v>12878.127635133329</v>
      </c>
      <c r="G344" s="30"/>
      <c r="H344" s="12">
        <f t="shared" ca="1" si="20"/>
        <v>-0.94081175874783241</v>
      </c>
    </row>
    <row r="345" spans="2:8" ht="15.55" customHeight="1" x14ac:dyDescent="0.65">
      <c r="B345" s="10">
        <v>319</v>
      </c>
      <c r="C345" s="11">
        <f t="shared" ca="1" si="21"/>
        <v>103.76461497132443</v>
      </c>
      <c r="D345" s="11">
        <f t="shared" ca="1" si="22"/>
        <v>129.87803276324078</v>
      </c>
      <c r="E345" s="11">
        <f t="shared" ca="1" si="24"/>
        <v>2673.0489357597403</v>
      </c>
      <c r="F345" s="11">
        <f t="shared" ca="1" si="23"/>
        <v>12992.575181812377</v>
      </c>
      <c r="G345" s="30"/>
      <c r="H345" s="12">
        <f t="shared" ca="1" si="20"/>
        <v>-0.4279928557043387</v>
      </c>
    </row>
    <row r="346" spans="2:8" ht="15.55" customHeight="1" x14ac:dyDescent="0.65">
      <c r="B346" s="10">
        <v>320</v>
      </c>
      <c r="C346" s="11">
        <f t="shared" ca="1" si="21"/>
        <v>104.25980549214817</v>
      </c>
      <c r="D346" s="11">
        <f t="shared" ca="1" si="22"/>
        <v>130.3741187919149</v>
      </c>
      <c r="E346" s="11">
        <f t="shared" ca="1" si="24"/>
        <v>2682.2435302339813</v>
      </c>
      <c r="F346" s="11">
        <f t="shared" ca="1" si="23"/>
        <v>13109.244049897337</v>
      </c>
      <c r="G346" s="30"/>
      <c r="H346" s="12">
        <f t="shared" ref="H346:H409" ca="1" si="25">NORMINV(RAND(),$I$20,$I$21)</f>
        <v>1.2939425948700647</v>
      </c>
    </row>
    <row r="347" spans="2:8" ht="15.55" customHeight="1" x14ac:dyDescent="0.65">
      <c r="B347" s="10">
        <v>321</v>
      </c>
      <c r="C347" s="11">
        <f t="shared" ca="1" si="21"/>
        <v>105.12966368173223</v>
      </c>
      <c r="D347" s="11">
        <f t="shared" ca="1" si="22"/>
        <v>131.23001675600204</v>
      </c>
      <c r="E347" s="11">
        <f t="shared" ca="1" si="24"/>
        <v>2691.7499691300141</v>
      </c>
      <c r="F347" s="11">
        <f t="shared" ca="1" si="23"/>
        <v>13227.181385889353</v>
      </c>
      <c r="G347" s="30"/>
      <c r="H347" s="12">
        <f t="shared" ca="1" si="25"/>
        <v>1.3827888006722848</v>
      </c>
    </row>
    <row r="348" spans="2:8" ht="15.55" customHeight="1" x14ac:dyDescent="0.65">
      <c r="B348" s="10">
        <v>322</v>
      </c>
      <c r="C348" s="11">
        <f t="shared" ca="1" si="21"/>
        <v>105.09015801087463</v>
      </c>
      <c r="D348" s="11">
        <f t="shared" ca="1" si="22"/>
        <v>131.18935417610547</v>
      </c>
      <c r="E348" s="11">
        <f t="shared" ca="1" si="24"/>
        <v>2700.4091278670817</v>
      </c>
      <c r="F348" s="11">
        <f t="shared" ca="1" si="23"/>
        <v>13345.246805706198</v>
      </c>
      <c r="G348" s="30"/>
      <c r="H348" s="12">
        <f t="shared" ca="1" si="25"/>
        <v>-0.56392275364497202</v>
      </c>
    </row>
    <row r="349" spans="2:8" ht="15.55" customHeight="1" x14ac:dyDescent="0.65">
      <c r="B349" s="10">
        <v>323</v>
      </c>
      <c r="C349" s="11">
        <f t="shared" ref="C349:C412" ca="1" si="26">$C$16*C348+$C$17*C347+$C$18*H348+$C$19*H347+$C$20*H346+$C$21+H349</f>
        <v>104.43563487627563</v>
      </c>
      <c r="D349" s="11">
        <f t="shared" ref="D349:D412" ca="1" si="27">$D$16*D348+$D$17*D347+$D$18*H348+$D$19*H347+$D$20*H346+$D$21+H349</f>
        <v>130.54962745100732</v>
      </c>
      <c r="E349" s="11">
        <f t="shared" ca="1" si="24"/>
        <v>2708.5278382190713</v>
      </c>
      <c r="F349" s="11">
        <f t="shared" ref="F349:F412" ca="1" si="28">$F$16*F348+$F$17*F347+$F$18*H348+$F$19*H347+$F$20*H346+$F$21+H349</f>
        <v>13463.756077701126</v>
      </c>
      <c r="G349" s="30"/>
      <c r="H349" s="12">
        <f t="shared" ca="1" si="25"/>
        <v>-1.2058622215459942</v>
      </c>
    </row>
    <row r="350" spans="2:8" ht="15.55" customHeight="1" x14ac:dyDescent="0.65">
      <c r="B350" s="10">
        <v>324</v>
      </c>
      <c r="C350" s="11">
        <f t="shared" ca="1" si="26"/>
        <v>101.0468671163013</v>
      </c>
      <c r="D350" s="11">
        <f t="shared" ca="1" si="27"/>
        <v>127.17176787613185</v>
      </c>
      <c r="E350" s="11">
        <f t="shared" ref="E350:E413" ca="1" si="29">$E$16*E349+$E$17*E348+$E$18*H349+$E$19*H348+$E$20*H347+$E$21+H350</f>
        <v>2713.8934395628667</v>
      </c>
      <c r="F350" s="11">
        <f t="shared" ca="1" si="28"/>
        <v>13580.496034773398</v>
      </c>
      <c r="G350" s="30"/>
      <c r="H350" s="12">
        <f t="shared" ca="1" si="25"/>
        <v>-2.8171584985473306</v>
      </c>
    </row>
    <row r="351" spans="2:8" ht="15.55" customHeight="1" x14ac:dyDescent="0.65">
      <c r="B351" s="10">
        <v>325</v>
      </c>
      <c r="C351" s="11">
        <f t="shared" ca="1" si="26"/>
        <v>99.582115976016595</v>
      </c>
      <c r="D351" s="11">
        <f t="shared" ca="1" si="27"/>
        <v>125.70442839037436</v>
      </c>
      <c r="E351" s="11">
        <f t="shared" ca="1" si="29"/>
        <v>2721.1213780894554</v>
      </c>
      <c r="F351" s="11">
        <f t="shared" ca="1" si="28"/>
        <v>13700.086662931304</v>
      </c>
      <c r="G351" s="30"/>
      <c r="H351" s="12">
        <f t="shared" ca="1" si="25"/>
        <v>0.59453053221714647</v>
      </c>
    </row>
    <row r="352" spans="2:8" ht="15.55" customHeight="1" x14ac:dyDescent="0.65">
      <c r="B352" s="10">
        <v>326</v>
      </c>
      <c r="C352" s="11">
        <f t="shared" ca="1" si="26"/>
        <v>95.759279121321498</v>
      </c>
      <c r="D352" s="11">
        <f t="shared" ca="1" si="27"/>
        <v>121.81305448631339</v>
      </c>
      <c r="E352" s="11">
        <f t="shared" ca="1" si="29"/>
        <v>2725.6646900130154</v>
      </c>
      <c r="F352" s="11">
        <f t="shared" ca="1" si="28"/>
        <v>13817.962397276337</v>
      </c>
      <c r="G352" s="30"/>
      <c r="H352" s="12">
        <f t="shared" ca="1" si="25"/>
        <v>-2.2968552771838193</v>
      </c>
    </row>
    <row r="353" spans="2:8" ht="15.55" customHeight="1" x14ac:dyDescent="0.65">
      <c r="B353" s="10">
        <v>327</v>
      </c>
      <c r="C353" s="11">
        <f t="shared" ca="1" si="26"/>
        <v>94.94055857782314</v>
      </c>
      <c r="D353" s="11">
        <f t="shared" ca="1" si="27"/>
        <v>120.90989867905992</v>
      </c>
      <c r="E353" s="11">
        <f t="shared" ca="1" si="29"/>
        <v>2733.1309513114679</v>
      </c>
      <c r="F353" s="11">
        <f t="shared" ca="1" si="28"/>
        <v>13939.763040719807</v>
      </c>
      <c r="G353" s="30"/>
      <c r="H353" s="12">
        <f t="shared" ca="1" si="25"/>
        <v>0.63466530492129425</v>
      </c>
    </row>
    <row r="354" spans="2:8" ht="15.55" customHeight="1" x14ac:dyDescent="0.65">
      <c r="B354" s="10">
        <v>328</v>
      </c>
      <c r="C354" s="11">
        <f t="shared" ca="1" si="26"/>
        <v>94.86166578607542</v>
      </c>
      <c r="D354" s="11">
        <f t="shared" ca="1" si="27"/>
        <v>120.67877649329031</v>
      </c>
      <c r="E354" s="11">
        <f t="shared" ca="1" si="29"/>
        <v>2740.9709900634625</v>
      </c>
      <c r="F354" s="11">
        <f t="shared" ca="1" si="28"/>
        <v>14062.915827015562</v>
      </c>
      <c r="G354" s="30"/>
      <c r="H354" s="12">
        <f t="shared" ca="1" si="25"/>
        <v>-0.13287926829254668</v>
      </c>
    </row>
    <row r="355" spans="2:8" ht="15.55" customHeight="1" x14ac:dyDescent="0.65">
      <c r="B355" s="10">
        <v>329</v>
      </c>
      <c r="C355" s="11">
        <f t="shared" ca="1" si="26"/>
        <v>95.621741278723391</v>
      </c>
      <c r="D355" s="11">
        <f t="shared" ca="1" si="27"/>
        <v>121.29056182820018</v>
      </c>
      <c r="E355" s="11">
        <f t="shared" ca="1" si="29"/>
        <v>2749.6413351051447</v>
      </c>
      <c r="F355" s="11">
        <f t="shared" ca="1" si="28"/>
        <v>14187.92125295569</v>
      </c>
      <c r="G355" s="30"/>
      <c r="H355" s="12">
        <f t="shared" ca="1" si="25"/>
        <v>1.1358874123582745</v>
      </c>
    </row>
    <row r="356" spans="2:8" ht="15.55" customHeight="1" x14ac:dyDescent="0.65">
      <c r="B356" s="10">
        <v>330</v>
      </c>
      <c r="C356" s="11">
        <f t="shared" ca="1" si="26"/>
        <v>95.636309934626595</v>
      </c>
      <c r="D356" s="11">
        <f t="shared" ca="1" si="27"/>
        <v>121.16665297479533</v>
      </c>
      <c r="E356" s="11">
        <f t="shared" ca="1" si="29"/>
        <v>2757.5600164298489</v>
      </c>
      <c r="F356" s="11">
        <f t="shared" ca="1" si="28"/>
        <v>14313.202076370861</v>
      </c>
      <c r="G356" s="30"/>
      <c r="H356" s="12">
        <f t="shared" ca="1" si="25"/>
        <v>-1.1660863914531672</v>
      </c>
    </row>
    <row r="357" spans="2:8" ht="15.55" customHeight="1" x14ac:dyDescent="0.65">
      <c r="B357" s="10">
        <v>331</v>
      </c>
      <c r="C357" s="11">
        <f t="shared" ca="1" si="26"/>
        <v>96.005907608503563</v>
      </c>
      <c r="D357" s="11">
        <f t="shared" ca="1" si="27"/>
        <v>121.42287533215024</v>
      </c>
      <c r="E357" s="11">
        <f t="shared" ca="1" si="29"/>
        <v>2765.9109656978385</v>
      </c>
      <c r="F357" s="11">
        <f t="shared" ca="1" si="28"/>
        <v>14439.959809750311</v>
      </c>
      <c r="G357" s="30"/>
      <c r="H357" s="12">
        <f t="shared" ca="1" si="25"/>
        <v>1.6224656623677999E-2</v>
      </c>
    </row>
    <row r="358" spans="2:8" ht="15.55" customHeight="1" x14ac:dyDescent="0.65">
      <c r="B358" s="10">
        <v>332</v>
      </c>
      <c r="C358" s="11">
        <f t="shared" ca="1" si="26"/>
        <v>95.564546457001754</v>
      </c>
      <c r="D358" s="11">
        <f t="shared" ca="1" si="27"/>
        <v>120.87448799943188</v>
      </c>
      <c r="E358" s="11">
        <f t="shared" ca="1" si="29"/>
        <v>2773.4369652209771</v>
      </c>
      <c r="F358" s="11">
        <f t="shared" ca="1" si="28"/>
        <v>14566.936473214868</v>
      </c>
      <c r="G358" s="30"/>
      <c r="H358" s="12">
        <f t="shared" ca="1" si="25"/>
        <v>-0.79682346202815979</v>
      </c>
    </row>
    <row r="359" spans="2:8" ht="15.55" customHeight="1" x14ac:dyDescent="0.65">
      <c r="B359" s="10">
        <v>333</v>
      </c>
      <c r="C359" s="11">
        <f t="shared" ca="1" si="26"/>
        <v>93.705440161527676</v>
      </c>
      <c r="D359" s="11">
        <f t="shared" ca="1" si="27"/>
        <v>118.92354767447945</v>
      </c>
      <c r="E359" s="11">
        <f t="shared" ca="1" si="29"/>
        <v>2779.5849775514253</v>
      </c>
      <c r="F359" s="11">
        <f t="shared" ca="1" si="28"/>
        <v>14693.593950854536</v>
      </c>
      <c r="G359" s="30"/>
      <c r="H359" s="12">
        <f t="shared" ca="1" si="25"/>
        <v>-1.3734451664952596</v>
      </c>
    </row>
    <row r="360" spans="2:8" ht="15.55" customHeight="1" x14ac:dyDescent="0.65">
      <c r="B360" s="10">
        <v>334</v>
      </c>
      <c r="C360" s="11">
        <f t="shared" ca="1" si="26"/>
        <v>93.418855282876748</v>
      </c>
      <c r="D360" s="11">
        <f t="shared" ca="1" si="27"/>
        <v>118.54182520746983</v>
      </c>
      <c r="E360" s="11">
        <f t="shared" ca="1" si="29"/>
        <v>2787.2534235932903</v>
      </c>
      <c r="F360" s="11">
        <f t="shared" ca="1" si="28"/>
        <v>14822.829868566709</v>
      </c>
      <c r="G360" s="30"/>
      <c r="H360" s="12">
        <f t="shared" ca="1" si="25"/>
        <v>-2.4929506095696066E-2</v>
      </c>
    </row>
    <row r="361" spans="2:8" ht="15.55" customHeight="1" x14ac:dyDescent="0.65">
      <c r="B361" s="10">
        <v>335</v>
      </c>
      <c r="C361" s="11">
        <f t="shared" ca="1" si="26"/>
        <v>91.262582189633392</v>
      </c>
      <c r="D361" s="11">
        <f t="shared" ca="1" si="27"/>
        <v>116.26123983409263</v>
      </c>
      <c r="E361" s="11">
        <f t="shared" ca="1" si="29"/>
        <v>2792.8766883320968</v>
      </c>
      <c r="F361" s="11">
        <f t="shared" ca="1" si="28"/>
        <v>14951.075578479999</v>
      </c>
      <c r="G361" s="30"/>
      <c r="H361" s="12">
        <f t="shared" ca="1" si="25"/>
        <v>-1.7454469855112147</v>
      </c>
    </row>
    <row r="362" spans="2:8" ht="15.55" customHeight="1" x14ac:dyDescent="0.65">
      <c r="B362" s="10">
        <v>336</v>
      </c>
      <c r="C362" s="11">
        <f t="shared" ca="1" si="26"/>
        <v>89.916867640851322</v>
      </c>
      <c r="D362" s="11">
        <f t="shared" ca="1" si="27"/>
        <v>114.79892725302743</v>
      </c>
      <c r="E362" s="11">
        <f t="shared" ca="1" si="29"/>
        <v>2799.3169517451929</v>
      </c>
      <c r="F362" s="11">
        <f t="shared" ca="1" si="28"/>
        <v>15081.219651543865</v>
      </c>
      <c r="G362" s="30"/>
      <c r="H362" s="12">
        <f t="shared" ca="1" si="25"/>
        <v>-0.86317281009198454</v>
      </c>
    </row>
    <row r="363" spans="2:8" ht="15.55" customHeight="1" x14ac:dyDescent="0.65">
      <c r="B363" s="10">
        <v>337</v>
      </c>
      <c r="C363" s="11">
        <f t="shared" ca="1" si="26"/>
        <v>87.867336731676659</v>
      </c>
      <c r="D363" s="11">
        <f t="shared" ca="1" si="27"/>
        <v>112.59807498254531</v>
      </c>
      <c r="E363" s="11">
        <f t="shared" ca="1" si="29"/>
        <v>2804.8364834626059</v>
      </c>
      <c r="F363" s="11">
        <f t="shared" ca="1" si="28"/>
        <v>15211.509177115924</v>
      </c>
      <c r="G363" s="30"/>
      <c r="H363" s="12">
        <f t="shared" ca="1" si="25"/>
        <v>-1.8756409491182851</v>
      </c>
    </row>
    <row r="364" spans="2:8" ht="15.55" customHeight="1" x14ac:dyDescent="0.65">
      <c r="B364" s="10">
        <v>338</v>
      </c>
      <c r="C364" s="11">
        <f t="shared" ca="1" si="26"/>
        <v>87.901103908196248</v>
      </c>
      <c r="D364" s="11">
        <f t="shared" ca="1" si="27"/>
        <v>112.46987901516934</v>
      </c>
      <c r="E364" s="11">
        <f t="shared" ca="1" si="29"/>
        <v>2812.3481248778935</v>
      </c>
      <c r="F364" s="11">
        <f t="shared" ca="1" si="28"/>
        <v>15344.879016275721</v>
      </c>
      <c r="G364" s="30"/>
      <c r="H364" s="12">
        <f t="shared" ca="1" si="25"/>
        <v>0.85767813113053504</v>
      </c>
    </row>
    <row r="365" spans="2:8" ht="15.55" customHeight="1" x14ac:dyDescent="0.65">
      <c r="B365" s="10">
        <v>339</v>
      </c>
      <c r="C365" s="11">
        <f t="shared" ca="1" si="26"/>
        <v>87.20893674649588</v>
      </c>
      <c r="D365" s="11">
        <f t="shared" ca="1" si="27"/>
        <v>111.58899215681213</v>
      </c>
      <c r="E365" s="11">
        <f t="shared" ca="1" si="29"/>
        <v>2818.947116541608</v>
      </c>
      <c r="F365" s="11">
        <f t="shared" ca="1" si="28"/>
        <v>15478.421460161693</v>
      </c>
      <c r="G365" s="30"/>
      <c r="H365" s="12">
        <f t="shared" ca="1" si="25"/>
        <v>-0.95811223918891975</v>
      </c>
    </row>
    <row r="366" spans="2:8" ht="15.55" customHeight="1" x14ac:dyDescent="0.65">
      <c r="B366" s="10">
        <v>340</v>
      </c>
      <c r="C366" s="11">
        <f t="shared" ca="1" si="26"/>
        <v>85.655000214284584</v>
      </c>
      <c r="D366" s="11">
        <f t="shared" ca="1" si="27"/>
        <v>109.86531963353829</v>
      </c>
      <c r="E366" s="11">
        <f t="shared" ca="1" si="29"/>
        <v>2824.7250586351333</v>
      </c>
      <c r="F366" s="11">
        <f t="shared" ca="1" si="28"/>
        <v>15612.259501973525</v>
      </c>
      <c r="G366" s="30"/>
      <c r="H366" s="12">
        <f t="shared" ca="1" si="25"/>
        <v>-1.9142220451434042</v>
      </c>
    </row>
    <row r="367" spans="2:8" ht="15.55" customHeight="1" x14ac:dyDescent="0.65">
      <c r="B367" s="10">
        <v>341</v>
      </c>
      <c r="C367" s="11">
        <f t="shared" ca="1" si="26"/>
        <v>87.403761989447204</v>
      </c>
      <c r="D367" s="11">
        <f t="shared" ca="1" si="27"/>
        <v>111.44180290901805</v>
      </c>
      <c r="E367" s="11">
        <f t="shared" ca="1" si="29"/>
        <v>2833.7283383597983</v>
      </c>
      <c r="F367" s="11">
        <f t="shared" ca="1" si="28"/>
        <v>15750.434976356146</v>
      </c>
      <c r="G367" s="30"/>
      <c r="H367" s="12">
        <f t="shared" ca="1" si="25"/>
        <v>1.1661962199708469</v>
      </c>
    </row>
    <row r="368" spans="2:8" ht="15.55" customHeight="1" x14ac:dyDescent="0.65">
      <c r="B368" s="10">
        <v>342</v>
      </c>
      <c r="C368" s="11">
        <f t="shared" ca="1" si="26"/>
        <v>87.670412310780478</v>
      </c>
      <c r="D368" s="11">
        <f t="shared" ca="1" si="27"/>
        <v>111.51918338103329</v>
      </c>
      <c r="E368" s="11">
        <f t="shared" ca="1" si="29"/>
        <v>2841.1095851126597</v>
      </c>
      <c r="F368" s="11">
        <f t="shared" ca="1" si="28"/>
        <v>15888.10437919715</v>
      </c>
      <c r="G368" s="30"/>
      <c r="H368" s="12">
        <f t="shared" ca="1" si="25"/>
        <v>3.4971729974968967E-2</v>
      </c>
    </row>
    <row r="369" spans="2:8" ht="15.55" customHeight="1" x14ac:dyDescent="0.65">
      <c r="B369" s="10">
        <v>343</v>
      </c>
      <c r="C369" s="11">
        <f t="shared" ca="1" si="26"/>
        <v>89.18577145199626</v>
      </c>
      <c r="D369" s="11">
        <f t="shared" ca="1" si="27"/>
        <v>112.89742845833595</v>
      </c>
      <c r="E369" s="11">
        <f t="shared" ca="1" si="29"/>
        <v>2849.9424011665151</v>
      </c>
      <c r="F369" s="11">
        <f t="shared" ca="1" si="28"/>
        <v>16028.383913796939</v>
      </c>
      <c r="G369" s="30"/>
      <c r="H369" s="12">
        <f t="shared" ca="1" si="25"/>
        <v>0.66559245202594808</v>
      </c>
    </row>
    <row r="370" spans="2:8" ht="15.55" customHeight="1" x14ac:dyDescent="0.65">
      <c r="B370" s="10">
        <v>344</v>
      </c>
      <c r="C370" s="11">
        <f t="shared" ca="1" si="26"/>
        <v>91.481645985289049</v>
      </c>
      <c r="D370" s="11">
        <f t="shared" ca="1" si="27"/>
        <v>115.06623236500675</v>
      </c>
      <c r="E370" s="11">
        <f t="shared" ca="1" si="29"/>
        <v>2859.5418255483578</v>
      </c>
      <c r="F370" s="11">
        <f t="shared" ca="1" si="28"/>
        <v>16170.575038261568</v>
      </c>
      <c r="G370" s="30"/>
      <c r="H370" s="12">
        <f t="shared" ca="1" si="25"/>
        <v>0.43260739162811368</v>
      </c>
    </row>
    <row r="371" spans="2:8" ht="15.55" customHeight="1" x14ac:dyDescent="0.65">
      <c r="B371" s="10">
        <v>345</v>
      </c>
      <c r="C371" s="11">
        <f t="shared" ca="1" si="26"/>
        <v>93.209325107514488</v>
      </c>
      <c r="D371" s="11">
        <f t="shared" ca="1" si="27"/>
        <v>116.70610848108934</v>
      </c>
      <c r="E371" s="11">
        <f t="shared" ca="1" si="29"/>
        <v>2868.7273718460729</v>
      </c>
      <c r="F371" s="11">
        <f t="shared" ca="1" si="28"/>
        <v>16313.526083680696</v>
      </c>
      <c r="G371" s="30"/>
      <c r="H371" s="12">
        <f t="shared" ca="1" si="25"/>
        <v>0.53884538726910236</v>
      </c>
    </row>
    <row r="372" spans="2:8" ht="15.55" customHeight="1" x14ac:dyDescent="0.65">
      <c r="B372" s="10">
        <v>346</v>
      </c>
      <c r="C372" s="11">
        <f t="shared" ca="1" si="26"/>
        <v>95.37686994964848</v>
      </c>
      <c r="D372" s="11">
        <f t="shared" ca="1" si="27"/>
        <v>118.83407993378027</v>
      </c>
      <c r="E372" s="11">
        <f t="shared" ca="1" si="29"/>
        <v>2878.5515078516378</v>
      </c>
      <c r="F372" s="11">
        <f t="shared" ca="1" si="28"/>
        <v>16458.302870244592</v>
      </c>
      <c r="G372" s="30"/>
      <c r="H372" s="12">
        <f t="shared" ca="1" si="25"/>
        <v>0.84272264964638832</v>
      </c>
    </row>
    <row r="373" spans="2:8" ht="15.55" customHeight="1" x14ac:dyDescent="0.65">
      <c r="B373" s="10">
        <v>347</v>
      </c>
      <c r="C373" s="11">
        <f t="shared" ca="1" si="26"/>
        <v>95.800863227059068</v>
      </c>
      <c r="D373" s="11">
        <f t="shared" ca="1" si="27"/>
        <v>119.25043172134379</v>
      </c>
      <c r="E373" s="11">
        <f t="shared" ca="1" si="29"/>
        <v>2886.7651154071136</v>
      </c>
      <c r="F373" s="11">
        <f t="shared" ca="1" si="28"/>
        <v>16602.661208525213</v>
      </c>
      <c r="G373" s="30"/>
      <c r="H373" s="12">
        <f t="shared" ca="1" si="25"/>
        <v>-0.72865295768298211</v>
      </c>
    </row>
    <row r="374" spans="2:8" ht="15.55" customHeight="1" x14ac:dyDescent="0.65">
      <c r="B374" s="10">
        <v>348</v>
      </c>
      <c r="C374" s="11">
        <f t="shared" ca="1" si="26"/>
        <v>97.604151680178859</v>
      </c>
      <c r="D374" s="11">
        <f t="shared" ca="1" si="27"/>
        <v>121.08620907269542</v>
      </c>
      <c r="E374" s="11">
        <f t="shared" ca="1" si="29"/>
        <v>2896.5481679995851</v>
      </c>
      <c r="F374" s="11">
        <f t="shared" ca="1" si="28"/>
        <v>16749.798343675106</v>
      </c>
      <c r="G374" s="30"/>
      <c r="H374" s="12">
        <f t="shared" ca="1" si="25"/>
        <v>1.0993165639504969</v>
      </c>
    </row>
    <row r="375" spans="2:8" ht="15.55" customHeight="1" x14ac:dyDescent="0.65">
      <c r="B375" s="10">
        <v>349</v>
      </c>
      <c r="C375" s="11">
        <f t="shared" ca="1" si="26"/>
        <v>98.374810620795657</v>
      </c>
      <c r="D375" s="11">
        <f t="shared" ca="1" si="27"/>
        <v>121.89042201866427</v>
      </c>
      <c r="E375" s="11">
        <f t="shared" ca="1" si="29"/>
        <v>2905.3029604350368</v>
      </c>
      <c r="F375" s="11">
        <f t="shared" ca="1" si="28"/>
        <v>16897.108931684332</v>
      </c>
      <c r="G375" s="30"/>
      <c r="H375" s="12">
        <f t="shared" ca="1" si="25"/>
        <v>0.10470982598969823</v>
      </c>
    </row>
    <row r="376" spans="2:8" ht="15.55" customHeight="1" x14ac:dyDescent="0.65">
      <c r="B376" s="10">
        <v>350</v>
      </c>
      <c r="C376" s="11">
        <f t="shared" ca="1" si="26"/>
        <v>98.968779246283347</v>
      </c>
      <c r="D376" s="11">
        <f t="shared" ca="1" si="27"/>
        <v>122.5511982852838</v>
      </c>
      <c r="E376" s="11">
        <f t="shared" ca="1" si="29"/>
        <v>2914.0605175295755</v>
      </c>
      <c r="F376" s="11">
        <f t="shared" ca="1" si="28"/>
        <v>17045.653313100869</v>
      </c>
      <c r="G376" s="30"/>
      <c r="H376" s="12">
        <f t="shared" ca="1" si="25"/>
        <v>0.27082886550031832</v>
      </c>
    </row>
    <row r="377" spans="2:8" ht="15.55" customHeight="1" x14ac:dyDescent="0.65">
      <c r="B377" s="10">
        <v>351</v>
      </c>
      <c r="C377" s="11">
        <f t="shared" ca="1" si="26"/>
        <v>99.22013280080165</v>
      </c>
      <c r="D377" s="11">
        <f t="shared" ca="1" si="27"/>
        <v>122.87543761216217</v>
      </c>
      <c r="E377" s="11">
        <f t="shared" ca="1" si="29"/>
        <v>2922.5166344523636</v>
      </c>
      <c r="F377" s="11">
        <f t="shared" ca="1" si="28"/>
        <v>17195.123154476099</v>
      </c>
      <c r="G377" s="30"/>
      <c r="H377" s="12">
        <f t="shared" ca="1" si="25"/>
        <v>-0.52979928602483561</v>
      </c>
    </row>
    <row r="378" spans="2:8" ht="15.55" customHeight="1" x14ac:dyDescent="0.65">
      <c r="B378" s="10">
        <v>352</v>
      </c>
      <c r="C378" s="11">
        <f t="shared" ca="1" si="26"/>
        <v>98.068949041873097</v>
      </c>
      <c r="D378" s="11">
        <f t="shared" ca="1" si="27"/>
        <v>121.80245876056723</v>
      </c>
      <c r="E378" s="11">
        <f t="shared" ca="1" si="29"/>
        <v>2929.6213759444095</v>
      </c>
      <c r="F378" s="11">
        <f t="shared" ca="1" si="28"/>
        <v>17344.481684208666</v>
      </c>
      <c r="G378" s="30"/>
      <c r="H378" s="12">
        <f t="shared" ca="1" si="25"/>
        <v>-1.1269048261291466</v>
      </c>
    </row>
    <row r="379" spans="2:8" ht="15.55" customHeight="1" x14ac:dyDescent="0.65">
      <c r="B379" s="10">
        <v>353</v>
      </c>
      <c r="C379" s="11">
        <f t="shared" ca="1" si="26"/>
        <v>98.257176132651807</v>
      </c>
      <c r="D379" s="11">
        <f t="shared" ca="1" si="27"/>
        <v>122.06702314098641</v>
      </c>
      <c r="E379" s="11">
        <f t="shared" ca="1" si="29"/>
        <v>2938.080431265073</v>
      </c>
      <c r="F379" s="11">
        <f t="shared" ca="1" si="28"/>
        <v>17496.441213425987</v>
      </c>
      <c r="G379" s="30"/>
      <c r="H379" s="12">
        <f t="shared" ca="1" si="25"/>
        <v>0.57294124239998678</v>
      </c>
    </row>
    <row r="380" spans="2:8" ht="15.55" customHeight="1" x14ac:dyDescent="0.65">
      <c r="B380" s="10">
        <v>354</v>
      </c>
      <c r="C380" s="11">
        <f t="shared" ca="1" si="26"/>
        <v>98.392892418425603</v>
      </c>
      <c r="D380" s="11">
        <f t="shared" ca="1" si="27"/>
        <v>122.25017017217405</v>
      </c>
      <c r="E380" s="11">
        <f t="shared" ca="1" si="29"/>
        <v>2946.3688768090569</v>
      </c>
      <c r="F380" s="11">
        <f t="shared" ca="1" si="28"/>
        <v>17649.474381032727</v>
      </c>
      <c r="G380" s="30"/>
      <c r="H380" s="12">
        <f t="shared" ca="1" si="25"/>
        <v>0.52213804299383293</v>
      </c>
    </row>
    <row r="381" spans="2:8" ht="15.55" customHeight="1" x14ac:dyDescent="0.65">
      <c r="B381" s="10">
        <v>355</v>
      </c>
      <c r="C381" s="11">
        <f t="shared" ca="1" si="26"/>
        <v>98.396830277724632</v>
      </c>
      <c r="D381" s="11">
        <f t="shared" ca="1" si="27"/>
        <v>122.30497764437658</v>
      </c>
      <c r="E381" s="11">
        <f t="shared" ca="1" si="29"/>
        <v>2954.5679864299791</v>
      </c>
      <c r="F381" s="11">
        <f t="shared" ca="1" si="28"/>
        <v>17803.688958375358</v>
      </c>
      <c r="G381" s="30"/>
      <c r="H381" s="12">
        <f t="shared" ca="1" si="25"/>
        <v>-0.12728849991339067</v>
      </c>
    </row>
    <row r="382" spans="2:8" ht="15.55" customHeight="1" x14ac:dyDescent="0.65">
      <c r="B382" s="10">
        <v>356</v>
      </c>
      <c r="C382" s="11">
        <f t="shared" ca="1" si="26"/>
        <v>98.870421257552593</v>
      </c>
      <c r="D382" s="11">
        <f t="shared" ca="1" si="27"/>
        <v>122.82767032969247</v>
      </c>
      <c r="E382" s="11">
        <f t="shared" ca="1" si="29"/>
        <v>2963.2418322993249</v>
      </c>
      <c r="F382" s="11">
        <f t="shared" ca="1" si="28"/>
        <v>17959.654454510688</v>
      </c>
      <c r="G382" s="30"/>
      <c r="H382" s="12">
        <f t="shared" ca="1" si="25"/>
        <v>-0.17022759920990371</v>
      </c>
    </row>
    <row r="383" spans="2:8" ht="15.55" customHeight="1" x14ac:dyDescent="0.65">
      <c r="B383" s="10">
        <v>357</v>
      </c>
      <c r="C383" s="11">
        <f t="shared" ca="1" si="26"/>
        <v>99.844494203508091</v>
      </c>
      <c r="D383" s="11">
        <f t="shared" ca="1" si="27"/>
        <v>123.84720775077271</v>
      </c>
      <c r="E383" s="11">
        <f t="shared" ca="1" si="29"/>
        <v>2972.4155372951491</v>
      </c>
      <c r="F383" s="11">
        <f t="shared" ca="1" si="28"/>
        <v>18117.406719037073</v>
      </c>
      <c r="G383" s="30"/>
      <c r="H383" s="12">
        <f t="shared" ca="1" si="25"/>
        <v>0.79616319775827982</v>
      </c>
    </row>
    <row r="384" spans="2:8" ht="15.55" customHeight="1" x14ac:dyDescent="0.65">
      <c r="B384" s="10">
        <v>358</v>
      </c>
      <c r="C384" s="11">
        <f t="shared" ca="1" si="26"/>
        <v>99.850376026652128</v>
      </c>
      <c r="D384" s="11">
        <f t="shared" ca="1" si="27"/>
        <v>123.90482517827165</v>
      </c>
      <c r="E384" s="11">
        <f t="shared" ca="1" si="29"/>
        <v>2980.6685348340748</v>
      </c>
      <c r="F384" s="11">
        <f t="shared" ca="1" si="28"/>
        <v>18275.540549214995</v>
      </c>
      <c r="G384" s="30"/>
      <c r="H384" s="12">
        <f t="shared" ca="1" si="25"/>
        <v>-0.16158501122710622</v>
      </c>
    </row>
    <row r="385" spans="2:8" ht="15.55" customHeight="1" x14ac:dyDescent="0.65">
      <c r="B385" s="10">
        <v>359</v>
      </c>
      <c r="C385" s="11">
        <f t="shared" ca="1" si="26"/>
        <v>100.35367479664492</v>
      </c>
      <c r="D385" s="11">
        <f t="shared" ca="1" si="27"/>
        <v>124.47444962768246</v>
      </c>
      <c r="E385" s="11">
        <f t="shared" ca="1" si="29"/>
        <v>2989.5068598812618</v>
      </c>
      <c r="F385" s="11">
        <f t="shared" ca="1" si="28"/>
        <v>18435.576774924757</v>
      </c>
      <c r="G385" s="30"/>
      <c r="H385" s="12">
        <f t="shared" ca="1" si="25"/>
        <v>0.25674926131177317</v>
      </c>
    </row>
    <row r="386" spans="2:8" ht="15.55" customHeight="1" x14ac:dyDescent="0.65">
      <c r="B386" s="10">
        <v>360</v>
      </c>
      <c r="C386" s="11">
        <f t="shared" ca="1" si="26"/>
        <v>102.30794678540418</v>
      </c>
      <c r="D386" s="11">
        <f t="shared" ca="1" si="27"/>
        <v>126.48810806896158</v>
      </c>
      <c r="E386" s="11">
        <f t="shared" ca="1" si="29"/>
        <v>2999.7791642172469</v>
      </c>
      <c r="F386" s="11">
        <f t="shared" ca="1" si="28"/>
        <v>18598.364904620375</v>
      </c>
      <c r="G386" s="30"/>
      <c r="H386" s="12">
        <f t="shared" ca="1" si="25"/>
        <v>1.5943056215015514</v>
      </c>
    </row>
    <row r="387" spans="2:8" ht="15.55" customHeight="1" x14ac:dyDescent="0.65">
      <c r="B387" s="10">
        <v>361</v>
      </c>
      <c r="C387" s="11">
        <f t="shared" ca="1" si="26"/>
        <v>102.37339780902846</v>
      </c>
      <c r="D387" s="11">
        <f t="shared" ca="1" si="27"/>
        <v>126.61909331153176</v>
      </c>
      <c r="E387" s="11">
        <f t="shared" ca="1" si="29"/>
        <v>3008.2163762510909</v>
      </c>
      <c r="F387" s="11">
        <f t="shared" ca="1" si="28"/>
        <v>18760.654719331538</v>
      </c>
      <c r="G387" s="30"/>
      <c r="H387" s="12">
        <f t="shared" ca="1" si="25"/>
        <v>-0.35306203475249481</v>
      </c>
    </row>
    <row r="388" spans="2:8" ht="15.55" customHeight="1" x14ac:dyDescent="0.65">
      <c r="B388" s="10">
        <v>362</v>
      </c>
      <c r="C388" s="11">
        <f t="shared" ca="1" si="26"/>
        <v>102.02331508294952</v>
      </c>
      <c r="D388" s="11">
        <f t="shared" ca="1" si="27"/>
        <v>126.36764977468712</v>
      </c>
      <c r="E388" s="11">
        <f t="shared" ca="1" si="29"/>
        <v>3016.4227360015084</v>
      </c>
      <c r="F388" s="11">
        <f t="shared" ca="1" si="28"/>
        <v>18924.074207592694</v>
      </c>
      <c r="G388" s="30"/>
      <c r="H388" s="12">
        <f t="shared" ca="1" si="25"/>
        <v>-0.85519426684408528</v>
      </c>
    </row>
    <row r="389" spans="2:8" ht="15.55" customHeight="1" x14ac:dyDescent="0.65">
      <c r="B389" s="10">
        <v>363</v>
      </c>
      <c r="C389" s="11">
        <f t="shared" ca="1" si="26"/>
        <v>102.68418737363879</v>
      </c>
      <c r="D389" s="11">
        <f t="shared" ca="1" si="27"/>
        <v>127.11660654350983</v>
      </c>
      <c r="E389" s="11">
        <f t="shared" ca="1" si="29"/>
        <v>3025.6096595778017</v>
      </c>
      <c r="F389" s="11">
        <f t="shared" ca="1" si="28"/>
        <v>19089.825052660155</v>
      </c>
      <c r="G389" s="30"/>
      <c r="H389" s="12">
        <f t="shared" ca="1" si="25"/>
        <v>0.63517086642384069</v>
      </c>
    </row>
    <row r="390" spans="2:8" ht="15.55" customHeight="1" x14ac:dyDescent="0.65">
      <c r="B390" s="10">
        <v>364</v>
      </c>
      <c r="C390" s="11">
        <f t="shared" ca="1" si="26"/>
        <v>102.34313049314176</v>
      </c>
      <c r="D390" s="11">
        <f t="shared" ca="1" si="27"/>
        <v>126.8508522937061</v>
      </c>
      <c r="E390" s="11">
        <f t="shared" ca="1" si="29"/>
        <v>3033.7657239484793</v>
      </c>
      <c r="F390" s="11">
        <f t="shared" ca="1" si="28"/>
        <v>19255.909074808529</v>
      </c>
      <c r="G390" s="30"/>
      <c r="H390" s="12">
        <f t="shared" ca="1" si="25"/>
        <v>0.27999180352213271</v>
      </c>
    </row>
    <row r="391" spans="2:8" ht="15.55" customHeight="1" x14ac:dyDescent="0.65">
      <c r="B391" s="10">
        <v>365</v>
      </c>
      <c r="C391" s="11">
        <f t="shared" ca="1" si="26"/>
        <v>100.69438857416826</v>
      </c>
      <c r="D391" s="11">
        <f t="shared" ca="1" si="27"/>
        <v>125.28614006247703</v>
      </c>
      <c r="E391" s="11">
        <f t="shared" ca="1" si="29"/>
        <v>3040.685976516635</v>
      </c>
      <c r="F391" s="11">
        <f t="shared" ca="1" si="28"/>
        <v>19422.141986347749</v>
      </c>
      <c r="G391" s="30"/>
      <c r="H391" s="12">
        <f t="shared" ca="1" si="25"/>
        <v>-1.4785187592599895</v>
      </c>
    </row>
    <row r="392" spans="2:8" ht="15.55" customHeight="1" x14ac:dyDescent="0.65">
      <c r="B392" s="10">
        <v>366</v>
      </c>
      <c r="C392" s="11">
        <f t="shared" ca="1" si="26"/>
        <v>101.07832932946306</v>
      </c>
      <c r="D392" s="11">
        <f t="shared" ca="1" si="27"/>
        <v>125.73951974604063</v>
      </c>
      <c r="E392" s="11">
        <f t="shared" ca="1" si="29"/>
        <v>3049.5904314238192</v>
      </c>
      <c r="F392" s="11">
        <f t="shared" ca="1" si="28"/>
        <v>19591.743000208808</v>
      </c>
      <c r="G392" s="30"/>
      <c r="H392" s="12">
        <f t="shared" ca="1" si="25"/>
        <v>0.57018346547127696</v>
      </c>
    </row>
    <row r="393" spans="2:8" ht="15.55" customHeight="1" x14ac:dyDescent="0.65">
      <c r="B393" s="10">
        <v>367</v>
      </c>
      <c r="C393" s="11">
        <f t="shared" ca="1" si="26"/>
        <v>100.60085070770235</v>
      </c>
      <c r="D393" s="11">
        <f t="shared" ca="1" si="27"/>
        <v>125.29470099104482</v>
      </c>
      <c r="E393" s="11">
        <f t="shared" ca="1" si="29"/>
        <v>3057.4782888290979</v>
      </c>
      <c r="F393" s="11">
        <f t="shared" ca="1" si="28"/>
        <v>19761.712965686791</v>
      </c>
      <c r="G393" s="30"/>
      <c r="H393" s="12">
        <f t="shared" ca="1" si="25"/>
        <v>-1.707986815164458E-2</v>
      </c>
    </row>
    <row r="394" spans="2:8" ht="15.55" customHeight="1" x14ac:dyDescent="0.65">
      <c r="B394" s="10">
        <v>368</v>
      </c>
      <c r="C394" s="11">
        <f t="shared" ca="1" si="26"/>
        <v>98.124129643654314</v>
      </c>
      <c r="D394" s="11">
        <f t="shared" ca="1" si="27"/>
        <v>122.86011930690687</v>
      </c>
      <c r="E394" s="11">
        <f t="shared" ca="1" si="29"/>
        <v>3063.4363334925883</v>
      </c>
      <c r="F394" s="11">
        <f t="shared" ca="1" si="28"/>
        <v>19931.172018737831</v>
      </c>
      <c r="G394" s="30"/>
      <c r="H394" s="12">
        <f t="shared" ca="1" si="25"/>
        <v>-2.0016762744836827</v>
      </c>
    </row>
    <row r="395" spans="2:8" ht="15.55" customHeight="1" x14ac:dyDescent="0.65">
      <c r="B395" s="10">
        <v>369</v>
      </c>
      <c r="C395" s="11">
        <f t="shared" ca="1" si="26"/>
        <v>98.484473646561455</v>
      </c>
      <c r="D395" s="11">
        <f t="shared" ca="1" si="27"/>
        <v>123.24854442531863</v>
      </c>
      <c r="E395" s="11">
        <f t="shared" ca="1" si="29"/>
        <v>3072.1698094207577</v>
      </c>
      <c r="F395" s="11">
        <f t="shared" ca="1" si="28"/>
        <v>20104.822422645357</v>
      </c>
      <c r="G395" s="30"/>
      <c r="H395" s="12">
        <f t="shared" ca="1" si="25"/>
        <v>0.6493711994497946</v>
      </c>
    </row>
    <row r="396" spans="2:8" ht="15.55" customHeight="1" x14ac:dyDescent="0.65">
      <c r="B396" s="10">
        <v>370</v>
      </c>
      <c r="C396" s="11">
        <f t="shared" ca="1" si="26"/>
        <v>96.863655295263058</v>
      </c>
      <c r="D396" s="11">
        <f t="shared" ca="1" si="27"/>
        <v>121.6057132707322</v>
      </c>
      <c r="E396" s="11">
        <f t="shared" ca="1" si="29"/>
        <v>3078.6867776487725</v>
      </c>
      <c r="F396" s="11">
        <f t="shared" ca="1" si="28"/>
        <v>20277.667725464878</v>
      </c>
      <c r="G396" s="30"/>
      <c r="H396" s="12">
        <f t="shared" ca="1" si="25"/>
        <v>-1.0516441147587743</v>
      </c>
    </row>
    <row r="397" spans="2:8" ht="15.55" customHeight="1" x14ac:dyDescent="0.65">
      <c r="B397" s="10">
        <v>371</v>
      </c>
      <c r="C397" s="11">
        <f t="shared" ca="1" si="26"/>
        <v>96.70443244305855</v>
      </c>
      <c r="D397" s="11">
        <f t="shared" ca="1" si="27"/>
        <v>121.43945678981595</v>
      </c>
      <c r="E397" s="11">
        <f t="shared" ca="1" si="29"/>
        <v>3086.7484448453615</v>
      </c>
      <c r="F397" s="11">
        <f t="shared" ca="1" si="28"/>
        <v>20453.511949969619</v>
      </c>
      <c r="G397" s="30"/>
      <c r="H397" s="12">
        <f t="shared" ca="1" si="25"/>
        <v>0.56703543708827298</v>
      </c>
    </row>
    <row r="398" spans="2:8" ht="15.55" customHeight="1" x14ac:dyDescent="0.65">
      <c r="B398" s="10">
        <v>372</v>
      </c>
      <c r="C398" s="11">
        <f t="shared" ca="1" si="26"/>
        <v>95.845108352860507</v>
      </c>
      <c r="D398" s="11">
        <f t="shared" ca="1" si="27"/>
        <v>120.53944789322799</v>
      </c>
      <c r="E398" s="11">
        <f t="shared" ca="1" si="29"/>
        <v>3093.9313082749313</v>
      </c>
      <c r="F398" s="11">
        <f t="shared" ca="1" si="28"/>
        <v>20629.914979192206</v>
      </c>
      <c r="G398" s="30"/>
      <c r="H398" s="12">
        <f t="shared" ca="1" si="25"/>
        <v>-1.2871843920022814</v>
      </c>
    </row>
    <row r="399" spans="2:8" ht="15.55" customHeight="1" x14ac:dyDescent="0.65">
      <c r="B399" s="10">
        <v>373</v>
      </c>
      <c r="C399" s="11">
        <f t="shared" ca="1" si="26"/>
        <v>97.23679343849075</v>
      </c>
      <c r="D399" s="11">
        <f t="shared" ca="1" si="27"/>
        <v>121.89455664125678</v>
      </c>
      <c r="E399" s="11">
        <f t="shared" ca="1" si="29"/>
        <v>3103.3849991009147</v>
      </c>
      <c r="F399" s="11">
        <f t="shared" ca="1" si="28"/>
        <v>20810.059756359286</v>
      </c>
      <c r="G399" s="30"/>
      <c r="H399" s="12">
        <f t="shared" ca="1" si="25"/>
        <v>1.7761600467328746</v>
      </c>
    </row>
    <row r="400" spans="2:8" ht="15.55" customHeight="1" x14ac:dyDescent="0.65">
      <c r="B400" s="10">
        <v>374</v>
      </c>
      <c r="C400" s="11">
        <f t="shared" ca="1" si="26"/>
        <v>97.317810521071749</v>
      </c>
      <c r="D400" s="11">
        <f t="shared" ca="1" si="27"/>
        <v>121.92424399518588</v>
      </c>
      <c r="E400" s="11">
        <f t="shared" ca="1" si="29"/>
        <v>3111.4381258707122</v>
      </c>
      <c r="F400" s="11">
        <f t="shared" ca="1" si="28"/>
        <v>20990.273815652788</v>
      </c>
      <c r="G400" s="30"/>
      <c r="H400" s="12">
        <f t="shared" ca="1" si="25"/>
        <v>-0.58414061091635083</v>
      </c>
    </row>
    <row r="401" spans="2:8" ht="15.55" customHeight="1" x14ac:dyDescent="0.65">
      <c r="B401" s="10">
        <v>375</v>
      </c>
      <c r="C401" s="11">
        <f t="shared" ca="1" si="26"/>
        <v>96.672367723053412</v>
      </c>
      <c r="D401" s="11">
        <f t="shared" ca="1" si="27"/>
        <v>121.26118195544646</v>
      </c>
      <c r="E401" s="11">
        <f t="shared" ca="1" si="29"/>
        <v>3118.9219404790997</v>
      </c>
      <c r="F401" s="11">
        <f t="shared" ca="1" si="28"/>
        <v>21171.426041320032</v>
      </c>
      <c r="G401" s="30"/>
      <c r="H401" s="12">
        <f t="shared" ca="1" si="25"/>
        <v>-0.8579775595601874</v>
      </c>
    </row>
    <row r="402" spans="2:8" ht="15.55" customHeight="1" x14ac:dyDescent="0.65">
      <c r="B402" s="10">
        <v>376</v>
      </c>
      <c r="C402" s="11">
        <f t="shared" ca="1" si="26"/>
        <v>95.537776192952293</v>
      </c>
      <c r="D402" s="11">
        <f t="shared" ca="1" si="27"/>
        <v>120.10795580618186</v>
      </c>
      <c r="E402" s="11">
        <f t="shared" ca="1" si="29"/>
        <v>3125.8932785198244</v>
      </c>
      <c r="F402" s="11">
        <f t="shared" ca="1" si="28"/>
        <v>21353.566435305514</v>
      </c>
      <c r="G402" s="30"/>
      <c r="H402" s="12">
        <f t="shared" ca="1" si="25"/>
        <v>-1.6989199757257907</v>
      </c>
    </row>
    <row r="403" spans="2:8" ht="15.55" customHeight="1" x14ac:dyDescent="0.65">
      <c r="B403" s="10">
        <v>377</v>
      </c>
      <c r="C403" s="11">
        <f t="shared" ca="1" si="26"/>
        <v>95.684558454905286</v>
      </c>
      <c r="D403" s="11">
        <f t="shared" ca="1" si="27"/>
        <v>120.22480720783716</v>
      </c>
      <c r="E403" s="11">
        <f t="shared" ca="1" si="29"/>
        <v>3134.0861116399183</v>
      </c>
      <c r="F403" s="11">
        <f t="shared" ca="1" si="28"/>
        <v>21538.439717649861</v>
      </c>
      <c r="G403" s="30"/>
      <c r="H403" s="12">
        <f t="shared" ca="1" si="25"/>
        <v>1.1576198013392864</v>
      </c>
    </row>
    <row r="404" spans="2:8" ht="15.55" customHeight="1" x14ac:dyDescent="0.65">
      <c r="B404" s="10">
        <v>378</v>
      </c>
      <c r="C404" s="11">
        <f t="shared" ca="1" si="26"/>
        <v>95.41547334553259</v>
      </c>
      <c r="D404" s="11">
        <f t="shared" ca="1" si="27"/>
        <v>119.90684942532468</v>
      </c>
      <c r="E404" s="11">
        <f t="shared" ca="1" si="29"/>
        <v>3141.7615939782131</v>
      </c>
      <c r="F404" s="11">
        <f t="shared" ca="1" si="28"/>
        <v>21724.314774496364</v>
      </c>
      <c r="G404" s="30"/>
      <c r="H404" s="12">
        <f t="shared" ca="1" si="25"/>
        <v>1.3687829286477647E-2</v>
      </c>
    </row>
    <row r="405" spans="2:8" ht="15.55" customHeight="1" x14ac:dyDescent="0.65">
      <c r="B405" s="10">
        <v>379</v>
      </c>
      <c r="C405" s="11">
        <f t="shared" ca="1" si="26"/>
        <v>96.379695504484971</v>
      </c>
      <c r="D405" s="11">
        <f t="shared" ca="1" si="27"/>
        <v>120.83131738776856</v>
      </c>
      <c r="E405" s="11">
        <f t="shared" ca="1" si="29"/>
        <v>3150.7053584931227</v>
      </c>
      <c r="F405" s="11">
        <f t="shared" ca="1" si="28"/>
        <v>21913.003021286131</v>
      </c>
      <c r="G405" s="30"/>
      <c r="H405" s="12">
        <f t="shared" ca="1" si="25"/>
        <v>0.742667155118379</v>
      </c>
    </row>
    <row r="406" spans="2:8" ht="15.55" customHeight="1" x14ac:dyDescent="0.65">
      <c r="B406" s="10">
        <v>380</v>
      </c>
      <c r="C406" s="11">
        <f t="shared" ca="1" si="26"/>
        <v>97.702113727436554</v>
      </c>
      <c r="D406" s="11">
        <f t="shared" ca="1" si="27"/>
        <v>122.11068583054913</v>
      </c>
      <c r="E406" s="11">
        <f t="shared" ca="1" si="29"/>
        <v>3159.9734155794358</v>
      </c>
      <c r="F406" s="11">
        <f t="shared" ca="1" si="28"/>
        <v>22103.565329662437</v>
      </c>
      <c r="G406" s="30"/>
      <c r="H406" s="12">
        <f t="shared" ca="1" si="25"/>
        <v>9.9822596423254153E-2</v>
      </c>
    </row>
    <row r="407" spans="2:8" ht="15.55" customHeight="1" x14ac:dyDescent="0.65">
      <c r="B407" s="10">
        <v>381</v>
      </c>
      <c r="C407" s="11">
        <f t="shared" ca="1" si="26"/>
        <v>98.384149609395706</v>
      </c>
      <c r="D407" s="11">
        <f t="shared" ca="1" si="27"/>
        <v>122.77279582796949</v>
      </c>
      <c r="E407" s="11">
        <f t="shared" ca="1" si="29"/>
        <v>3168.7042932391714</v>
      </c>
      <c r="F407" s="11">
        <f t="shared" ca="1" si="28"/>
        <v>22295.167387277033</v>
      </c>
      <c r="G407" s="30"/>
      <c r="H407" s="12">
        <f t="shared" ca="1" si="25"/>
        <v>0.15640028658390612</v>
      </c>
    </row>
    <row r="408" spans="2:8" ht="15.55" customHeight="1" x14ac:dyDescent="0.65">
      <c r="B408" s="10">
        <v>382</v>
      </c>
      <c r="C408" s="11">
        <f t="shared" ca="1" si="26"/>
        <v>98.786994594817628</v>
      </c>
      <c r="D408" s="11">
        <f t="shared" ca="1" si="27"/>
        <v>123.18098249659889</v>
      </c>
      <c r="E408" s="11">
        <f t="shared" ca="1" si="29"/>
        <v>3177.267581241782</v>
      </c>
      <c r="F408" s="11">
        <f t="shared" ca="1" si="28"/>
        <v>22488.192092585294</v>
      </c>
      <c r="G408" s="30"/>
      <c r="H408" s="12">
        <f t="shared" ca="1" si="25"/>
        <v>-0.18998148450536648</v>
      </c>
    </row>
    <row r="409" spans="2:8" ht="15.55" customHeight="1" x14ac:dyDescent="0.65">
      <c r="B409" s="10">
        <v>383</v>
      </c>
      <c r="C409" s="11">
        <f t="shared" ca="1" si="26"/>
        <v>98.428857983000512</v>
      </c>
      <c r="D409" s="11">
        <f t="shared" ca="1" si="27"/>
        <v>122.83836884284229</v>
      </c>
      <c r="E409" s="11">
        <f t="shared" ca="1" si="29"/>
        <v>3185.1157709874669</v>
      </c>
      <c r="F409" s="11">
        <f t="shared" ca="1" si="28"/>
        <v>22682.099672742621</v>
      </c>
      <c r="G409" s="30"/>
      <c r="H409" s="12">
        <f t="shared" ca="1" si="25"/>
        <v>-0.47227335304407414</v>
      </c>
    </row>
    <row r="410" spans="2:8" ht="15.55" customHeight="1" x14ac:dyDescent="0.65">
      <c r="B410" s="10">
        <v>384</v>
      </c>
      <c r="C410" s="11">
        <f t="shared" ca="1" si="26"/>
        <v>97.867603963894283</v>
      </c>
      <c r="D410" s="11">
        <f t="shared" ca="1" si="27"/>
        <v>122.2982310918778</v>
      </c>
      <c r="E410" s="11">
        <f t="shared" ca="1" si="29"/>
        <v>3192.7919511563427</v>
      </c>
      <c r="F410" s="11">
        <f t="shared" ca="1" si="28"/>
        <v>22877.445895755023</v>
      </c>
      <c r="G410" s="30"/>
      <c r="H410" s="12">
        <f t="shared" ref="H410:H473" ca="1" si="30">NORMINV(RAND(),$I$20,$I$21)</f>
        <v>-0.5012546065051422</v>
      </c>
    </row>
    <row r="411" spans="2:8" ht="15.55" customHeight="1" x14ac:dyDescent="0.65">
      <c r="B411" s="10">
        <v>385</v>
      </c>
      <c r="C411" s="11">
        <f t="shared" ca="1" si="26"/>
        <v>98.791044960687032</v>
      </c>
      <c r="D411" s="11">
        <f t="shared" ca="1" si="27"/>
        <v>123.23326512591487</v>
      </c>
      <c r="E411" s="11">
        <f t="shared" ca="1" si="29"/>
        <v>3201.9107911138394</v>
      </c>
      <c r="F411" s="11">
        <f t="shared" ca="1" si="28"/>
        <v>23075.851723871245</v>
      </c>
      <c r="G411" s="30"/>
      <c r="H411" s="12">
        <f t="shared" ca="1" si="30"/>
        <v>1.2358307132988442</v>
      </c>
    </row>
    <row r="412" spans="2:8" ht="15.55" customHeight="1" x14ac:dyDescent="0.65">
      <c r="B412" s="10">
        <v>386</v>
      </c>
      <c r="C412" s="11">
        <f t="shared" ca="1" si="26"/>
        <v>99.215937977146126</v>
      </c>
      <c r="D412" s="11">
        <f t="shared" ca="1" si="27"/>
        <v>123.6587414439643</v>
      </c>
      <c r="E412" s="11">
        <f t="shared" ca="1" si="29"/>
        <v>3210.4833647345472</v>
      </c>
      <c r="F412" s="11">
        <f t="shared" ca="1" si="28"/>
        <v>23275.341358817757</v>
      </c>
      <c r="G412" s="30"/>
      <c r="H412" s="12">
        <f t="shared" ca="1" si="30"/>
        <v>0.26519023533225616</v>
      </c>
    </row>
    <row r="413" spans="2:8" ht="15.55" customHeight="1" x14ac:dyDescent="0.65">
      <c r="B413" s="10">
        <v>387</v>
      </c>
      <c r="C413" s="11">
        <f t="shared" ref="C413:C476" ca="1" si="31">$C$16*C412+$C$17*C411+$C$18*H412+$C$19*H411+$C$20*H410+$C$21+H413</f>
        <v>100.29554357943003</v>
      </c>
      <c r="D413" s="11">
        <f t="shared" ref="D413:D476" ca="1" si="32">$D$16*D412+$D$17*D411+$D$18*H412+$D$19*H411+$D$20*H410+$D$21+H413</f>
        <v>124.75867367192564</v>
      </c>
      <c r="E413" s="11">
        <f t="shared" ca="1" si="29"/>
        <v>3219.8125387120499</v>
      </c>
      <c r="F413" s="11">
        <f t="shared" ref="F413:F476" ca="1" si="33">$F$16*F412+$F$17*F411+$F$18*H412+$F$19*H411+$F$20*H410+$F$21+H413</f>
        <v>23477.24563776881</v>
      </c>
      <c r="G413" s="30"/>
      <c r="H413" s="12">
        <f t="shared" ca="1" si="30"/>
        <v>0.54380553058143866</v>
      </c>
    </row>
    <row r="414" spans="2:8" ht="15.55" customHeight="1" x14ac:dyDescent="0.65">
      <c r="B414" s="10">
        <v>388</v>
      </c>
      <c r="C414" s="11">
        <f t="shared" ca="1" si="31"/>
        <v>101.585005757331</v>
      </c>
      <c r="D414" s="11">
        <f t="shared" ca="1" si="32"/>
        <v>126.07296500688858</v>
      </c>
      <c r="E414" s="11">
        <f t="shared" ref="E414:E477" ca="1" si="34">$E$16*E413+$E$17*E412+$E$18*H413+$E$19*H412+$E$20*H411+$E$21+H414</f>
        <v>3229.373681012622</v>
      </c>
      <c r="F414" s="11">
        <f t="shared" ca="1" si="33"/>
        <v>23681.045172662849</v>
      </c>
      <c r="G414" s="30"/>
      <c r="H414" s="12">
        <f t="shared" ca="1" si="30"/>
        <v>0.40456385646609866</v>
      </c>
    </row>
    <row r="415" spans="2:8" ht="15.55" customHeight="1" x14ac:dyDescent="0.65">
      <c r="B415" s="10">
        <v>389</v>
      </c>
      <c r="C415" s="11">
        <f t="shared" ca="1" si="31"/>
        <v>101.96036650600377</v>
      </c>
      <c r="D415" s="11">
        <f t="shared" ca="1" si="32"/>
        <v>126.49222038833791</v>
      </c>
      <c r="E415" s="11">
        <f t="shared" ca="1" si="34"/>
        <v>3238.124260094703</v>
      </c>
      <c r="F415" s="11">
        <f t="shared" ca="1" si="33"/>
        <v>23885.720529603921</v>
      </c>
      <c r="G415" s="30"/>
      <c r="H415" s="12">
        <f t="shared" ca="1" si="30"/>
        <v>5.6027731006067803E-2</v>
      </c>
    </row>
    <row r="416" spans="2:8" ht="15.55" customHeight="1" x14ac:dyDescent="0.65">
      <c r="B416" s="10">
        <v>390</v>
      </c>
      <c r="C416" s="11">
        <f t="shared" ca="1" si="31"/>
        <v>102.2510741905844</v>
      </c>
      <c r="D416" s="11">
        <f t="shared" ca="1" si="32"/>
        <v>126.84681252154525</v>
      </c>
      <c r="E416" s="11">
        <f t="shared" ca="1" si="34"/>
        <v>3246.8984246883347</v>
      </c>
      <c r="F416" s="11">
        <f t="shared" ca="1" si="33"/>
        <v>24092.12019035238</v>
      </c>
      <c r="G416" s="30"/>
      <c r="H416" s="12">
        <f t="shared" ca="1" si="30"/>
        <v>2.2081851021490604E-2</v>
      </c>
    </row>
    <row r="417" spans="2:8" ht="15.55" customHeight="1" x14ac:dyDescent="0.65">
      <c r="B417" s="10">
        <v>391</v>
      </c>
      <c r="C417" s="11">
        <f t="shared" ca="1" si="31"/>
        <v>103.05245380980895</v>
      </c>
      <c r="D417" s="11">
        <f t="shared" ca="1" si="32"/>
        <v>127.7120742705778</v>
      </c>
      <c r="E417" s="11">
        <f t="shared" ca="1" si="34"/>
        <v>3256.1991495763496</v>
      </c>
      <c r="F417" s="11">
        <f t="shared" ca="1" si="33"/>
        <v>24300.753021305467</v>
      </c>
      <c r="G417" s="30"/>
      <c r="H417" s="12">
        <f t="shared" ca="1" si="30"/>
        <v>0.81422108749423039</v>
      </c>
    </row>
    <row r="418" spans="2:8" ht="15.55" customHeight="1" x14ac:dyDescent="0.65">
      <c r="B418" s="10">
        <v>392</v>
      </c>
      <c r="C418" s="11">
        <f t="shared" ca="1" si="31"/>
        <v>102.47112206211422</v>
      </c>
      <c r="D418" s="11">
        <f t="shared" ca="1" si="32"/>
        <v>127.19532851425629</v>
      </c>
      <c r="E418" s="11">
        <f t="shared" ca="1" si="34"/>
        <v>3264.1430561939555</v>
      </c>
      <c r="F418" s="11">
        <f t="shared" ca="1" si="33"/>
        <v>24509.751708613585</v>
      </c>
      <c r="G418" s="30"/>
      <c r="H418" s="12">
        <f t="shared" ca="1" si="30"/>
        <v>-0.64211373955227558</v>
      </c>
    </row>
    <row r="419" spans="2:8" ht="15.55" customHeight="1" x14ac:dyDescent="0.65">
      <c r="B419" s="10">
        <v>393</v>
      </c>
      <c r="C419" s="11">
        <f t="shared" ca="1" si="31"/>
        <v>100.82668496383347</v>
      </c>
      <c r="D419" s="11">
        <f t="shared" ca="1" si="32"/>
        <v>125.62625365703558</v>
      </c>
      <c r="E419" s="11">
        <f t="shared" ca="1" si="34"/>
        <v>3271.098816803596</v>
      </c>
      <c r="F419" s="11">
        <f t="shared" ca="1" si="33"/>
        <v>24719.504043298177</v>
      </c>
      <c r="G419" s="30"/>
      <c r="H419" s="12">
        <f t="shared" ca="1" si="30"/>
        <v>-1.5525526663205109</v>
      </c>
    </row>
    <row r="420" spans="2:8" ht="15.55" customHeight="1" x14ac:dyDescent="0.65">
      <c r="B420" s="10">
        <v>394</v>
      </c>
      <c r="C420" s="11">
        <f t="shared" ca="1" si="31"/>
        <v>101.00325654033199</v>
      </c>
      <c r="D420" s="11">
        <f t="shared" ca="1" si="32"/>
        <v>125.859238710393</v>
      </c>
      <c r="E420" s="11">
        <f t="shared" ca="1" si="34"/>
        <v>3279.8024610447223</v>
      </c>
      <c r="F420" s="11">
        <f t="shared" ca="1" si="33"/>
        <v>24932.745889810449</v>
      </c>
      <c r="G420" s="30"/>
      <c r="H420" s="12">
        <f t="shared" ca="1" si="30"/>
        <v>0.78501902224306397</v>
      </c>
    </row>
    <row r="421" spans="2:8" ht="15.55" customHeight="1" x14ac:dyDescent="0.65">
      <c r="B421" s="10">
        <v>395</v>
      </c>
      <c r="C421" s="11">
        <f t="shared" ca="1" si="31"/>
        <v>97.817189220400778</v>
      </c>
      <c r="D421" s="11">
        <f t="shared" ca="1" si="32"/>
        <v>122.6944568989105</v>
      </c>
      <c r="E421" s="11">
        <f t="shared" ca="1" si="34"/>
        <v>3284.9936476882494</v>
      </c>
      <c r="F421" s="11">
        <f t="shared" ca="1" si="33"/>
        <v>25144.22447643273</v>
      </c>
      <c r="G421" s="30"/>
      <c r="H421" s="12">
        <f t="shared" ca="1" si="30"/>
        <v>-2.3632608164333018</v>
      </c>
    </row>
    <row r="422" spans="2:8" ht="15.55" customHeight="1" x14ac:dyDescent="0.65">
      <c r="B422" s="10">
        <v>396</v>
      </c>
      <c r="C422" s="11">
        <f t="shared" ca="1" si="31"/>
        <v>95.751248739769323</v>
      </c>
      <c r="D422" s="11">
        <f t="shared" ca="1" si="32"/>
        <v>120.65584587379107</v>
      </c>
      <c r="E422" s="11">
        <f t="shared" ca="1" si="34"/>
        <v>3291.3525820689601</v>
      </c>
      <c r="F422" s="11">
        <f t="shared" ca="1" si="33"/>
        <v>25358.653389715797</v>
      </c>
      <c r="G422" s="30"/>
      <c r="H422" s="12">
        <f t="shared" ca="1" si="30"/>
        <v>-1.0374310603291306</v>
      </c>
    </row>
    <row r="423" spans="2:8" ht="15.55" customHeight="1" x14ac:dyDescent="0.65">
      <c r="B423" s="10">
        <v>397</v>
      </c>
      <c r="C423" s="11">
        <f t="shared" ca="1" si="31"/>
        <v>94.27338234095545</v>
      </c>
      <c r="D423" s="11">
        <f t="shared" ca="1" si="32"/>
        <v>119.13867595400201</v>
      </c>
      <c r="E423" s="11">
        <f t="shared" ca="1" si="34"/>
        <v>3297.9714596199183</v>
      </c>
      <c r="F423" s="11">
        <f t="shared" ca="1" si="33"/>
        <v>25575.100516250615</v>
      </c>
      <c r="G423" s="30"/>
      <c r="H423" s="12">
        <f t="shared" ca="1" si="30"/>
        <v>-0.80149914564040026</v>
      </c>
    </row>
    <row r="424" spans="2:8" ht="15.55" customHeight="1" x14ac:dyDescent="0.65">
      <c r="B424" s="10">
        <v>398</v>
      </c>
      <c r="C424" s="11">
        <f t="shared" ca="1" si="31"/>
        <v>93.004592262927417</v>
      </c>
      <c r="D424" s="11">
        <f t="shared" ca="1" si="32"/>
        <v>117.80040378424266</v>
      </c>
      <c r="E424" s="11">
        <f t="shared" ca="1" si="34"/>
        <v>3304.6584456259129</v>
      </c>
      <c r="F424" s="11">
        <f t="shared" ca="1" si="33"/>
        <v>25793.408386356994</v>
      </c>
      <c r="G424" s="30"/>
      <c r="H424" s="12">
        <f t="shared" ca="1" si="30"/>
        <v>0.11185702738755013</v>
      </c>
    </row>
    <row r="425" spans="2:8" ht="15.55" customHeight="1" x14ac:dyDescent="0.65">
      <c r="B425" s="10">
        <v>399</v>
      </c>
      <c r="C425" s="11">
        <f t="shared" ca="1" si="31"/>
        <v>93.775546092166337</v>
      </c>
      <c r="D425" s="11">
        <f t="shared" ca="1" si="32"/>
        <v>118.48149818960323</v>
      </c>
      <c r="E425" s="11">
        <f t="shared" ca="1" si="34"/>
        <v>3313.2655824724429</v>
      </c>
      <c r="F425" s="11">
        <f t="shared" ca="1" si="33"/>
        <v>26015.442351545953</v>
      </c>
      <c r="G425" s="30"/>
      <c r="H425" s="12">
        <f t="shared" ca="1" si="30"/>
        <v>0.80807063701985116</v>
      </c>
    </row>
    <row r="426" spans="2:8" ht="15.55" customHeight="1" x14ac:dyDescent="0.65">
      <c r="B426" s="10">
        <v>400</v>
      </c>
      <c r="C426" s="11">
        <f t="shared" ca="1" si="31"/>
        <v>95.946232445133106</v>
      </c>
      <c r="D426" s="11">
        <f t="shared" ca="1" si="32"/>
        <v>120.54658335089898</v>
      </c>
      <c r="E426" s="11">
        <f t="shared" ca="1" si="34"/>
        <v>3323.1694914482446</v>
      </c>
      <c r="F426" s="11">
        <f t="shared" ca="1" si="33"/>
        <v>26240.594978716839</v>
      </c>
      <c r="G426" s="30"/>
      <c r="H426" s="12">
        <f t="shared" ca="1" si="30"/>
        <v>1.5661220857237945</v>
      </c>
    </row>
    <row r="427" spans="2:8" ht="15.55" customHeight="1" x14ac:dyDescent="0.65">
      <c r="B427" s="10">
        <v>401</v>
      </c>
      <c r="C427" s="11">
        <f t="shared" ca="1" si="31"/>
        <v>97.131042018708897</v>
      </c>
      <c r="D427" s="11">
        <f t="shared" ca="1" si="32"/>
        <v>121.65154791685735</v>
      </c>
      <c r="E427" s="11">
        <f t="shared" ca="1" si="34"/>
        <v>3332.1852111064704</v>
      </c>
      <c r="F427" s="11">
        <f t="shared" ca="1" si="33"/>
        <v>26466.715378251505</v>
      </c>
      <c r="G427" s="30"/>
      <c r="H427" s="12">
        <f t="shared" ca="1" si="30"/>
        <v>-0.24652342167982702</v>
      </c>
    </row>
    <row r="428" spans="2:8" ht="15.55" customHeight="1" x14ac:dyDescent="0.65">
      <c r="B428" s="10">
        <v>402</v>
      </c>
      <c r="C428" s="11">
        <f t="shared" ca="1" si="31"/>
        <v>97.95566932794533</v>
      </c>
      <c r="D428" s="11">
        <f t="shared" ca="1" si="32"/>
        <v>122.44304080405865</v>
      </c>
      <c r="E428" s="11">
        <f t="shared" ca="1" si="34"/>
        <v>3341.0382796432909</v>
      </c>
      <c r="F428" s="11">
        <f t="shared" ca="1" si="33"/>
        <v>26694.5534606002</v>
      </c>
      <c r="G428" s="30"/>
      <c r="H428" s="12">
        <f t="shared" ca="1" si="30"/>
        <v>-0.40762218206702583</v>
      </c>
    </row>
    <row r="429" spans="2:8" ht="15.55" customHeight="1" x14ac:dyDescent="0.65">
      <c r="B429" s="10">
        <v>403</v>
      </c>
      <c r="C429" s="11">
        <f t="shared" ca="1" si="31"/>
        <v>100.06711820160211</v>
      </c>
      <c r="D429" s="11">
        <f t="shared" ca="1" si="32"/>
        <v>124.54209693064476</v>
      </c>
      <c r="E429" s="11">
        <f t="shared" ca="1" si="34"/>
        <v>3351.2571444733021</v>
      </c>
      <c r="F429" s="11">
        <f t="shared" ca="1" si="33"/>
        <v>26925.642476450354</v>
      </c>
      <c r="G429" s="30"/>
      <c r="H429" s="12">
        <f t="shared" ca="1" si="30"/>
        <v>1.5334902963864809</v>
      </c>
    </row>
    <row r="430" spans="2:8" ht="15.55" customHeight="1" x14ac:dyDescent="0.65">
      <c r="B430" s="10">
        <v>404</v>
      </c>
      <c r="C430" s="11">
        <f t="shared" ca="1" si="31"/>
        <v>99.386032872647149</v>
      </c>
      <c r="D430" s="11">
        <f t="shared" ca="1" si="32"/>
        <v>123.86361381957377</v>
      </c>
      <c r="E430" s="11">
        <f t="shared" ca="1" si="34"/>
        <v>3358.7501428858714</v>
      </c>
      <c r="F430" s="11">
        <f t="shared" ca="1" si="33"/>
        <v>27155.906979264899</v>
      </c>
      <c r="G430" s="30"/>
      <c r="H430" s="12">
        <f t="shared" ca="1" si="30"/>
        <v>-0.90290096774889828</v>
      </c>
    </row>
    <row r="431" spans="2:8" ht="15.55" customHeight="1" x14ac:dyDescent="0.65">
      <c r="B431" s="10">
        <v>405</v>
      </c>
      <c r="C431" s="11">
        <f t="shared" ca="1" si="31"/>
        <v>98.944812072014457</v>
      </c>
      <c r="D431" s="11">
        <f t="shared" ca="1" si="32"/>
        <v>123.46521664107293</v>
      </c>
      <c r="E431" s="11">
        <f t="shared" ca="1" si="34"/>
        <v>3366.6808171570947</v>
      </c>
      <c r="F431" s="11">
        <f t="shared" ca="1" si="33"/>
        <v>27388.539777420232</v>
      </c>
      <c r="G431" s="30"/>
      <c r="H431" s="12">
        <f t="shared" ca="1" si="30"/>
        <v>-0.68220961954874981</v>
      </c>
    </row>
    <row r="432" spans="2:8" ht="15.55" customHeight="1" x14ac:dyDescent="0.65">
      <c r="B432" s="10">
        <v>406</v>
      </c>
      <c r="C432" s="11">
        <f t="shared" ca="1" si="31"/>
        <v>98.778440555365279</v>
      </c>
      <c r="D432" s="11">
        <f t="shared" ca="1" si="32"/>
        <v>123.31979458169619</v>
      </c>
      <c r="E432" s="11">
        <f t="shared" ca="1" si="34"/>
        <v>3374.7786699133399</v>
      </c>
      <c r="F432" s="11">
        <f t="shared" ca="1" si="33"/>
        <v>27623.256275192307</v>
      </c>
      <c r="G432" s="30"/>
      <c r="H432" s="12">
        <f t="shared" ca="1" si="30"/>
        <v>-0.29020224405540973</v>
      </c>
    </row>
    <row r="433" spans="2:8" ht="15.55" customHeight="1" x14ac:dyDescent="0.65">
      <c r="B433" s="10">
        <v>407</v>
      </c>
      <c r="C433" s="11">
        <f t="shared" ca="1" si="31"/>
        <v>97.401109024603173</v>
      </c>
      <c r="D433" s="11">
        <f t="shared" ca="1" si="32"/>
        <v>121.95553703539521</v>
      </c>
      <c r="E433" s="11">
        <f t="shared" ca="1" si="34"/>
        <v>3381.6429747352008</v>
      </c>
      <c r="F433" s="11">
        <f t="shared" ca="1" si="33"/>
        <v>27858.682248785208</v>
      </c>
      <c r="G433" s="30"/>
      <c r="H433" s="12">
        <f t="shared" ca="1" si="30"/>
        <v>-0.57846821121396519</v>
      </c>
    </row>
    <row r="434" spans="2:8" ht="15.55" customHeight="1" x14ac:dyDescent="0.65">
      <c r="B434" s="10">
        <v>408</v>
      </c>
      <c r="C434" s="11">
        <f t="shared" ca="1" si="31"/>
        <v>96.526674634397025</v>
      </c>
      <c r="D434" s="11">
        <f t="shared" ca="1" si="32"/>
        <v>121.09074833729768</v>
      </c>
      <c r="E434" s="11">
        <f t="shared" ca="1" si="34"/>
        <v>3388.9980571300066</v>
      </c>
      <c r="F434" s="11">
        <f t="shared" ca="1" si="33"/>
        <v>28096.557560177731</v>
      </c>
      <c r="G434" s="30"/>
      <c r="H434" s="12">
        <f t="shared" ca="1" si="30"/>
        <v>-0.49661660341297498</v>
      </c>
    </row>
    <row r="435" spans="2:8" ht="15.55" customHeight="1" x14ac:dyDescent="0.65">
      <c r="B435" s="10">
        <v>409</v>
      </c>
      <c r="C435" s="11">
        <f t="shared" ca="1" si="31"/>
        <v>94.767127367389818</v>
      </c>
      <c r="D435" s="11">
        <f t="shared" ca="1" si="32"/>
        <v>119.31293987149745</v>
      </c>
      <c r="E435" s="11">
        <f t="shared" ca="1" si="34"/>
        <v>3395.332717408457</v>
      </c>
      <c r="F435" s="11">
        <f t="shared" ca="1" si="33"/>
        <v>28335.374997144496</v>
      </c>
      <c r="G435" s="30"/>
      <c r="H435" s="12">
        <f t="shared" ca="1" si="30"/>
        <v>-1.5116797132469462</v>
      </c>
    </row>
    <row r="436" spans="2:8" ht="15.55" customHeight="1" x14ac:dyDescent="0.65">
      <c r="B436" s="10">
        <v>410</v>
      </c>
      <c r="C436" s="11">
        <f t="shared" ca="1" si="31"/>
        <v>95.086150077074137</v>
      </c>
      <c r="D436" s="11">
        <f t="shared" ca="1" si="32"/>
        <v>119.60102241739627</v>
      </c>
      <c r="E436" s="11">
        <f t="shared" ca="1" si="34"/>
        <v>3403.68556607249</v>
      </c>
      <c r="F436" s="11">
        <f t="shared" ca="1" si="33"/>
        <v>28578.196866072645</v>
      </c>
      <c r="G436" s="30"/>
      <c r="H436" s="12">
        <f t="shared" ca="1" si="30"/>
        <v>0.91316298365952453</v>
      </c>
    </row>
    <row r="437" spans="2:8" ht="15.55" customHeight="1" x14ac:dyDescent="0.65">
      <c r="B437" s="10">
        <v>411</v>
      </c>
      <c r="C437" s="11">
        <f t="shared" ca="1" si="31"/>
        <v>93.407767404493868</v>
      </c>
      <c r="D437" s="11">
        <f t="shared" ca="1" si="32"/>
        <v>117.86050532459228</v>
      </c>
      <c r="E437" s="11">
        <f t="shared" ca="1" si="34"/>
        <v>3409.8771309457793</v>
      </c>
      <c r="F437" s="11">
        <f t="shared" ca="1" si="33"/>
        <v>28820.848376864556</v>
      </c>
      <c r="G437" s="30"/>
      <c r="H437" s="12">
        <f t="shared" ca="1" si="30"/>
        <v>-1.590298727404228</v>
      </c>
    </row>
    <row r="438" spans="2:8" ht="15.55" customHeight="1" x14ac:dyDescent="0.65">
      <c r="B438" s="10">
        <v>412</v>
      </c>
      <c r="C438" s="11">
        <f t="shared" ca="1" si="31"/>
        <v>95.018611364982903</v>
      </c>
      <c r="D438" s="11">
        <f t="shared" ca="1" si="32"/>
        <v>119.42430938344177</v>
      </c>
      <c r="E438" s="11">
        <f t="shared" ca="1" si="34"/>
        <v>3419.4226004048019</v>
      </c>
      <c r="F438" s="11">
        <f t="shared" ca="1" si="33"/>
        <v>29068.883825800585</v>
      </c>
      <c r="G438" s="30"/>
      <c r="H438" s="12">
        <f t="shared" ca="1" si="30"/>
        <v>1.8781901621761914</v>
      </c>
    </row>
    <row r="439" spans="2:8" ht="15.55" customHeight="1" x14ac:dyDescent="0.65">
      <c r="B439" s="10">
        <v>413</v>
      </c>
      <c r="C439" s="11">
        <f t="shared" ca="1" si="31"/>
        <v>97.453895948851923</v>
      </c>
      <c r="D439" s="11">
        <f t="shared" ca="1" si="32"/>
        <v>121.78093826212071</v>
      </c>
      <c r="E439" s="11">
        <f t="shared" ca="1" si="34"/>
        <v>3429.6117366294138</v>
      </c>
      <c r="F439" s="11">
        <f t="shared" ca="1" si="33"/>
        <v>29319.583449898444</v>
      </c>
      <c r="G439" s="30"/>
      <c r="H439" s="12">
        <f t="shared" ca="1" si="30"/>
        <v>1.4977029072004588</v>
      </c>
    </row>
    <row r="440" spans="2:8" ht="15.55" customHeight="1" x14ac:dyDescent="0.65">
      <c r="B440" s="10">
        <v>414</v>
      </c>
      <c r="C440" s="11">
        <f t="shared" ca="1" si="31"/>
        <v>98.517653027214251</v>
      </c>
      <c r="D440" s="11">
        <f t="shared" ca="1" si="32"/>
        <v>122.808342867344</v>
      </c>
      <c r="E440" s="11">
        <f t="shared" ca="1" si="34"/>
        <v>3438.6265845161265</v>
      </c>
      <c r="F440" s="11">
        <f t="shared" ca="1" si="33"/>
        <v>29571.185038468517</v>
      </c>
      <c r="G440" s="30"/>
      <c r="H440" s="12">
        <f t="shared" ca="1" si="30"/>
        <v>0.1598779606481977</v>
      </c>
    </row>
    <row r="441" spans="2:8" ht="15.55" customHeight="1" x14ac:dyDescent="0.65">
      <c r="B441" s="10">
        <v>415</v>
      </c>
      <c r="C441" s="11">
        <f t="shared" ca="1" si="31"/>
        <v>100.67540039496652</v>
      </c>
      <c r="D441" s="11">
        <f t="shared" ca="1" si="32"/>
        <v>124.97627526363961</v>
      </c>
      <c r="E441" s="11">
        <f t="shared" ca="1" si="34"/>
        <v>3448.939503317094</v>
      </c>
      <c r="F441" s="11">
        <f t="shared" ca="1" si="33"/>
        <v>29826.176443631804</v>
      </c>
      <c r="G441" s="30"/>
      <c r="H441" s="12">
        <f t="shared" ca="1" si="30"/>
        <v>0.34800286329749519</v>
      </c>
    </row>
    <row r="442" spans="2:8" ht="15.55" customHeight="1" x14ac:dyDescent="0.65">
      <c r="B442" s="10">
        <v>416</v>
      </c>
      <c r="C442" s="11">
        <f t="shared" ca="1" si="31"/>
        <v>99.4065715523042</v>
      </c>
      <c r="D442" s="11">
        <f t="shared" ca="1" si="32"/>
        <v>123.73250728860253</v>
      </c>
      <c r="E442" s="11">
        <f t="shared" ca="1" si="34"/>
        <v>3455.8914054905108</v>
      </c>
      <c r="F442" s="11">
        <f t="shared" ca="1" si="33"/>
        <v>30079.904498917447</v>
      </c>
      <c r="G442" s="30"/>
      <c r="H442" s="12">
        <f t="shared" ca="1" si="30"/>
        <v>-1.9883059319635144</v>
      </c>
    </row>
    <row r="443" spans="2:8" ht="15.55" customHeight="1" x14ac:dyDescent="0.65">
      <c r="B443" s="10">
        <v>417</v>
      </c>
      <c r="C443" s="11">
        <f t="shared" ca="1" si="31"/>
        <v>98.808725338392222</v>
      </c>
      <c r="D443" s="11">
        <f t="shared" ca="1" si="32"/>
        <v>123.199086919571</v>
      </c>
      <c r="E443" s="11">
        <f t="shared" ca="1" si="34"/>
        <v>3463.7169531128798</v>
      </c>
      <c r="F443" s="11">
        <f t="shared" ca="1" si="33"/>
        <v>30336.636580353694</v>
      </c>
      <c r="G443" s="30"/>
      <c r="H443" s="12">
        <f t="shared" ca="1" si="30"/>
        <v>-4.3859388938885947E-2</v>
      </c>
    </row>
    <row r="444" spans="2:8" ht="15.55" customHeight="1" x14ac:dyDescent="0.65">
      <c r="B444" s="10">
        <v>418</v>
      </c>
      <c r="C444" s="11">
        <f t="shared" ca="1" si="31"/>
        <v>97.221827778954491</v>
      </c>
      <c r="D444" s="11">
        <f t="shared" ca="1" si="32"/>
        <v>121.64136076329939</v>
      </c>
      <c r="E444" s="11">
        <f t="shared" ca="1" si="34"/>
        <v>3470.3860339414168</v>
      </c>
      <c r="F444" s="11">
        <f t="shared" ca="1" si="33"/>
        <v>30594.323399408633</v>
      </c>
      <c r="G444" s="30"/>
      <c r="H444" s="12">
        <f t="shared" ca="1" si="30"/>
        <v>-0.9237284181872677</v>
      </c>
    </row>
    <row r="445" spans="2:8" ht="15.55" customHeight="1" x14ac:dyDescent="0.65">
      <c r="B445" s="10">
        <v>419</v>
      </c>
      <c r="C445" s="11">
        <f t="shared" ca="1" si="31"/>
        <v>95.370773055717663</v>
      </c>
      <c r="D445" s="11">
        <f t="shared" ca="1" si="32"/>
        <v>119.80941733970288</v>
      </c>
      <c r="E445" s="11">
        <f t="shared" ca="1" si="34"/>
        <v>3476.7646560744247</v>
      </c>
      <c r="F445" s="11">
        <f t="shared" ca="1" si="33"/>
        <v>30853.864839699898</v>
      </c>
      <c r="G445" s="30"/>
      <c r="H445" s="12">
        <f t="shared" ca="1" si="30"/>
        <v>-0.80961483174031834</v>
      </c>
    </row>
    <row r="446" spans="2:8" ht="15.55" customHeight="1" x14ac:dyDescent="0.65">
      <c r="B446" s="10">
        <v>420</v>
      </c>
      <c r="C446" s="11">
        <f t="shared" ca="1" si="31"/>
        <v>95.485687190455408</v>
      </c>
      <c r="D446" s="11">
        <f t="shared" ca="1" si="32"/>
        <v>119.91138313134405</v>
      </c>
      <c r="E446" s="11">
        <f t="shared" ca="1" si="34"/>
        <v>3484.9558176158098</v>
      </c>
      <c r="F446" s="11">
        <f t="shared" ca="1" si="33"/>
        <v>31117.366671603715</v>
      </c>
      <c r="G446" s="30"/>
      <c r="H446" s="12">
        <f t="shared" ca="1" si="30"/>
        <v>0.35548728741904845</v>
      </c>
    </row>
    <row r="447" spans="2:8" ht="15.55" customHeight="1" x14ac:dyDescent="0.65">
      <c r="B447" s="10">
        <v>421</v>
      </c>
      <c r="C447" s="11">
        <f t="shared" ca="1" si="31"/>
        <v>95.369888356098954</v>
      </c>
      <c r="D447" s="11">
        <f t="shared" ca="1" si="32"/>
        <v>119.75049788400246</v>
      </c>
      <c r="E447" s="11">
        <f t="shared" ca="1" si="34"/>
        <v>3492.7618466056956</v>
      </c>
      <c r="F447" s="11">
        <f t="shared" ca="1" si="33"/>
        <v>31382.649214918114</v>
      </c>
      <c r="G447" s="30"/>
      <c r="H447" s="12">
        <f t="shared" ca="1" si="30"/>
        <v>0.13318927941712183</v>
      </c>
    </row>
    <row r="448" spans="2:8" ht="15.55" customHeight="1" x14ac:dyDescent="0.65">
      <c r="B448" s="10">
        <v>422</v>
      </c>
      <c r="C448" s="11">
        <f t="shared" ca="1" si="31"/>
        <v>95.635448424153495</v>
      </c>
      <c r="D448" s="11">
        <f t="shared" ca="1" si="32"/>
        <v>119.98073330319205</v>
      </c>
      <c r="E448" s="11">
        <f t="shared" ca="1" si="34"/>
        <v>3500.9916098279477</v>
      </c>
      <c r="F448" s="11">
        <f t="shared" ca="1" si="33"/>
        <v>31650.557341991502</v>
      </c>
      <c r="G448" s="30"/>
      <c r="H448" s="12">
        <f t="shared" ca="1" si="30"/>
        <v>-4.8561847319128167E-2</v>
      </c>
    </row>
    <row r="449" spans="2:8" ht="15.55" customHeight="1" x14ac:dyDescent="0.65">
      <c r="B449" s="10">
        <v>423</v>
      </c>
      <c r="C449" s="11">
        <f t="shared" ca="1" si="31"/>
        <v>97.402239543388347</v>
      </c>
      <c r="D449" s="11">
        <f t="shared" ca="1" si="32"/>
        <v>121.71153835708959</v>
      </c>
      <c r="E449" s="11">
        <f t="shared" ca="1" si="34"/>
        <v>3510.702549151953</v>
      </c>
      <c r="F449" s="11">
        <f t="shared" ca="1" si="33"/>
        <v>31922.159100694462</v>
      </c>
      <c r="G449" s="30"/>
      <c r="H449" s="12">
        <f t="shared" ca="1" si="30"/>
        <v>1.1368346086971362</v>
      </c>
    </row>
    <row r="450" spans="2:8" ht="15.55" customHeight="1" x14ac:dyDescent="0.65">
      <c r="B450" s="10">
        <v>424</v>
      </c>
      <c r="C450" s="11">
        <f t="shared" ca="1" si="31"/>
        <v>97.687504536746815</v>
      </c>
      <c r="D450" s="11">
        <f t="shared" ca="1" si="32"/>
        <v>121.9690867416755</v>
      </c>
      <c r="E450" s="11">
        <f t="shared" ca="1" si="34"/>
        <v>3518.962529346773</v>
      </c>
      <c r="F450" s="11">
        <f t="shared" ca="1" si="33"/>
        <v>32194.546490433408</v>
      </c>
      <c r="G450" s="30"/>
      <c r="H450" s="12">
        <f t="shared" ca="1" si="30"/>
        <v>-0.4085629607767905</v>
      </c>
    </row>
    <row r="451" spans="2:8" ht="15.55" customHeight="1" x14ac:dyDescent="0.65">
      <c r="B451" s="10">
        <v>425</v>
      </c>
      <c r="C451" s="11">
        <f t="shared" ca="1" si="31"/>
        <v>99.624179093596666</v>
      </c>
      <c r="D451" s="11">
        <f t="shared" ca="1" si="32"/>
        <v>123.91460550605153</v>
      </c>
      <c r="E451" s="11">
        <f t="shared" ca="1" si="34"/>
        <v>3529.0444848176694</v>
      </c>
      <c r="F451" s="11">
        <f t="shared" ca="1" si="33"/>
        <v>32471.024555002423</v>
      </c>
      <c r="G451" s="30"/>
      <c r="H451" s="12">
        <f t="shared" ca="1" si="30"/>
        <v>1.3940966095597482</v>
      </c>
    </row>
    <row r="452" spans="2:8" ht="15.55" customHeight="1" x14ac:dyDescent="0.65">
      <c r="B452" s="10">
        <v>426</v>
      </c>
      <c r="C452" s="11">
        <f t="shared" ca="1" si="31"/>
        <v>98.219123714321213</v>
      </c>
      <c r="D452" s="11">
        <f t="shared" ca="1" si="32"/>
        <v>122.51900479961148</v>
      </c>
      <c r="E452" s="11">
        <f t="shared" ca="1" si="34"/>
        <v>3535.7791237092592</v>
      </c>
      <c r="F452" s="11">
        <f t="shared" ca="1" si="33"/>
        <v>32746.425436978723</v>
      </c>
      <c r="G452" s="30"/>
      <c r="H452" s="12">
        <f t="shared" ca="1" si="30"/>
        <v>-2.3101541429708563</v>
      </c>
    </row>
    <row r="453" spans="2:8" ht="15.55" customHeight="1" x14ac:dyDescent="0.65">
      <c r="B453" s="10">
        <v>427</v>
      </c>
      <c r="C453" s="11">
        <f t="shared" ca="1" si="31"/>
        <v>97.674160513670984</v>
      </c>
      <c r="D453" s="11">
        <f t="shared" ca="1" si="32"/>
        <v>122.02140013326971</v>
      </c>
      <c r="E453" s="11">
        <f t="shared" ca="1" si="34"/>
        <v>3543.5686395637963</v>
      </c>
      <c r="F453" s="11">
        <f t="shared" ca="1" si="33"/>
        <v>33025.191949766348</v>
      </c>
      <c r="G453" s="30"/>
      <c r="H453" s="12">
        <f t="shared" ca="1" si="30"/>
        <v>-0.20124612005171599</v>
      </c>
    </row>
    <row r="454" spans="2:8" ht="15.55" customHeight="1" x14ac:dyDescent="0.65">
      <c r="B454" s="10">
        <v>428</v>
      </c>
      <c r="C454" s="11">
        <f t="shared" ca="1" si="31"/>
        <v>96.863845267978135</v>
      </c>
      <c r="D454" s="11">
        <f t="shared" ca="1" si="32"/>
        <v>121.22200516817837</v>
      </c>
      <c r="E454" s="11">
        <f t="shared" ca="1" si="34"/>
        <v>3550.9133408784983</v>
      </c>
      <c r="F454" s="11">
        <f t="shared" ca="1" si="33"/>
        <v>33305.805506064215</v>
      </c>
      <c r="G454" s="30"/>
      <c r="H454" s="12">
        <f t="shared" ca="1" si="30"/>
        <v>-0.53874368765937253</v>
      </c>
    </row>
    <row r="455" spans="2:8" ht="15.55" customHeight="1" x14ac:dyDescent="0.65">
      <c r="B455" s="10">
        <v>429</v>
      </c>
      <c r="C455" s="11">
        <f t="shared" ca="1" si="31"/>
        <v>95.317130285034608</v>
      </c>
      <c r="D455" s="11">
        <f t="shared" ca="1" si="32"/>
        <v>119.67881016982005</v>
      </c>
      <c r="E455" s="11">
        <f t="shared" ca="1" si="34"/>
        <v>3557.5030386348435</v>
      </c>
      <c r="F455" s="11">
        <f t="shared" ca="1" si="33"/>
        <v>33587.993352321595</v>
      </c>
      <c r="G455" s="30"/>
      <c r="H455" s="12">
        <f t="shared" ca="1" si="30"/>
        <v>-0.41629000537404437</v>
      </c>
    </row>
    <row r="456" spans="2:8" ht="15.55" customHeight="1" x14ac:dyDescent="0.65">
      <c r="B456" s="10">
        <v>430</v>
      </c>
      <c r="C456" s="11">
        <f t="shared" ca="1" si="31"/>
        <v>95.327670154365137</v>
      </c>
      <c r="D456" s="11">
        <f t="shared" ca="1" si="32"/>
        <v>119.67727015557709</v>
      </c>
      <c r="E456" s="11">
        <f t="shared" ca="1" si="34"/>
        <v>3565.5726804831143</v>
      </c>
      <c r="F456" s="11">
        <f t="shared" ca="1" si="33"/>
        <v>33874.001419530301</v>
      </c>
      <c r="G456" s="30"/>
      <c r="H456" s="12">
        <f t="shared" ca="1" si="30"/>
        <v>-3.4278693917803971E-2</v>
      </c>
    </row>
    <row r="457" spans="2:8" ht="15.55" customHeight="1" x14ac:dyDescent="0.65">
      <c r="B457" s="10">
        <v>431</v>
      </c>
      <c r="C457" s="11">
        <f t="shared" ca="1" si="31"/>
        <v>95.810234385481664</v>
      </c>
      <c r="D457" s="11">
        <f t="shared" ca="1" si="32"/>
        <v>120.11965857832618</v>
      </c>
      <c r="E457" s="11">
        <f t="shared" ca="1" si="34"/>
        <v>3573.9751373469462</v>
      </c>
      <c r="F457" s="11">
        <f t="shared" ca="1" si="33"/>
        <v>34162.696124845257</v>
      </c>
      <c r="G457" s="30"/>
      <c r="H457" s="12">
        <f t="shared" ca="1" si="30"/>
        <v>0.5110414269617034</v>
      </c>
    </row>
    <row r="458" spans="2:8" ht="15.55" customHeight="1" x14ac:dyDescent="0.65">
      <c r="B458" s="10">
        <v>432</v>
      </c>
      <c r="C458" s="11">
        <f t="shared" ca="1" si="31"/>
        <v>94.886139911297391</v>
      </c>
      <c r="D458" s="11">
        <f t="shared" ca="1" si="32"/>
        <v>119.16218466880574</v>
      </c>
      <c r="E458" s="11">
        <f t="shared" ca="1" si="34"/>
        <v>3580.9998313616557</v>
      </c>
      <c r="F458" s="11">
        <f t="shared" ca="1" si="33"/>
        <v>34452.402383365043</v>
      </c>
      <c r="G458" s="30"/>
      <c r="H458" s="12">
        <f t="shared" ca="1" si="30"/>
        <v>-1.3250509763593921</v>
      </c>
    </row>
    <row r="459" spans="2:8" ht="15.55" customHeight="1" x14ac:dyDescent="0.65">
      <c r="B459" s="10">
        <v>433</v>
      </c>
      <c r="C459" s="11">
        <f t="shared" ca="1" si="31"/>
        <v>96.109908617886916</v>
      </c>
      <c r="D459" s="11">
        <f t="shared" ca="1" si="32"/>
        <v>120.36408001474456</v>
      </c>
      <c r="E459" s="11">
        <f t="shared" ca="1" si="34"/>
        <v>3590.214865809015</v>
      </c>
      <c r="F459" s="11">
        <f t="shared" ca="1" si="33"/>
        <v>34746.708066159837</v>
      </c>
      <c r="G459" s="30"/>
      <c r="H459" s="12">
        <f t="shared" ca="1" si="30"/>
        <v>1.0441173719585768</v>
      </c>
    </row>
    <row r="460" spans="2:8" ht="15.55" customHeight="1" x14ac:dyDescent="0.65">
      <c r="B460" s="10">
        <v>434</v>
      </c>
      <c r="C460" s="11">
        <f t="shared" ca="1" si="31"/>
        <v>95.217618807570304</v>
      </c>
      <c r="D460" s="11">
        <f t="shared" ca="1" si="32"/>
        <v>119.43180409418336</v>
      </c>
      <c r="E460" s="11">
        <f t="shared" ca="1" si="34"/>
        <v>3597.2129368416745</v>
      </c>
      <c r="F460" s="11">
        <f t="shared" ca="1" si="33"/>
        <v>35041.212031356663</v>
      </c>
      <c r="G460" s="30"/>
      <c r="H460" s="12">
        <f t="shared" ca="1" si="30"/>
        <v>-1.2739759891494196</v>
      </c>
    </row>
    <row r="461" spans="2:8" ht="15.55" customHeight="1" x14ac:dyDescent="0.65">
      <c r="B461" s="10">
        <v>435</v>
      </c>
      <c r="C461" s="11">
        <f t="shared" ca="1" si="31"/>
        <v>95.341518911124084</v>
      </c>
      <c r="D461" s="11">
        <f t="shared" ca="1" si="32"/>
        <v>119.54556588039519</v>
      </c>
      <c r="E461" s="11">
        <f t="shared" ca="1" si="34"/>
        <v>3605.3697556384218</v>
      </c>
      <c r="F461" s="11">
        <f t="shared" ca="1" si="33"/>
        <v>35339.334751982176</v>
      </c>
      <c r="G461" s="30"/>
      <c r="H461" s="12">
        <f t="shared" ca="1" si="30"/>
        <v>0.33388780005425878</v>
      </c>
    </row>
    <row r="462" spans="2:8" ht="15.55" customHeight="1" x14ac:dyDescent="0.65">
      <c r="B462" s="10">
        <v>436</v>
      </c>
      <c r="C462" s="11">
        <f t="shared" ca="1" si="31"/>
        <v>96.678431770015663</v>
      </c>
      <c r="D462" s="11">
        <f t="shared" ca="1" si="32"/>
        <v>120.85172395597753</v>
      </c>
      <c r="E462" s="11">
        <f t="shared" ca="1" si="34"/>
        <v>3614.6218466394316</v>
      </c>
      <c r="F462" s="11">
        <f t="shared" ca="1" si="33"/>
        <v>35641.005782930995</v>
      </c>
      <c r="G462" s="30"/>
      <c r="H462" s="12">
        <f t="shared" ca="1" si="30"/>
        <v>0.8314401689276526</v>
      </c>
    </row>
    <row r="463" spans="2:8" ht="15.55" customHeight="1" x14ac:dyDescent="0.65">
      <c r="B463" s="10">
        <v>437</v>
      </c>
      <c r="C463" s="11">
        <f t="shared" ca="1" si="31"/>
        <v>96.363730762915267</v>
      </c>
      <c r="D463" s="11">
        <f t="shared" ca="1" si="32"/>
        <v>120.51368052621977</v>
      </c>
      <c r="E463" s="11">
        <f t="shared" ca="1" si="34"/>
        <v>3622.25826189502</v>
      </c>
      <c r="F463" s="11">
        <f t="shared" ca="1" si="33"/>
        <v>35943.551757716836</v>
      </c>
      <c r="G463" s="30"/>
      <c r="H463" s="12">
        <f t="shared" ca="1" si="30"/>
        <v>-0.45884253412593901</v>
      </c>
    </row>
    <row r="464" spans="2:8" ht="15.55" customHeight="1" x14ac:dyDescent="0.65">
      <c r="B464" s="10">
        <v>438</v>
      </c>
      <c r="C464" s="11">
        <f t="shared" ca="1" si="31"/>
        <v>96.691810444145332</v>
      </c>
      <c r="D464" s="11">
        <f t="shared" ca="1" si="32"/>
        <v>120.84613395250467</v>
      </c>
      <c r="E464" s="11">
        <f t="shared" ca="1" si="34"/>
        <v>3630.6639615007139</v>
      </c>
      <c r="F464" s="11">
        <f t="shared" ca="1" si="33"/>
        <v>36249.385603245792</v>
      </c>
      <c r="G464" s="30"/>
      <c r="H464" s="12">
        <f t="shared" ca="1" si="30"/>
        <v>-0.42026006061644533</v>
      </c>
    </row>
    <row r="465" spans="2:8" ht="15.55" customHeight="1" x14ac:dyDescent="0.65">
      <c r="B465" s="10">
        <v>439</v>
      </c>
      <c r="C465" s="11">
        <f t="shared" ca="1" si="31"/>
        <v>97.556607698950998</v>
      </c>
      <c r="D465" s="11">
        <f t="shared" ca="1" si="32"/>
        <v>121.70533509249331</v>
      </c>
      <c r="E465" s="11">
        <f t="shared" ca="1" si="34"/>
        <v>3639.5496078469182</v>
      </c>
      <c r="F465" s="11">
        <f t="shared" ca="1" si="33"/>
        <v>36558.22113798451</v>
      </c>
      <c r="G465" s="30"/>
      <c r="H465" s="12">
        <f t="shared" ca="1" si="30"/>
        <v>0.59061748025057526</v>
      </c>
    </row>
    <row r="466" spans="2:8" ht="15.55" customHeight="1" x14ac:dyDescent="0.65">
      <c r="B466" s="10">
        <v>440</v>
      </c>
      <c r="C466" s="11">
        <f t="shared" ca="1" si="31"/>
        <v>97.754838849526479</v>
      </c>
      <c r="D466" s="11">
        <f t="shared" ca="1" si="32"/>
        <v>121.90617579424635</v>
      </c>
      <c r="E466" s="11">
        <f t="shared" ca="1" si="34"/>
        <v>3647.8128502236277</v>
      </c>
      <c r="F466" s="11">
        <f t="shared" ca="1" si="33"/>
        <v>36868.988258715173</v>
      </c>
      <c r="G466" s="30"/>
      <c r="H466" s="12">
        <f t="shared" ca="1" si="30"/>
        <v>0.18461420319703689</v>
      </c>
    </row>
    <row r="467" spans="2:8" ht="15.55" customHeight="1" x14ac:dyDescent="0.65">
      <c r="B467" s="10">
        <v>441</v>
      </c>
      <c r="C467" s="11">
        <f t="shared" ca="1" si="31"/>
        <v>98.794410362050726</v>
      </c>
      <c r="D467" s="11">
        <f t="shared" ca="1" si="32"/>
        <v>122.96445935903071</v>
      </c>
      <c r="E467" s="11">
        <f t="shared" ca="1" si="34"/>
        <v>3656.99508026082</v>
      </c>
      <c r="F467" s="11">
        <f t="shared" ca="1" si="33"/>
        <v>37183.251924461423</v>
      </c>
      <c r="G467" s="30"/>
      <c r="H467" s="12">
        <f t="shared" ca="1" si="30"/>
        <v>0.65739270111883197</v>
      </c>
    </row>
    <row r="468" spans="2:8" ht="15.55" customHeight="1" x14ac:dyDescent="0.65">
      <c r="B468" s="10">
        <v>442</v>
      </c>
      <c r="C468" s="11">
        <f t="shared" ca="1" si="31"/>
        <v>99.920970796462257</v>
      </c>
      <c r="D468" s="11">
        <f t="shared" ca="1" si="32"/>
        <v>124.11026720440317</v>
      </c>
      <c r="E468" s="11">
        <f t="shared" ca="1" si="34"/>
        <v>3666.2685928752508</v>
      </c>
      <c r="F468" s="11">
        <f t="shared" ca="1" si="33"/>
        <v>37500.199032521195</v>
      </c>
      <c r="G468" s="30"/>
      <c r="H468" s="12">
        <f t="shared" ca="1" si="30"/>
        <v>0.39364642958579921</v>
      </c>
    </row>
    <row r="469" spans="2:8" ht="15.55" customHeight="1" x14ac:dyDescent="0.65">
      <c r="B469" s="10">
        <v>443</v>
      </c>
      <c r="C469" s="11">
        <f t="shared" ca="1" si="31"/>
        <v>100.35806056202968</v>
      </c>
      <c r="D469" s="11">
        <f t="shared" ca="1" si="32"/>
        <v>124.58579177526101</v>
      </c>
      <c r="E469" s="11">
        <f t="shared" ca="1" si="34"/>
        <v>3674.9557332410195</v>
      </c>
      <c r="F469" s="11">
        <f t="shared" ca="1" si="33"/>
        <v>37819.183973042513</v>
      </c>
      <c r="G469" s="30"/>
      <c r="H469" s="12">
        <f t="shared" ca="1" si="30"/>
        <v>-7.5983778296046953E-2</v>
      </c>
    </row>
    <row r="470" spans="2:8" ht="15.55" customHeight="1" x14ac:dyDescent="0.65">
      <c r="B470" s="10">
        <v>444</v>
      </c>
      <c r="C470" s="11">
        <f t="shared" ca="1" si="31"/>
        <v>100.90317319016241</v>
      </c>
      <c r="D470" s="11">
        <f t="shared" ca="1" si="32"/>
        <v>125.18649314562963</v>
      </c>
      <c r="E470" s="11">
        <f t="shared" ca="1" si="34"/>
        <v>3683.8429328287584</v>
      </c>
      <c r="F470" s="11">
        <f t="shared" ca="1" si="33"/>
        <v>38141.013602924359</v>
      </c>
      <c r="G470" s="30"/>
      <c r="H470" s="12">
        <f t="shared" ca="1" si="30"/>
        <v>0.13709998468813894</v>
      </c>
    </row>
    <row r="471" spans="2:8" ht="15.55" customHeight="1" x14ac:dyDescent="0.65">
      <c r="B471" s="10">
        <v>445</v>
      </c>
      <c r="C471" s="11">
        <f t="shared" ca="1" si="31"/>
        <v>100.47680264133078</v>
      </c>
      <c r="D471" s="11">
        <f t="shared" ca="1" si="32"/>
        <v>124.81794756253291</v>
      </c>
      <c r="E471" s="11">
        <f t="shared" ca="1" si="34"/>
        <v>3691.7839509442092</v>
      </c>
      <c r="F471" s="11">
        <f t="shared" ca="1" si="33"/>
        <v>38464.55797471141</v>
      </c>
      <c r="G471" s="30"/>
      <c r="H471" s="12">
        <f t="shared" ca="1" si="30"/>
        <v>-0.50892328499108708</v>
      </c>
    </row>
    <row r="472" spans="2:8" ht="15.55" customHeight="1" x14ac:dyDescent="0.65">
      <c r="B472" s="10">
        <v>446</v>
      </c>
      <c r="C472" s="11">
        <f t="shared" ca="1" si="31"/>
        <v>100.60220808821835</v>
      </c>
      <c r="D472" s="11">
        <f t="shared" ca="1" si="32"/>
        <v>125.00718588363938</v>
      </c>
      <c r="E472" s="11">
        <f t="shared" ca="1" si="34"/>
        <v>3700.3261959772567</v>
      </c>
      <c r="F472" s="11">
        <f t="shared" ca="1" si="33"/>
        <v>38791.389685039379</v>
      </c>
      <c r="G472" s="30"/>
      <c r="H472" s="12">
        <f t="shared" ca="1" si="30"/>
        <v>0.35435219543696761</v>
      </c>
    </row>
    <row r="473" spans="2:8" ht="15.55" customHeight="1" x14ac:dyDescent="0.65">
      <c r="B473" s="10">
        <v>447</v>
      </c>
      <c r="C473" s="11">
        <f t="shared" ca="1" si="31"/>
        <v>101.10491704128037</v>
      </c>
      <c r="D473" s="11">
        <f t="shared" ca="1" si="32"/>
        <v>125.55937272098807</v>
      </c>
      <c r="E473" s="11">
        <f t="shared" ca="1" si="34"/>
        <v>3709.1932172772199</v>
      </c>
      <c r="F473" s="11">
        <f t="shared" ca="1" si="33"/>
        <v>39121.244393027475</v>
      </c>
      <c r="G473" s="30"/>
      <c r="H473" s="12">
        <f t="shared" ca="1" si="30"/>
        <v>0.58420585900559197</v>
      </c>
    </row>
    <row r="474" spans="2:8" ht="15.55" customHeight="1" x14ac:dyDescent="0.65">
      <c r="B474" s="10">
        <v>448</v>
      </c>
      <c r="C474" s="11">
        <f t="shared" ca="1" si="31"/>
        <v>101.64257669381102</v>
      </c>
      <c r="D474" s="11">
        <f t="shared" ca="1" si="32"/>
        <v>126.14678273479207</v>
      </c>
      <c r="E474" s="11">
        <f t="shared" ca="1" si="34"/>
        <v>3718.1182352691926</v>
      </c>
      <c r="F474" s="11">
        <f t="shared" ca="1" si="33"/>
        <v>39453.885770532215</v>
      </c>
      <c r="G474" s="30"/>
      <c r="H474" s="12">
        <f t="shared" ref="H474:H537" ca="1" si="35">NORMINV(RAND(),$I$20,$I$21)</f>
        <v>0.48360486723914814</v>
      </c>
    </row>
    <row r="475" spans="2:8" ht="15.55" customHeight="1" x14ac:dyDescent="0.65">
      <c r="B475" s="10">
        <v>449</v>
      </c>
      <c r="C475" s="11">
        <f t="shared" ca="1" si="31"/>
        <v>102.16090908436152</v>
      </c>
      <c r="D475" s="11">
        <f t="shared" ca="1" si="32"/>
        <v>126.72090693953689</v>
      </c>
      <c r="E475" s="11">
        <f t="shared" ca="1" si="34"/>
        <v>3727.0695876959835</v>
      </c>
      <c r="F475" s="11">
        <f t="shared" ca="1" si="33"/>
        <v>39789.306294986731</v>
      </c>
      <c r="G475" s="30"/>
      <c r="H475" s="12">
        <f t="shared" ca="1" si="35"/>
        <v>2.527456434381074E-2</v>
      </c>
    </row>
    <row r="476" spans="2:8" ht="15.55" customHeight="1" x14ac:dyDescent="0.65">
      <c r="B476" s="10">
        <v>450</v>
      </c>
      <c r="C476" s="11">
        <f t="shared" ca="1" si="31"/>
        <v>103.21824713595846</v>
      </c>
      <c r="D476" s="11">
        <f t="shared" ca="1" si="32"/>
        <v>127.83960167889271</v>
      </c>
      <c r="E476" s="11">
        <f t="shared" ca="1" si="34"/>
        <v>3736.6045794097145</v>
      </c>
      <c r="F476" s="11">
        <f t="shared" ca="1" si="33"/>
        <v>40128.086310000239</v>
      </c>
      <c r="G476" s="30"/>
      <c r="H476" s="12">
        <f t="shared" ca="1" si="35"/>
        <v>0.77871955379387392</v>
      </c>
    </row>
    <row r="477" spans="2:8" ht="15.55" customHeight="1" x14ac:dyDescent="0.65">
      <c r="B477" s="10">
        <v>451</v>
      </c>
      <c r="C477" s="11">
        <f t="shared" ref="C477:C540" ca="1" si="36">$C$16*C476+$C$17*C475+$C$18*H476+$C$19*H475+$C$20*H474+$C$21+H477</f>
        <v>104.4998600633065</v>
      </c>
      <c r="D477" s="11">
        <f t="shared" ref="D477:D540" ca="1" si="37">$D$16*D476+$D$17*D475+$D$18*H476+$D$19*H475+$D$20*H474+$D$21+H477</f>
        <v>129.1873616219622</v>
      </c>
      <c r="E477" s="11">
        <f t="shared" ca="1" si="34"/>
        <v>3746.4067525130722</v>
      </c>
      <c r="F477" s="11">
        <f t="shared" ref="F477:F540" ca="1" si="38">$F$16*F476+$F$17*F475+$F$18*H476+$F$19*H475+$F$20*H474+$F$21+H477</f>
        <v>40469.932541393508</v>
      </c>
      <c r="G477" s="30"/>
      <c r="H477" s="12">
        <f t="shared" ca="1" si="35"/>
        <v>1.0653719534151549</v>
      </c>
    </row>
    <row r="478" spans="2:8" ht="15.55" customHeight="1" x14ac:dyDescent="0.65">
      <c r="B478" s="10">
        <v>452</v>
      </c>
      <c r="C478" s="11">
        <f t="shared" ca="1" si="36"/>
        <v>105.50728039742734</v>
      </c>
      <c r="D478" s="11">
        <f t="shared" ca="1" si="37"/>
        <v>130.27620913222319</v>
      </c>
      <c r="E478" s="11">
        <f t="shared" ref="E478:E541" ca="1" si="39">$E$16*E477+$E$17*E476+$E$18*H477+$E$19*H476+$E$20*H475+$E$21+H478</f>
        <v>3756.0318855255869</v>
      </c>
      <c r="F478" s="11">
        <f t="shared" ca="1" si="38"/>
        <v>40814.429725848044</v>
      </c>
      <c r="G478" s="30"/>
      <c r="H478" s="12">
        <f t="shared" ca="1" si="35"/>
        <v>0.65088459740985816</v>
      </c>
    </row>
    <row r="479" spans="2:8" ht="15.55" customHeight="1" x14ac:dyDescent="0.65">
      <c r="B479" s="10">
        <v>453</v>
      </c>
      <c r="C479" s="11">
        <f t="shared" ca="1" si="36"/>
        <v>107.01892042823492</v>
      </c>
      <c r="D479" s="11">
        <f t="shared" ca="1" si="37"/>
        <v>131.88656080437642</v>
      </c>
      <c r="E479" s="11">
        <f t="shared" ca="1" si="39"/>
        <v>3766.2699690270465</v>
      </c>
      <c r="F479" s="11">
        <f t="shared" ca="1" si="38"/>
        <v>41162.392724475038</v>
      </c>
      <c r="G479" s="30"/>
      <c r="H479" s="12">
        <f t="shared" ca="1" si="35"/>
        <v>0.9156220516529503</v>
      </c>
    </row>
    <row r="480" spans="2:8" ht="15.55" customHeight="1" x14ac:dyDescent="0.65">
      <c r="B480" s="10">
        <v>454</v>
      </c>
      <c r="C480" s="11">
        <f t="shared" ca="1" si="36"/>
        <v>108.75202721998969</v>
      </c>
      <c r="D480" s="11">
        <f t="shared" ca="1" si="37"/>
        <v>133.72855657702692</v>
      </c>
      <c r="E480" s="11">
        <f t="shared" ca="1" si="39"/>
        <v>3776.8085151644136</v>
      </c>
      <c r="F480" s="11">
        <f t="shared" ca="1" si="38"/>
        <v>41513.530584845787</v>
      </c>
      <c r="G480" s="30"/>
      <c r="H480" s="12">
        <f t="shared" ca="1" si="35"/>
        <v>1.2702235364200161</v>
      </c>
    </row>
    <row r="481" spans="2:8" ht="15.55" customHeight="1" x14ac:dyDescent="0.65">
      <c r="B481" s="10">
        <v>455</v>
      </c>
      <c r="C481" s="11">
        <f t="shared" ca="1" si="36"/>
        <v>109.24921676140558</v>
      </c>
      <c r="D481" s="11">
        <f t="shared" ca="1" si="37"/>
        <v>134.35493550073704</v>
      </c>
      <c r="E481" s="11">
        <f t="shared" ca="1" si="39"/>
        <v>3786.2465088795311</v>
      </c>
      <c r="F481" s="11">
        <f t="shared" ca="1" si="38"/>
        <v>41866.472642958986</v>
      </c>
      <c r="G481" s="30"/>
      <c r="H481" s="12">
        <f t="shared" ca="1" si="35"/>
        <v>0.12733784984892529</v>
      </c>
    </row>
    <row r="482" spans="2:8" ht="15.55" customHeight="1" x14ac:dyDescent="0.65">
      <c r="B482" s="10">
        <v>456</v>
      </c>
      <c r="C482" s="11">
        <f t="shared" ca="1" si="36"/>
        <v>111.12627883995182</v>
      </c>
      <c r="D482" s="11">
        <f t="shared" ca="1" si="37"/>
        <v>136.38307789866124</v>
      </c>
      <c r="E482" s="11">
        <f t="shared" ca="1" si="39"/>
        <v>3797.2106128453365</v>
      </c>
      <c r="F482" s="11">
        <f t="shared" ca="1" si="38"/>
        <v>42223.87123989364</v>
      </c>
      <c r="G482" s="30"/>
      <c r="H482" s="12">
        <f t="shared" ca="1" si="35"/>
        <v>1.6951109898674432</v>
      </c>
    </row>
    <row r="483" spans="2:8" ht="15.55" customHeight="1" x14ac:dyDescent="0.65">
      <c r="B483" s="10">
        <v>457</v>
      </c>
      <c r="C483" s="11">
        <f t="shared" ca="1" si="36"/>
        <v>112.58569117102326</v>
      </c>
      <c r="D483" s="11">
        <f t="shared" ca="1" si="37"/>
        <v>137.9888010019387</v>
      </c>
      <c r="E483" s="11">
        <f t="shared" ca="1" si="39"/>
        <v>3807.7775384750971</v>
      </c>
      <c r="F483" s="11">
        <f t="shared" ca="1" si="38"/>
        <v>42583.815993359218</v>
      </c>
      <c r="G483" s="30"/>
      <c r="H483" s="12">
        <f t="shared" ca="1" si="35"/>
        <v>1.21341023485306</v>
      </c>
    </row>
    <row r="484" spans="2:8" ht="15.55" customHeight="1" x14ac:dyDescent="0.65">
      <c r="B484" s="10">
        <v>458</v>
      </c>
      <c r="C484" s="11">
        <f t="shared" ca="1" si="36"/>
        <v>112.99904900298611</v>
      </c>
      <c r="D484" s="11">
        <f t="shared" ca="1" si="37"/>
        <v>138.57487833156264</v>
      </c>
      <c r="E484" s="11">
        <f t="shared" ca="1" si="39"/>
        <v>3817.482021531318</v>
      </c>
      <c r="F484" s="11">
        <f t="shared" ca="1" si="38"/>
        <v>42945.883623247209</v>
      </c>
      <c r="G484" s="30"/>
      <c r="H484" s="12">
        <f t="shared" ca="1" si="35"/>
        <v>0.29993864488762256</v>
      </c>
    </row>
    <row r="485" spans="2:8" ht="15.55" customHeight="1" x14ac:dyDescent="0.65">
      <c r="B485" s="10">
        <v>459</v>
      </c>
      <c r="C485" s="11">
        <f t="shared" ca="1" si="36"/>
        <v>112.00777482998909</v>
      </c>
      <c r="D485" s="11">
        <f t="shared" ca="1" si="37"/>
        <v>137.76852529598065</v>
      </c>
      <c r="E485" s="11">
        <f t="shared" ca="1" si="39"/>
        <v>3825.8910914305716</v>
      </c>
      <c r="F485" s="11">
        <f t="shared" ca="1" si="38"/>
        <v>43309.658223713697</v>
      </c>
      <c r="G485" s="30"/>
      <c r="H485" s="12">
        <f t="shared" ca="1" si="35"/>
        <v>-1.254263424306183</v>
      </c>
    </row>
    <row r="486" spans="2:8" ht="15.55" customHeight="1" x14ac:dyDescent="0.65">
      <c r="B486" s="10">
        <v>460</v>
      </c>
      <c r="C486" s="11">
        <f t="shared" ca="1" si="36"/>
        <v>108.85093386011489</v>
      </c>
      <c r="D486" s="11">
        <f t="shared" ca="1" si="37"/>
        <v>134.78861473239706</v>
      </c>
      <c r="E486" s="11">
        <f t="shared" ca="1" si="39"/>
        <v>3832.1540865465454</v>
      </c>
      <c r="F486" s="11">
        <f t="shared" ca="1" si="38"/>
        <v>43674.306948948702</v>
      </c>
      <c r="G486" s="30"/>
      <c r="H486" s="12">
        <f t="shared" ca="1" si="35"/>
        <v>-2.1847336318922488</v>
      </c>
    </row>
    <row r="487" spans="2:8" ht="15.55" customHeight="1" x14ac:dyDescent="0.65">
      <c r="B487" s="10">
        <v>461</v>
      </c>
      <c r="C487" s="11">
        <f t="shared" ca="1" si="36"/>
        <v>107.70513013628774</v>
      </c>
      <c r="D487" s="11">
        <f t="shared" ca="1" si="37"/>
        <v>133.78672038663223</v>
      </c>
      <c r="E487" s="11">
        <f t="shared" ca="1" si="39"/>
        <v>3840.3250930885474</v>
      </c>
      <c r="F487" s="11">
        <f t="shared" ca="1" si="38"/>
        <v>44043.897391704049</v>
      </c>
      <c r="G487" s="30"/>
      <c r="H487" s="12">
        <f t="shared" ca="1" si="35"/>
        <v>0.99313477085229518</v>
      </c>
    </row>
    <row r="488" spans="2:8" ht="15.55" customHeight="1" x14ac:dyDescent="0.65">
      <c r="B488" s="10">
        <v>462</v>
      </c>
      <c r="C488" s="11">
        <f t="shared" ca="1" si="36"/>
        <v>106.60317818997721</v>
      </c>
      <c r="D488" s="11">
        <f t="shared" ca="1" si="37"/>
        <v>132.75799077212898</v>
      </c>
      <c r="E488" s="11">
        <f t="shared" ca="1" si="39"/>
        <v>3848.2448724750825</v>
      </c>
      <c r="F488" s="11">
        <f t="shared" ca="1" si="38"/>
        <v>44416.276353337409</v>
      </c>
      <c r="G488" s="30"/>
      <c r="H488" s="12">
        <f t="shared" ca="1" si="35"/>
        <v>0.77691183760859117</v>
      </c>
    </row>
    <row r="489" spans="2:8" ht="15.55" customHeight="1" x14ac:dyDescent="0.65">
      <c r="B489" s="10">
        <v>463</v>
      </c>
      <c r="C489" s="11">
        <f t="shared" ca="1" si="36"/>
        <v>106.17914836031306</v>
      </c>
      <c r="D489" s="11">
        <f t="shared" ca="1" si="37"/>
        <v>132.38689185880156</v>
      </c>
      <c r="E489" s="11">
        <f t="shared" ca="1" si="39"/>
        <v>3856.787009392478</v>
      </c>
      <c r="F489" s="11">
        <f t="shared" ca="1" si="38"/>
        <v>44792.36562772248</v>
      </c>
      <c r="G489" s="30"/>
      <c r="H489" s="12">
        <f t="shared" ca="1" si="35"/>
        <v>0.3334363064181966</v>
      </c>
    </row>
    <row r="490" spans="2:8" ht="15.55" customHeight="1" x14ac:dyDescent="0.65">
      <c r="B490" s="10">
        <v>464</v>
      </c>
      <c r="C490" s="11">
        <f t="shared" ca="1" si="36"/>
        <v>105.03307816122144</v>
      </c>
      <c r="D490" s="11">
        <f t="shared" ca="1" si="37"/>
        <v>131.26991403367001</v>
      </c>
      <c r="E490" s="11">
        <f t="shared" ca="1" si="39"/>
        <v>3864.5080236629724</v>
      </c>
      <c r="F490" s="11">
        <f t="shared" ca="1" si="38"/>
        <v>45170.739978032812</v>
      </c>
      <c r="G490" s="30"/>
      <c r="H490" s="12">
        <f t="shared" ca="1" si="35"/>
        <v>-1.6222998034662968</v>
      </c>
    </row>
    <row r="491" spans="2:8" ht="15.55" customHeight="1" x14ac:dyDescent="0.65">
      <c r="B491" s="10">
        <v>465</v>
      </c>
      <c r="C491" s="11">
        <f t="shared" ca="1" si="36"/>
        <v>102.22838255680313</v>
      </c>
      <c r="D491" s="11">
        <f t="shared" ca="1" si="37"/>
        <v>128.48636344178686</v>
      </c>
      <c r="E491" s="11">
        <f t="shared" ca="1" si="39"/>
        <v>3870.5478260006676</v>
      </c>
      <c r="F491" s="11">
        <f t="shared" ca="1" si="38"/>
        <v>45550.572769439765</v>
      </c>
      <c r="G491" s="30"/>
      <c r="H491" s="12">
        <f t="shared" ca="1" si="35"/>
        <v>-2.1600189784856014</v>
      </c>
    </row>
    <row r="492" spans="2:8" ht="15.55" customHeight="1" x14ac:dyDescent="0.65">
      <c r="B492" s="10">
        <v>466</v>
      </c>
      <c r="C492" s="11">
        <f t="shared" ca="1" si="36"/>
        <v>99.844418528566223</v>
      </c>
      <c r="D492" s="11">
        <f t="shared" ca="1" si="37"/>
        <v>126.09988510447145</v>
      </c>
      <c r="E492" s="11">
        <f t="shared" ca="1" si="39"/>
        <v>3876.8982702001299</v>
      </c>
      <c r="F492" s="11">
        <f t="shared" ca="1" si="38"/>
        <v>45933.87201560571</v>
      </c>
      <c r="G492" s="30"/>
      <c r="H492" s="12">
        <f t="shared" ca="1" si="35"/>
        <v>-0.71715409523158813</v>
      </c>
    </row>
    <row r="493" spans="2:8" ht="15.55" customHeight="1" x14ac:dyDescent="0.65">
      <c r="B493" s="10">
        <v>467</v>
      </c>
      <c r="C493" s="11">
        <f t="shared" ca="1" si="36"/>
        <v>97.649184151918277</v>
      </c>
      <c r="D493" s="11">
        <f t="shared" ca="1" si="37"/>
        <v>123.84908276997656</v>
      </c>
      <c r="E493" s="11">
        <f t="shared" ca="1" si="39"/>
        <v>3883.1789924336226</v>
      </c>
      <c r="F493" s="11">
        <f t="shared" ca="1" si="38"/>
        <v>46320.268705140312</v>
      </c>
      <c r="G493" s="30"/>
      <c r="H493" s="12">
        <f t="shared" ca="1" si="35"/>
        <v>-0.19945248802327992</v>
      </c>
    </row>
    <row r="494" spans="2:8" ht="15.55" customHeight="1" x14ac:dyDescent="0.65">
      <c r="B494" s="10">
        <v>468</v>
      </c>
      <c r="C494" s="11">
        <f t="shared" ca="1" si="36"/>
        <v>96.306279211887301</v>
      </c>
      <c r="D494" s="11">
        <f t="shared" ca="1" si="37"/>
        <v>122.41374246601387</v>
      </c>
      <c r="E494" s="11">
        <f t="shared" ca="1" si="39"/>
        <v>3890.1253380244207</v>
      </c>
      <c r="F494" s="11">
        <f t="shared" ca="1" si="38"/>
        <v>46710.530577426951</v>
      </c>
      <c r="G494" s="30"/>
      <c r="H494" s="12">
        <f t="shared" ca="1" si="35"/>
        <v>-0.25919718163372968</v>
      </c>
    </row>
    <row r="495" spans="2:8" ht="15.55" customHeight="1" x14ac:dyDescent="0.65">
      <c r="B495" s="10">
        <v>469</v>
      </c>
      <c r="C495" s="11">
        <f t="shared" ca="1" si="36"/>
        <v>95.571409054200544</v>
      </c>
      <c r="D495" s="11">
        <f t="shared" ca="1" si="37"/>
        <v>121.55435117470716</v>
      </c>
      <c r="E495" s="11">
        <f t="shared" ca="1" si="39"/>
        <v>3897.4975361757602</v>
      </c>
      <c r="F495" s="11">
        <f t="shared" ca="1" si="38"/>
        <v>47104.442357290529</v>
      </c>
      <c r="G495" s="30"/>
      <c r="H495" s="12">
        <f t="shared" ca="1" si="35"/>
        <v>-0.6506308480568409</v>
      </c>
    </row>
    <row r="496" spans="2:8" ht="15.55" customHeight="1" x14ac:dyDescent="0.65">
      <c r="B496" s="10">
        <v>470</v>
      </c>
      <c r="C496" s="11">
        <f t="shared" ca="1" si="36"/>
        <v>95.47753153417932</v>
      </c>
      <c r="D496" s="11">
        <f t="shared" ca="1" si="37"/>
        <v>121.32290640531755</v>
      </c>
      <c r="E496" s="11">
        <f t="shared" ca="1" si="39"/>
        <v>3905.412872915123</v>
      </c>
      <c r="F496" s="11">
        <f t="shared" ca="1" si="38"/>
        <v>47502.155083461708</v>
      </c>
      <c r="G496" s="30"/>
      <c r="H496" s="12">
        <f t="shared" ca="1" si="35"/>
        <v>-5.558337151292423E-2</v>
      </c>
    </row>
    <row r="497" spans="2:8" ht="15.55" customHeight="1" x14ac:dyDescent="0.65">
      <c r="B497" s="10">
        <v>471</v>
      </c>
      <c r="C497" s="11">
        <f t="shared" ca="1" si="36"/>
        <v>94.454004322214104</v>
      </c>
      <c r="D497" s="11">
        <f t="shared" ca="1" si="37"/>
        <v>120.1596854546695</v>
      </c>
      <c r="E497" s="11">
        <f t="shared" ca="1" si="39"/>
        <v>3912.3446437567018</v>
      </c>
      <c r="F497" s="11">
        <f t="shared" ca="1" si="38"/>
        <v>47902.171799989825</v>
      </c>
      <c r="G497" s="30"/>
      <c r="H497" s="12">
        <f t="shared" ca="1" si="35"/>
        <v>-1.0024561099476637</v>
      </c>
    </row>
    <row r="498" spans="2:8" ht="15.55" customHeight="1" x14ac:dyDescent="0.65">
      <c r="B498" s="10">
        <v>472</v>
      </c>
      <c r="C498" s="11">
        <f t="shared" ca="1" si="36"/>
        <v>94.274130123254295</v>
      </c>
      <c r="D498" s="11">
        <f t="shared" ca="1" si="37"/>
        <v>119.8496706444388</v>
      </c>
      <c r="E498" s="11">
        <f t="shared" ca="1" si="39"/>
        <v>3920.1214631004518</v>
      </c>
      <c r="F498" s="11">
        <f t="shared" ca="1" si="38"/>
        <v>48306.353181030878</v>
      </c>
      <c r="G498" s="30"/>
      <c r="H498" s="12">
        <f t="shared" ca="1" si="35"/>
        <v>1.7508676823812738E-2</v>
      </c>
    </row>
    <row r="499" spans="2:8" ht="15.55" customHeight="1" x14ac:dyDescent="0.65">
      <c r="B499" s="10">
        <v>473</v>
      </c>
      <c r="C499" s="11">
        <f t="shared" ca="1" si="36"/>
        <v>94.510963753750659</v>
      </c>
      <c r="D499" s="11">
        <f t="shared" ca="1" si="37"/>
        <v>119.9451579930372</v>
      </c>
      <c r="E499" s="11">
        <f t="shared" ca="1" si="39"/>
        <v>3928.2123584546275</v>
      </c>
      <c r="F499" s="11">
        <f t="shared" ca="1" si="38"/>
        <v>48714.184882045498</v>
      </c>
      <c r="G499" s="30"/>
      <c r="H499" s="12">
        <f t="shared" ca="1" si="35"/>
        <v>0.16652462524422504</v>
      </c>
    </row>
    <row r="500" spans="2:8" ht="15.55" customHeight="1" x14ac:dyDescent="0.65">
      <c r="B500" s="10">
        <v>474</v>
      </c>
      <c r="C500" s="11">
        <f t="shared" ca="1" si="36"/>
        <v>97.138980042469541</v>
      </c>
      <c r="D500" s="11">
        <f t="shared" ca="1" si="37"/>
        <v>122.440882898906</v>
      </c>
      <c r="E500" s="11">
        <f t="shared" ca="1" si="39"/>
        <v>3938.6969754109359</v>
      </c>
      <c r="F500" s="11">
        <f t="shared" ca="1" si="38"/>
        <v>49127.784869680028</v>
      </c>
      <c r="G500" s="30"/>
      <c r="H500" s="12">
        <f t="shared" ca="1" si="35"/>
        <v>2.5120074310834051</v>
      </c>
    </row>
    <row r="501" spans="2:8" ht="15.55" customHeight="1" x14ac:dyDescent="0.65">
      <c r="B501" s="10">
        <v>475</v>
      </c>
      <c r="C501" s="11">
        <f t="shared" ca="1" si="36"/>
        <v>98.527197799136545</v>
      </c>
      <c r="D501" s="11">
        <f t="shared" ca="1" si="37"/>
        <v>123.71104266807511</v>
      </c>
      <c r="E501" s="11">
        <f t="shared" ca="1" si="39"/>
        <v>3947.9649694094605</v>
      </c>
      <c r="F501" s="11">
        <f t="shared" ca="1" si="38"/>
        <v>49543.57163836337</v>
      </c>
      <c r="G501" s="30"/>
      <c r="H501" s="12">
        <f t="shared" ca="1" si="35"/>
        <v>1.6897023210116244E-2</v>
      </c>
    </row>
    <row r="502" spans="2:8" ht="15.55" customHeight="1" x14ac:dyDescent="0.65">
      <c r="B502" s="10">
        <v>476</v>
      </c>
      <c r="C502" s="11">
        <f t="shared" ca="1" si="36"/>
        <v>99.837339750668249</v>
      </c>
      <c r="D502" s="11">
        <f t="shared" ca="1" si="37"/>
        <v>124.96342358944086</v>
      </c>
      <c r="E502" s="11">
        <f t="shared" ca="1" si="39"/>
        <v>3957.4130541168679</v>
      </c>
      <c r="F502" s="11">
        <f t="shared" ca="1" si="38"/>
        <v>49962.993816830611</v>
      </c>
      <c r="G502" s="30"/>
      <c r="H502" s="12">
        <f t="shared" ca="1" si="35"/>
        <v>-4.6031032656834066E-2</v>
      </c>
    </row>
    <row r="503" spans="2:8" ht="15.55" customHeight="1" x14ac:dyDescent="0.65">
      <c r="B503" s="10">
        <v>477</v>
      </c>
      <c r="C503" s="11">
        <f t="shared" ca="1" si="36"/>
        <v>100.7078729092362</v>
      </c>
      <c r="D503" s="11">
        <f t="shared" ca="1" si="37"/>
        <v>125.80134532050964</v>
      </c>
      <c r="E503" s="11">
        <f t="shared" ca="1" si="39"/>
        <v>3966.5087185041743</v>
      </c>
      <c r="F503" s="11">
        <f t="shared" ca="1" si="38"/>
        <v>50385.53037884958</v>
      </c>
      <c r="G503" s="30"/>
      <c r="H503" s="12">
        <f t="shared" ca="1" si="35"/>
        <v>-0.25615538203041643</v>
      </c>
    </row>
    <row r="504" spans="2:8" ht="15.55" customHeight="1" x14ac:dyDescent="0.65">
      <c r="B504" s="10">
        <v>478</v>
      </c>
      <c r="C504" s="11">
        <f t="shared" ca="1" si="36"/>
        <v>99.780408494867402</v>
      </c>
      <c r="D504" s="11">
        <f t="shared" ca="1" si="37"/>
        <v>124.86706327955223</v>
      </c>
      <c r="E504" s="11">
        <f t="shared" ca="1" si="39"/>
        <v>3973.9199618191246</v>
      </c>
      <c r="F504" s="11">
        <f t="shared" ca="1" si="38"/>
        <v>50809.883380806503</v>
      </c>
      <c r="G504" s="30"/>
      <c r="H504" s="12">
        <f t="shared" ca="1" si="35"/>
        <v>-0.62697911184982447</v>
      </c>
    </row>
    <row r="505" spans="2:8" ht="15.55" customHeight="1" x14ac:dyDescent="0.65">
      <c r="B505" s="10">
        <v>479</v>
      </c>
      <c r="C505" s="11">
        <f t="shared" ca="1" si="36"/>
        <v>97.852418626144129</v>
      </c>
      <c r="D505" s="11">
        <f t="shared" ca="1" si="37"/>
        <v>122.94711660142953</v>
      </c>
      <c r="E505" s="11">
        <f t="shared" ca="1" si="39"/>
        <v>3980.3950176954609</v>
      </c>
      <c r="F505" s="11">
        <f t="shared" ca="1" si="38"/>
        <v>51236.825388742938</v>
      </c>
      <c r="G505" s="30"/>
      <c r="H505" s="12">
        <f t="shared" ca="1" si="35"/>
        <v>-1.5781126974048716</v>
      </c>
    </row>
    <row r="506" spans="2:8" ht="15.55" customHeight="1" x14ac:dyDescent="0.65">
      <c r="B506" s="10">
        <v>480</v>
      </c>
      <c r="C506" s="11">
        <f t="shared" ca="1" si="36"/>
        <v>98.267830607446726</v>
      </c>
      <c r="D506" s="11">
        <f t="shared" ca="1" si="37"/>
        <v>123.34959573173457</v>
      </c>
      <c r="E506" s="11">
        <f t="shared" ca="1" si="39"/>
        <v>3989.1078613772379</v>
      </c>
      <c r="F506" s="11">
        <f t="shared" ca="1" si="38"/>
        <v>51669.543675820765</v>
      </c>
      <c r="G506" s="30"/>
      <c r="H506" s="12">
        <f t="shared" ca="1" si="35"/>
        <v>1.2384784526872308</v>
      </c>
    </row>
    <row r="507" spans="2:8" ht="15.55" customHeight="1" x14ac:dyDescent="0.65">
      <c r="B507" s="10">
        <v>481</v>
      </c>
      <c r="C507" s="11">
        <f t="shared" ca="1" si="36"/>
        <v>98.486111492532658</v>
      </c>
      <c r="D507" s="11">
        <f t="shared" ca="1" si="37"/>
        <v>123.51993572152004</v>
      </c>
      <c r="E507" s="11">
        <f t="shared" ca="1" si="39"/>
        <v>3997.4518977848434</v>
      </c>
      <c r="F507" s="11">
        <f t="shared" ca="1" si="38"/>
        <v>52105.45487743659</v>
      </c>
      <c r="G507" s="30"/>
      <c r="H507" s="12">
        <f t="shared" ca="1" si="35"/>
        <v>0.56991182224459591</v>
      </c>
    </row>
    <row r="508" spans="2:8" ht="15.55" customHeight="1" x14ac:dyDescent="0.65">
      <c r="B508" s="10">
        <v>482</v>
      </c>
      <c r="C508" s="11">
        <f t="shared" ca="1" si="36"/>
        <v>97.869598064371758</v>
      </c>
      <c r="D508" s="11">
        <f t="shared" ca="1" si="37"/>
        <v>122.87182587462513</v>
      </c>
      <c r="E508" s="11">
        <f t="shared" ca="1" si="39"/>
        <v>4005.0370163129232</v>
      </c>
      <c r="F508" s="11">
        <f t="shared" ca="1" si="38"/>
        <v>52544.221999681227</v>
      </c>
      <c r="G508" s="30"/>
      <c r="H508" s="12">
        <f t="shared" ca="1" si="35"/>
        <v>-0.86121297916251582</v>
      </c>
    </row>
    <row r="509" spans="2:8" ht="15.55" customHeight="1" x14ac:dyDescent="0.65">
      <c r="B509" s="10">
        <v>483</v>
      </c>
      <c r="C509" s="11">
        <f t="shared" ca="1" si="36"/>
        <v>100.6691732072893</v>
      </c>
      <c r="D509" s="11">
        <f t="shared" ca="1" si="37"/>
        <v>125.64473659282113</v>
      </c>
      <c r="E509" s="11">
        <f t="shared" ca="1" si="39"/>
        <v>4016.0448762138462</v>
      </c>
      <c r="F509" s="11">
        <f t="shared" ca="1" si="38"/>
        <v>52990.048007613201</v>
      </c>
      <c r="G509" s="30"/>
      <c r="H509" s="12">
        <f t="shared" ca="1" si="35"/>
        <v>2.0512949586539717</v>
      </c>
    </row>
    <row r="510" spans="2:8" ht="15.55" customHeight="1" x14ac:dyDescent="0.65">
      <c r="B510" s="10">
        <v>484</v>
      </c>
      <c r="C510" s="11">
        <f t="shared" ca="1" si="36"/>
        <v>102.67751321221138</v>
      </c>
      <c r="D510" s="11">
        <f t="shared" ca="1" si="37"/>
        <v>127.61562321915468</v>
      </c>
      <c r="E510" s="11">
        <f t="shared" ca="1" si="39"/>
        <v>4026.1985190736045</v>
      </c>
      <c r="F510" s="11">
        <f t="shared" ca="1" si="38"/>
        <v>53438.68024086357</v>
      </c>
      <c r="G510" s="30"/>
      <c r="H510" s="12">
        <f t="shared" ca="1" si="35"/>
        <v>1.4752179390747091</v>
      </c>
    </row>
    <row r="511" spans="2:8" ht="15.55" customHeight="1" x14ac:dyDescent="0.65">
      <c r="B511" s="10">
        <v>485</v>
      </c>
      <c r="C511" s="11">
        <f t="shared" ca="1" si="36"/>
        <v>104.08626191777091</v>
      </c>
      <c r="D511" s="11">
        <f t="shared" ca="1" si="37"/>
        <v>129.04720099373517</v>
      </c>
      <c r="E511" s="11">
        <f t="shared" ca="1" si="39"/>
        <v>4036.0451245289255</v>
      </c>
      <c r="F511" s="11">
        <f t="shared" ca="1" si="38"/>
        <v>53890.731608316906</v>
      </c>
      <c r="G511" s="30"/>
      <c r="H511" s="12">
        <f t="shared" ca="1" si="35"/>
        <v>0.54468406798977531</v>
      </c>
    </row>
    <row r="512" spans="2:8" ht="15.55" customHeight="1" x14ac:dyDescent="0.65">
      <c r="B512" s="10">
        <v>486</v>
      </c>
      <c r="C512" s="11">
        <f t="shared" ca="1" si="36"/>
        <v>105.54726472333452</v>
      </c>
      <c r="D512" s="11">
        <f t="shared" ca="1" si="37"/>
        <v>130.56213944918335</v>
      </c>
      <c r="E512" s="11">
        <f t="shared" ca="1" si="39"/>
        <v>4046.0863073057576</v>
      </c>
      <c r="F512" s="11">
        <f t="shared" ca="1" si="38"/>
        <v>54346.71864110278</v>
      </c>
      <c r="G512" s="30"/>
      <c r="H512" s="12">
        <f t="shared" ca="1" si="35"/>
        <v>-2.5094614962585686E-2</v>
      </c>
    </row>
    <row r="513" spans="2:8" ht="15.55" customHeight="1" x14ac:dyDescent="0.65">
      <c r="B513" s="10">
        <v>487</v>
      </c>
      <c r="C513" s="11">
        <f t="shared" ca="1" si="36"/>
        <v>106.04837199249378</v>
      </c>
      <c r="D513" s="11">
        <f t="shared" ca="1" si="37"/>
        <v>131.13730970064398</v>
      </c>
      <c r="E513" s="11">
        <f t="shared" ca="1" si="39"/>
        <v>4055.2800047724404</v>
      </c>
      <c r="F513" s="11">
        <f t="shared" ca="1" si="38"/>
        <v>54805.630484650821</v>
      </c>
      <c r="G513" s="30"/>
      <c r="H513" s="12">
        <f t="shared" ca="1" si="35"/>
        <v>0.20453032599813403</v>
      </c>
    </row>
    <row r="514" spans="2:8" ht="15.55" customHeight="1" x14ac:dyDescent="0.65">
      <c r="B514" s="10">
        <v>488</v>
      </c>
      <c r="C514" s="11">
        <f t="shared" ca="1" si="36"/>
        <v>104.74673997737423</v>
      </c>
      <c r="D514" s="11">
        <f t="shared" ca="1" si="37"/>
        <v>129.93062040546292</v>
      </c>
      <c r="E514" s="11">
        <f t="shared" ca="1" si="39"/>
        <v>4062.79458119015</v>
      </c>
      <c r="F514" s="11">
        <f t="shared" ca="1" si="38"/>
        <v>55266.668618263291</v>
      </c>
      <c r="G514" s="30"/>
      <c r="H514" s="12">
        <f t="shared" ca="1" si="35"/>
        <v>-1.0087439784669112</v>
      </c>
    </row>
    <row r="515" spans="2:8" ht="15.55" customHeight="1" x14ac:dyDescent="0.65">
      <c r="B515" s="10">
        <v>489</v>
      </c>
      <c r="C515" s="11">
        <f t="shared" ca="1" si="36"/>
        <v>103.74231901914624</v>
      </c>
      <c r="D515" s="11">
        <f t="shared" ca="1" si="37"/>
        <v>129.02106332644507</v>
      </c>
      <c r="E515" s="11">
        <f t="shared" ca="1" si="39"/>
        <v>4070.6317557446064</v>
      </c>
      <c r="F515" s="11">
        <f t="shared" ca="1" si="38"/>
        <v>55731.857386225303</v>
      </c>
      <c r="G515" s="30"/>
      <c r="H515" s="12">
        <f t="shared" ca="1" si="35"/>
        <v>-0.24525602828683202</v>
      </c>
    </row>
    <row r="516" spans="2:8" ht="15.55" customHeight="1" x14ac:dyDescent="0.65">
      <c r="B516" s="10">
        <v>490</v>
      </c>
      <c r="C516" s="11">
        <f t="shared" ca="1" si="36"/>
        <v>104.40927861031919</v>
      </c>
      <c r="D516" s="11">
        <f t="shared" ca="1" si="37"/>
        <v>129.74927450707636</v>
      </c>
      <c r="E516" s="11">
        <f t="shared" ca="1" si="39"/>
        <v>4080.0050702309804</v>
      </c>
      <c r="F516" s="11">
        <f t="shared" ca="1" si="38"/>
        <v>56202.427068212804</v>
      </c>
      <c r="G516" s="30"/>
      <c r="H516" s="12">
        <f t="shared" ca="1" si="35"/>
        <v>1.4654842376425892</v>
      </c>
    </row>
    <row r="517" spans="2:8" ht="15.55" customHeight="1" x14ac:dyDescent="0.65">
      <c r="B517" s="10">
        <v>491</v>
      </c>
      <c r="C517" s="11">
        <f t="shared" ca="1" si="36"/>
        <v>103.69234625077482</v>
      </c>
      <c r="D517" s="11">
        <f t="shared" ca="1" si="37"/>
        <v>129.07263866543934</v>
      </c>
      <c r="E517" s="11">
        <f t="shared" ca="1" si="39"/>
        <v>4087.9210987943106</v>
      </c>
      <c r="F517" s="11">
        <f t="shared" ca="1" si="38"/>
        <v>56675.422397138165</v>
      </c>
      <c r="G517" s="30"/>
      <c r="H517" s="12">
        <f t="shared" ca="1" si="35"/>
        <v>-0.31505065483958655</v>
      </c>
    </row>
    <row r="518" spans="2:8" ht="15.55" customHeight="1" x14ac:dyDescent="0.65">
      <c r="B518" s="10">
        <v>492</v>
      </c>
      <c r="C518" s="11">
        <f t="shared" ca="1" si="36"/>
        <v>103.02899928192271</v>
      </c>
      <c r="D518" s="11">
        <f t="shared" ca="1" si="37"/>
        <v>128.46221829347158</v>
      </c>
      <c r="E518" s="11">
        <f t="shared" ca="1" si="39"/>
        <v>4095.9720875019161</v>
      </c>
      <c r="F518" s="11">
        <f t="shared" ca="1" si="38"/>
        <v>57152.481796455497</v>
      </c>
      <c r="G518" s="30"/>
      <c r="H518" s="12">
        <f t="shared" ca="1" si="35"/>
        <v>-0.81839435698715901</v>
      </c>
    </row>
    <row r="519" spans="2:8" ht="15.55" customHeight="1" x14ac:dyDescent="0.65">
      <c r="B519" s="10">
        <v>493</v>
      </c>
      <c r="C519" s="11">
        <f t="shared" ca="1" si="36"/>
        <v>101.43822186566739</v>
      </c>
      <c r="D519" s="11">
        <f t="shared" ca="1" si="37"/>
        <v>126.90427908968172</v>
      </c>
      <c r="E519" s="11">
        <f t="shared" ca="1" si="39"/>
        <v>4103.007677575446</v>
      </c>
      <c r="F519" s="11">
        <f t="shared" ca="1" si="38"/>
        <v>57632.469928378472</v>
      </c>
      <c r="G519" s="30"/>
      <c r="H519" s="12">
        <f t="shared" ca="1" si="35"/>
        <v>-1.520231797856177</v>
      </c>
    </row>
    <row r="520" spans="2:8" ht="15.55" customHeight="1" x14ac:dyDescent="0.65">
      <c r="B520" s="10">
        <v>494</v>
      </c>
      <c r="C520" s="11">
        <f t="shared" ca="1" si="36"/>
        <v>99.62153111905107</v>
      </c>
      <c r="D520" s="11">
        <f t="shared" ca="1" si="37"/>
        <v>125.10694316528685</v>
      </c>
      <c r="E520" s="11">
        <f t="shared" ca="1" si="39"/>
        <v>4109.7686132590652</v>
      </c>
      <c r="F520" s="11">
        <f t="shared" ca="1" si="38"/>
        <v>58116.165173656766</v>
      </c>
      <c r="G520" s="30"/>
      <c r="H520" s="12">
        <f t="shared" ca="1" si="35"/>
        <v>-0.50510789683364898</v>
      </c>
    </row>
    <row r="521" spans="2:8" ht="15.55" customHeight="1" x14ac:dyDescent="0.65">
      <c r="B521" s="10">
        <v>495</v>
      </c>
      <c r="C521" s="11">
        <f t="shared" ca="1" si="36"/>
        <v>96.892279040477533</v>
      </c>
      <c r="D521" s="11">
        <f t="shared" ca="1" si="37"/>
        <v>122.36529998166121</v>
      </c>
      <c r="E521" s="11">
        <f t="shared" ca="1" si="39"/>
        <v>4115.467658081011</v>
      </c>
      <c r="F521" s="11">
        <f t="shared" ca="1" si="38"/>
        <v>58602.802055843567</v>
      </c>
      <c r="G521" s="30"/>
      <c r="H521" s="12">
        <f t="shared" ca="1" si="35"/>
        <v>-1.5269010154915768</v>
      </c>
    </row>
    <row r="522" spans="2:8" ht="15.55" customHeight="1" x14ac:dyDescent="0.65">
      <c r="B522" s="10">
        <v>496</v>
      </c>
      <c r="C522" s="11">
        <f t="shared" ca="1" si="36"/>
        <v>94.469610778911246</v>
      </c>
      <c r="D522" s="11">
        <f t="shared" ca="1" si="37"/>
        <v>119.89870759978749</v>
      </c>
      <c r="E522" s="11">
        <f t="shared" ca="1" si="39"/>
        <v>4121.3214835512463</v>
      </c>
      <c r="F522" s="11">
        <f t="shared" ca="1" si="38"/>
        <v>59093.629965577391</v>
      </c>
      <c r="G522" s="30"/>
      <c r="H522" s="12">
        <f t="shared" ca="1" si="35"/>
        <v>-1.2302452102852111</v>
      </c>
    </row>
    <row r="523" spans="2:8" ht="15.55" customHeight="1" x14ac:dyDescent="0.65">
      <c r="B523" s="10">
        <v>497</v>
      </c>
      <c r="C523" s="11">
        <f t="shared" ca="1" si="36"/>
        <v>93.618836537745196</v>
      </c>
      <c r="D523" s="11">
        <f t="shared" ca="1" si="37"/>
        <v>118.95672208819779</v>
      </c>
      <c r="E523" s="11">
        <f t="shared" ca="1" si="39"/>
        <v>4128.504638467768</v>
      </c>
      <c r="F523" s="11">
        <f t="shared" ca="1" si="38"/>
        <v>59589.846324199629</v>
      </c>
      <c r="G523" s="30"/>
      <c r="H523" s="12">
        <f t="shared" ca="1" si="35"/>
        <v>-1.4952928126347151E-2</v>
      </c>
    </row>
    <row r="524" spans="2:8" ht="15.55" customHeight="1" x14ac:dyDescent="0.65">
      <c r="B524" s="10">
        <v>498</v>
      </c>
      <c r="C524" s="11">
        <f t="shared" ca="1" si="36"/>
        <v>93.618721703807708</v>
      </c>
      <c r="D524" s="11">
        <f t="shared" ca="1" si="37"/>
        <v>118.82991397825316</v>
      </c>
      <c r="E524" s="11">
        <f t="shared" ca="1" si="39"/>
        <v>4136.3446988801843</v>
      </c>
      <c r="F524" s="11">
        <f t="shared" ca="1" si="38"/>
        <v>60090.816043526676</v>
      </c>
      <c r="G524" s="30"/>
      <c r="H524" s="12">
        <f t="shared" ca="1" si="35"/>
        <v>0.66274097267198662</v>
      </c>
    </row>
    <row r="525" spans="2:8" ht="15.55" customHeight="1" x14ac:dyDescent="0.65">
      <c r="B525" s="10">
        <v>499</v>
      </c>
      <c r="C525" s="11">
        <f t="shared" ca="1" si="36"/>
        <v>94.647149879488254</v>
      </c>
      <c r="D525" s="11">
        <f t="shared" ca="1" si="37"/>
        <v>119.72902669585382</v>
      </c>
      <c r="E525" s="11">
        <f t="shared" ca="1" si="39"/>
        <v>4145.1669756603687</v>
      </c>
      <c r="F525" s="11">
        <f t="shared" ca="1" si="38"/>
        <v>60596.910851765941</v>
      </c>
      <c r="G525" s="30"/>
      <c r="H525" s="12">
        <f t="shared" ca="1" si="35"/>
        <v>0.68151744553734417</v>
      </c>
    </row>
    <row r="526" spans="2:8" ht="15.55" customHeight="1" x14ac:dyDescent="0.65">
      <c r="B526" s="10">
        <v>500</v>
      </c>
      <c r="C526" s="11">
        <f t="shared" ca="1" si="36"/>
        <v>95.154744062253201</v>
      </c>
      <c r="D526" s="11">
        <f t="shared" ca="1" si="37"/>
        <v>120.11796302235526</v>
      </c>
      <c r="E526" s="11">
        <f t="shared" ca="1" si="39"/>
        <v>4153.4776722926135</v>
      </c>
      <c r="F526" s="11">
        <f t="shared" ca="1" si="38"/>
        <v>61106.675202541643</v>
      </c>
      <c r="G526" s="30"/>
      <c r="H526" s="12">
        <f t="shared" ca="1" si="35"/>
        <v>-0.58950075675967994</v>
      </c>
    </row>
    <row r="527" spans="2:8" ht="15.55" customHeight="1" x14ac:dyDescent="0.65">
      <c r="B527" s="10">
        <v>501</v>
      </c>
      <c r="C527" s="11">
        <f t="shared" ca="1" si="36"/>
        <v>95.13804047669386</v>
      </c>
      <c r="D527" s="11">
        <f t="shared" ca="1" si="37"/>
        <v>120.01138386032913</v>
      </c>
      <c r="E527" s="11">
        <f t="shared" ca="1" si="39"/>
        <v>4161.3650632051067</v>
      </c>
      <c r="F527" s="11">
        <f t="shared" ca="1" si="38"/>
        <v>61620.24097114311</v>
      </c>
      <c r="G527" s="30"/>
      <c r="H527" s="12">
        <f t="shared" ca="1" si="35"/>
        <v>-0.82784859178235937</v>
      </c>
    </row>
    <row r="528" spans="2:8" ht="15.55" customHeight="1" x14ac:dyDescent="0.65">
      <c r="B528" s="10">
        <v>502</v>
      </c>
      <c r="C528" s="11">
        <f t="shared" ca="1" si="36"/>
        <v>95.634038357430285</v>
      </c>
      <c r="D528" s="11">
        <f t="shared" ca="1" si="37"/>
        <v>120.4313942207958</v>
      </c>
      <c r="E528" s="11">
        <f t="shared" ca="1" si="39"/>
        <v>4169.7957165924581</v>
      </c>
      <c r="F528" s="11">
        <f t="shared" ca="1" si="38"/>
        <v>62138.602701018084</v>
      </c>
      <c r="G528" s="30"/>
      <c r="H528" s="12">
        <f t="shared" ca="1" si="35"/>
        <v>0.37604752135221586</v>
      </c>
    </row>
    <row r="529" spans="2:8" ht="15.55" customHeight="1" x14ac:dyDescent="0.65">
      <c r="B529" s="10">
        <v>503</v>
      </c>
      <c r="C529" s="11">
        <f t="shared" ca="1" si="36"/>
        <v>95.101657404864795</v>
      </c>
      <c r="D529" s="11">
        <f t="shared" ca="1" si="37"/>
        <v>119.82710411112731</v>
      </c>
      <c r="E529" s="11">
        <f t="shared" ca="1" si="39"/>
        <v>4177.1902085862403</v>
      </c>
      <c r="F529" s="11">
        <f t="shared" ca="1" si="38"/>
        <v>62660.213387425778</v>
      </c>
      <c r="G529" s="30"/>
      <c r="H529" s="12">
        <f t="shared" ca="1" si="35"/>
        <v>-0.39872641515389834</v>
      </c>
    </row>
    <row r="530" spans="2:8" ht="15.55" customHeight="1" x14ac:dyDescent="0.65">
      <c r="B530" s="10">
        <v>504</v>
      </c>
      <c r="C530" s="11">
        <f t="shared" ca="1" si="36"/>
        <v>95.894036075941585</v>
      </c>
      <c r="D530" s="11">
        <f t="shared" ca="1" si="37"/>
        <v>120.56275691170407</v>
      </c>
      <c r="E530" s="11">
        <f t="shared" ca="1" si="39"/>
        <v>4185.9606165037912</v>
      </c>
      <c r="F530" s="11">
        <f t="shared" ca="1" si="38"/>
        <v>63187.526583470732</v>
      </c>
      <c r="G530" s="30"/>
      <c r="H530" s="12">
        <f t="shared" ca="1" si="35"/>
        <v>0.67457005909874279</v>
      </c>
    </row>
    <row r="531" spans="2:8" ht="15.55" customHeight="1" x14ac:dyDescent="0.65">
      <c r="B531" s="10">
        <v>505</v>
      </c>
      <c r="C531" s="11">
        <f t="shared" ca="1" si="36"/>
        <v>94.914554949780765</v>
      </c>
      <c r="D531" s="11">
        <f t="shared" ca="1" si="37"/>
        <v>119.51861837123954</v>
      </c>
      <c r="E531" s="11">
        <f t="shared" ca="1" si="39"/>
        <v>4192.8956952688222</v>
      </c>
      <c r="F531" s="11">
        <f t="shared" ca="1" si="38"/>
        <v>63717.355238484539</v>
      </c>
      <c r="G531" s="30"/>
      <c r="H531" s="12">
        <f t="shared" ca="1" si="35"/>
        <v>-1.6367852341075191</v>
      </c>
    </row>
    <row r="532" spans="2:8" ht="15.55" customHeight="1" x14ac:dyDescent="0.65">
      <c r="B532" s="10">
        <v>506</v>
      </c>
      <c r="C532" s="11">
        <f t="shared" ca="1" si="36"/>
        <v>93.394389965993838</v>
      </c>
      <c r="D532" s="11">
        <f t="shared" ca="1" si="37"/>
        <v>117.95576792497118</v>
      </c>
      <c r="E532" s="11">
        <f t="shared" ca="1" si="39"/>
        <v>4199.3820219143909</v>
      </c>
      <c r="F532" s="11">
        <f t="shared" ca="1" si="38"/>
        <v>64251.138115715061</v>
      </c>
      <c r="G532" s="30"/>
      <c r="H532" s="12">
        <f t="shared" ca="1" si="35"/>
        <v>-1.4461868063436001</v>
      </c>
    </row>
    <row r="533" spans="2:8" ht="15.55" customHeight="1" x14ac:dyDescent="0.65">
      <c r="B533" s="10">
        <v>507</v>
      </c>
      <c r="C533" s="11">
        <f t="shared" ca="1" si="36"/>
        <v>93.100883206987902</v>
      </c>
      <c r="D533" s="11">
        <f t="shared" ca="1" si="37"/>
        <v>117.60076428374045</v>
      </c>
      <c r="E533" s="11">
        <f t="shared" ca="1" si="39"/>
        <v>4206.9786723244906</v>
      </c>
      <c r="F533" s="11">
        <f t="shared" ca="1" si="38"/>
        <v>64790.449008393021</v>
      </c>
      <c r="G533" s="30"/>
      <c r="H533" s="12">
        <f t="shared" ca="1" si="35"/>
        <v>9.8116729890934035E-2</v>
      </c>
    </row>
    <row r="534" spans="2:8" ht="15.55" customHeight="1" x14ac:dyDescent="0.65">
      <c r="B534" s="10">
        <v>508</v>
      </c>
      <c r="C534" s="11">
        <f t="shared" ca="1" si="36"/>
        <v>92.681341303973809</v>
      </c>
      <c r="D534" s="11">
        <f t="shared" ca="1" si="37"/>
        <v>117.096499319773</v>
      </c>
      <c r="E534" s="11">
        <f t="shared" ca="1" si="39"/>
        <v>4214.3205379842548</v>
      </c>
      <c r="F534" s="11">
        <f t="shared" ca="1" si="38"/>
        <v>65333.959406756374</v>
      </c>
      <c r="G534" s="30"/>
      <c r="H534" s="12">
        <f t="shared" ca="1" si="35"/>
        <v>0.35362339706419688</v>
      </c>
    </row>
    <row r="535" spans="2:8" ht="15.55" customHeight="1" x14ac:dyDescent="0.65">
      <c r="B535" s="10">
        <v>509</v>
      </c>
      <c r="C535" s="11">
        <f t="shared" ca="1" si="36"/>
        <v>93.89089654628863</v>
      </c>
      <c r="D535" s="11">
        <f t="shared" ca="1" si="37"/>
        <v>118.22502635227805</v>
      </c>
      <c r="E535" s="11">
        <f t="shared" ca="1" si="39"/>
        <v>4223.287900034712</v>
      </c>
      <c r="F535" s="11">
        <f t="shared" ca="1" si="38"/>
        <v>65883.597552350053</v>
      </c>
      <c r="G535" s="30"/>
      <c r="H535" s="12">
        <f t="shared" ca="1" si="35"/>
        <v>0.93295852210502817</v>
      </c>
    </row>
    <row r="536" spans="2:8" ht="15.55" customHeight="1" x14ac:dyDescent="0.65">
      <c r="B536" s="10">
        <v>510</v>
      </c>
      <c r="C536" s="11">
        <f t="shared" ca="1" si="36"/>
        <v>95.072816610672177</v>
      </c>
      <c r="D536" s="11">
        <f t="shared" ca="1" si="37"/>
        <v>119.3235662434391</v>
      </c>
      <c r="E536" s="11">
        <f t="shared" ca="1" si="39"/>
        <v>4232.1863928678649</v>
      </c>
      <c r="F536" s="11">
        <f t="shared" ca="1" si="38"/>
        <v>66437.701482542136</v>
      </c>
      <c r="G536" s="30"/>
      <c r="H536" s="12">
        <f t="shared" ca="1" si="35"/>
        <v>-3.8408128618624255E-4</v>
      </c>
    </row>
    <row r="537" spans="2:8" ht="15.55" customHeight="1" x14ac:dyDescent="0.65">
      <c r="B537" s="10">
        <v>511</v>
      </c>
      <c r="C537" s="11">
        <f t="shared" ca="1" si="36"/>
        <v>96.129358933412334</v>
      </c>
      <c r="D537" s="11">
        <f t="shared" ca="1" si="37"/>
        <v>120.32787214727038</v>
      </c>
      <c r="E537" s="11">
        <f t="shared" ca="1" si="39"/>
        <v>4241.0887102914812</v>
      </c>
      <c r="F537" s="11">
        <f t="shared" ca="1" si="38"/>
        <v>66996.398688017463</v>
      </c>
      <c r="G537" s="30"/>
      <c r="H537" s="12">
        <f t="shared" ca="1" si="35"/>
        <v>3.8917071304226246E-2</v>
      </c>
    </row>
    <row r="538" spans="2:8" ht="15.55" customHeight="1" x14ac:dyDescent="0.65">
      <c r="B538" s="10">
        <v>512</v>
      </c>
      <c r="C538" s="11">
        <f t="shared" ca="1" si="36"/>
        <v>97.313214822363364</v>
      </c>
      <c r="D538" s="11">
        <f t="shared" ca="1" si="37"/>
        <v>121.48357168159527</v>
      </c>
      <c r="E538" s="11">
        <f t="shared" ca="1" si="39"/>
        <v>4250.2106928213243</v>
      </c>
      <c r="F538" s="11">
        <f t="shared" ca="1" si="38"/>
        <v>67559.938707762383</v>
      </c>
      <c r="G538" s="30"/>
      <c r="H538" s="12">
        <f t="shared" ref="H538:H601" ca="1" si="40">NORMINV(RAND(),$I$20,$I$21)</f>
        <v>0.41670025850473946</v>
      </c>
    </row>
    <row r="539" spans="2:8" ht="15.55" customHeight="1" x14ac:dyDescent="0.65">
      <c r="B539" s="10">
        <v>513</v>
      </c>
      <c r="C539" s="11">
        <f t="shared" ca="1" si="36"/>
        <v>97.756748967476327</v>
      </c>
      <c r="D539" s="11">
        <f t="shared" ca="1" si="37"/>
        <v>121.91944321919307</v>
      </c>
      <c r="E539" s="11">
        <f t="shared" ca="1" si="39"/>
        <v>4258.6795375316005</v>
      </c>
      <c r="F539" s="11">
        <f t="shared" ca="1" si="38"/>
        <v>68127.487931909811</v>
      </c>
      <c r="G539" s="30"/>
      <c r="H539" s="12">
        <f t="shared" ca="1" si="40"/>
        <v>6.5624591983010044E-2</v>
      </c>
    </row>
    <row r="540" spans="2:8" ht="15.55" customHeight="1" x14ac:dyDescent="0.65">
      <c r="B540" s="10">
        <v>514</v>
      </c>
      <c r="C540" s="11">
        <f t="shared" ca="1" si="36"/>
        <v>100.42349260610116</v>
      </c>
      <c r="D540" s="11">
        <f t="shared" ca="1" si="37"/>
        <v>124.60035512702966</v>
      </c>
      <c r="E540" s="11">
        <f t="shared" ca="1" si="39"/>
        <v>4269.4725405394302</v>
      </c>
      <c r="F540" s="11">
        <f t="shared" ca="1" si="38"/>
        <v>68702.064246107839</v>
      </c>
      <c r="G540" s="30"/>
      <c r="H540" s="12">
        <f t="shared" ca="1" si="40"/>
        <v>2.226150988987766</v>
      </c>
    </row>
    <row r="541" spans="2:8" ht="15.55" customHeight="1" x14ac:dyDescent="0.65">
      <c r="B541" s="10">
        <v>515</v>
      </c>
      <c r="C541" s="11">
        <f t="shared" ref="C541:C604" ca="1" si="41">$C$16*C540+$C$17*C539+$C$18*H540+$C$19*H539+$C$20*H538+$C$21+H541</f>
        <v>102.82659875440889</v>
      </c>
      <c r="D541" s="11">
        <f t="shared" ref="D541:D604" ca="1" si="42">$D$16*D540+$D$17*D539+$D$18*H540+$D$19*H539+$D$20*H538+$D$21+H541</f>
        <v>127.02274706070723</v>
      </c>
      <c r="E541" s="11">
        <f t="shared" ca="1" si="39"/>
        <v>4280.026069710646</v>
      </c>
      <c r="F541" s="11">
        <f t="shared" ref="F541:F604" ca="1" si="43">$F$16*F540+$F$17*F539+$F$18*H540+$F$19*H539+$F$20*H538+$F$21+H541</f>
        <v>69281.135992360098</v>
      </c>
      <c r="G541" s="30"/>
      <c r="H541" s="12">
        <f t="shared" ca="1" si="40"/>
        <v>1.3578918530425772</v>
      </c>
    </row>
    <row r="542" spans="2:8" ht="15.55" customHeight="1" x14ac:dyDescent="0.65">
      <c r="B542" s="10">
        <v>516</v>
      </c>
      <c r="C542" s="11">
        <f t="shared" ca="1" si="41"/>
        <v>104.76378274266709</v>
      </c>
      <c r="D542" s="11">
        <f t="shared" ca="1" si="42"/>
        <v>129.03039474233921</v>
      </c>
      <c r="E542" s="11">
        <f t="shared" ref="E542:E605" ca="1" si="44">$E$16*E541+$E$17*E540+$E$18*H541+$E$19*H540+$E$20*H539+$E$21+H542</f>
        <v>4290.3755183549329</v>
      </c>
      <c r="F542" s="11">
        <f t="shared" ca="1" si="43"/>
        <v>69864.802440049258</v>
      </c>
      <c r="G542" s="30"/>
      <c r="H542" s="12">
        <f t="shared" ca="1" si="40"/>
        <v>0.63532076152316486</v>
      </c>
    </row>
    <row r="543" spans="2:8" ht="15.55" customHeight="1" x14ac:dyDescent="0.65">
      <c r="B543" s="10">
        <v>517</v>
      </c>
      <c r="C543" s="11">
        <f t="shared" ca="1" si="41"/>
        <v>106.94262347087856</v>
      </c>
      <c r="D543" s="11">
        <f t="shared" ca="1" si="42"/>
        <v>131.31598284246024</v>
      </c>
      <c r="E543" s="11">
        <f t="shared" ca="1" si="44"/>
        <v>4301.1545660273805</v>
      </c>
      <c r="F543" s="11">
        <f t="shared" ca="1" si="43"/>
        <v>70453.729447836347</v>
      </c>
      <c r="G543" s="30"/>
      <c r="H543" s="12">
        <f t="shared" ca="1" si="40"/>
        <v>0.73925559952723852</v>
      </c>
    </row>
    <row r="544" spans="2:8" ht="15.55" customHeight="1" x14ac:dyDescent="0.65">
      <c r="B544" s="10">
        <v>518</v>
      </c>
      <c r="C544" s="11">
        <f t="shared" ca="1" si="41"/>
        <v>108.14845049928034</v>
      </c>
      <c r="D544" s="11">
        <f t="shared" ca="1" si="42"/>
        <v>132.65440709135967</v>
      </c>
      <c r="E544" s="11">
        <f t="shared" ca="1" si="44"/>
        <v>4311.1167299412009</v>
      </c>
      <c r="F544" s="11">
        <f t="shared" ca="1" si="43"/>
        <v>71046.710044127758</v>
      </c>
      <c r="G544" s="30"/>
      <c r="H544" s="12">
        <f t="shared" ca="1" si="40"/>
        <v>0.7517393412642821</v>
      </c>
    </row>
    <row r="545" spans="2:8" ht="15.55" customHeight="1" x14ac:dyDescent="0.65">
      <c r="B545" s="10">
        <v>519</v>
      </c>
      <c r="C545" s="11">
        <f t="shared" ca="1" si="41"/>
        <v>112.63319816660272</v>
      </c>
      <c r="D545" s="11">
        <f t="shared" ca="1" si="42"/>
        <v>137.30161903427359</v>
      </c>
      <c r="E545" s="11">
        <f t="shared" ca="1" si="44"/>
        <v>4324.5444725785264</v>
      </c>
      <c r="F545" s="11">
        <f t="shared" ca="1" si="43"/>
        <v>71648.071394767947</v>
      </c>
      <c r="G545" s="30"/>
      <c r="H545" s="12">
        <f t="shared" ca="1" si="40"/>
        <v>4.357017568933248</v>
      </c>
    </row>
    <row r="546" spans="2:8" ht="15.55" customHeight="1" x14ac:dyDescent="0.65">
      <c r="B546" s="10">
        <v>520</v>
      </c>
      <c r="C546" s="11">
        <f t="shared" ca="1" si="41"/>
        <v>113.99421303363162</v>
      </c>
      <c r="D546" s="11">
        <f t="shared" ca="1" si="42"/>
        <v>138.8326335288034</v>
      </c>
      <c r="E546" s="11">
        <f t="shared" ca="1" si="44"/>
        <v>4334.9317335014821</v>
      </c>
      <c r="F546" s="11">
        <f t="shared" ca="1" si="43"/>
        <v>72251.3390345316</v>
      </c>
      <c r="G546" s="30"/>
      <c r="H546" s="12">
        <f t="shared" ca="1" si="40"/>
        <v>0.14880319555900648</v>
      </c>
    </row>
    <row r="547" spans="2:8" ht="15.55" customHeight="1" x14ac:dyDescent="0.65">
      <c r="B547" s="10">
        <v>521</v>
      </c>
      <c r="C547" s="11">
        <f t="shared" ca="1" si="41"/>
        <v>116.33002437572273</v>
      </c>
      <c r="D547" s="11">
        <f t="shared" ca="1" si="42"/>
        <v>141.4136352393127</v>
      </c>
      <c r="E547" s="11">
        <f t="shared" ca="1" si="44"/>
        <v>4346.7256154490487</v>
      </c>
      <c r="F547" s="11">
        <f t="shared" ca="1" si="43"/>
        <v>72861.037554658702</v>
      </c>
      <c r="G547" s="30"/>
      <c r="H547" s="12">
        <f t="shared" ca="1" si="40"/>
        <v>1.2425540792788849</v>
      </c>
    </row>
    <row r="548" spans="2:8" ht="15.55" customHeight="1" x14ac:dyDescent="0.65">
      <c r="B548" s="10">
        <v>522</v>
      </c>
      <c r="C548" s="11">
        <f t="shared" ca="1" si="41"/>
        <v>117.77719464997635</v>
      </c>
      <c r="D548" s="11">
        <f t="shared" ca="1" si="42"/>
        <v>143.10457806094158</v>
      </c>
      <c r="E548" s="11">
        <f t="shared" ca="1" si="44"/>
        <v>4357.6805929055708</v>
      </c>
      <c r="F548" s="11">
        <f t="shared" ca="1" si="43"/>
        <v>73474.924994824629</v>
      </c>
      <c r="G548" s="30"/>
      <c r="H548" s="12">
        <f t="shared" ca="1" si="40"/>
        <v>0.43956642414943825</v>
      </c>
    </row>
    <row r="549" spans="2:8" ht="15.55" customHeight="1" x14ac:dyDescent="0.65">
      <c r="B549" s="10">
        <v>523</v>
      </c>
      <c r="C549" s="11">
        <f t="shared" ca="1" si="41"/>
        <v>117.72472201465695</v>
      </c>
      <c r="D549" s="11">
        <f t="shared" ca="1" si="42"/>
        <v>143.32326253457441</v>
      </c>
      <c r="E549" s="11">
        <f t="shared" ca="1" si="44"/>
        <v>4367.3595612713707</v>
      </c>
      <c r="F549" s="11">
        <f t="shared" ca="1" si="43"/>
        <v>74092.62784619513</v>
      </c>
      <c r="G549" s="30"/>
      <c r="H549" s="12">
        <f t="shared" ca="1" si="40"/>
        <v>0.95450200760992698</v>
      </c>
    </row>
    <row r="550" spans="2:8" ht="15.55" customHeight="1" x14ac:dyDescent="0.65">
      <c r="B550" s="10">
        <v>524</v>
      </c>
      <c r="C550" s="11">
        <f t="shared" ca="1" si="41"/>
        <v>118.46933638228806</v>
      </c>
      <c r="D550" s="11">
        <f t="shared" ca="1" si="42"/>
        <v>144.34299870053738</v>
      </c>
      <c r="E550" s="11">
        <f t="shared" ca="1" si="44"/>
        <v>4377.9356069037758</v>
      </c>
      <c r="F550" s="11">
        <f t="shared" ca="1" si="43"/>
        <v>74716.348365174839</v>
      </c>
      <c r="G550" s="30"/>
      <c r="H550" s="12">
        <f t="shared" ca="1" si="40"/>
        <v>1.193528050045741</v>
      </c>
    </row>
    <row r="551" spans="2:8" ht="15.55" customHeight="1" x14ac:dyDescent="0.65">
      <c r="B551" s="10">
        <v>525</v>
      </c>
      <c r="C551" s="11">
        <f t="shared" ca="1" si="41"/>
        <v>115.84651797301271</v>
      </c>
      <c r="D551" s="11">
        <f t="shared" ca="1" si="42"/>
        <v>141.9717671302954</v>
      </c>
      <c r="E551" s="11">
        <f t="shared" ca="1" si="44"/>
        <v>4385.1189744430112</v>
      </c>
      <c r="F551" s="11">
        <f t="shared" ca="1" si="43"/>
        <v>75341.82911650656</v>
      </c>
      <c r="G551" s="30"/>
      <c r="H551" s="12">
        <f t="shared" ca="1" si="40"/>
        <v>-1.9952215751859959</v>
      </c>
    </row>
    <row r="552" spans="2:8" ht="15.55" customHeight="1" x14ac:dyDescent="0.65">
      <c r="B552" s="10">
        <v>526</v>
      </c>
      <c r="C552" s="11">
        <f t="shared" ca="1" si="41"/>
        <v>113.58303866043113</v>
      </c>
      <c r="D552" s="11">
        <f t="shared" ca="1" si="42"/>
        <v>139.95746419209297</v>
      </c>
      <c r="E552" s="11">
        <f t="shared" ca="1" si="44"/>
        <v>4392.7411915789571</v>
      </c>
      <c r="F552" s="11">
        <f t="shared" ca="1" si="43"/>
        <v>75972.955340535744</v>
      </c>
      <c r="G552" s="30"/>
      <c r="H552" s="12">
        <f t="shared" ca="1" si="40"/>
        <v>-1.0175135974426794</v>
      </c>
    </row>
    <row r="553" spans="2:8" ht="15.55" customHeight="1" x14ac:dyDescent="0.65">
      <c r="B553" s="10">
        <v>527</v>
      </c>
      <c r="C553" s="11">
        <f t="shared" ca="1" si="41"/>
        <v>112.10450814169155</v>
      </c>
      <c r="D553" s="11">
        <f t="shared" ca="1" si="42"/>
        <v>138.6560088253552</v>
      </c>
      <c r="E553" s="11">
        <f t="shared" ca="1" si="44"/>
        <v>4400.8701735678142</v>
      </c>
      <c r="F553" s="11">
        <f t="shared" ca="1" si="43"/>
        <v>76609.801812311009</v>
      </c>
      <c r="G553" s="30"/>
      <c r="H553" s="12">
        <f t="shared" ca="1" si="40"/>
        <v>0.56302897733683777</v>
      </c>
    </row>
    <row r="554" spans="2:8" ht="15.55" customHeight="1" x14ac:dyDescent="0.65">
      <c r="B554" s="10">
        <v>528</v>
      </c>
      <c r="C554" s="11">
        <f t="shared" ca="1" si="41"/>
        <v>110.15439546215478</v>
      </c>
      <c r="D554" s="11">
        <f t="shared" ca="1" si="42"/>
        <v>136.83218784609375</v>
      </c>
      <c r="E554" s="11">
        <f t="shared" ca="1" si="44"/>
        <v>4408.356862252801</v>
      </c>
      <c r="F554" s="11">
        <f t="shared" ca="1" si="43"/>
        <v>77251.27455644407</v>
      </c>
      <c r="G554" s="30"/>
      <c r="H554" s="12">
        <f t="shared" ca="1" si="40"/>
        <v>0.33733818040433217</v>
      </c>
    </row>
    <row r="555" spans="2:8" ht="15.55" customHeight="1" x14ac:dyDescent="0.65">
      <c r="B555" s="10">
        <v>529</v>
      </c>
      <c r="C555" s="11">
        <f t="shared" ca="1" si="41"/>
        <v>110.29843042708659</v>
      </c>
      <c r="D555" s="11">
        <f t="shared" ca="1" si="42"/>
        <v>137.06893457911124</v>
      </c>
      <c r="E555" s="11">
        <f t="shared" ca="1" si="44"/>
        <v>4417.8239877589976</v>
      </c>
      <c r="F555" s="11">
        <f t="shared" ca="1" si="43"/>
        <v>77900.04248898376</v>
      </c>
      <c r="G555" s="30"/>
      <c r="H555" s="12">
        <f t="shared" ca="1" si="40"/>
        <v>1.023036463044344</v>
      </c>
    </row>
    <row r="556" spans="2:8" ht="15.55" customHeight="1" x14ac:dyDescent="0.65">
      <c r="B556" s="10">
        <v>530</v>
      </c>
      <c r="C556" s="11">
        <f t="shared" ca="1" si="41"/>
        <v>110.52283203641586</v>
      </c>
      <c r="D556" s="11">
        <f t="shared" ca="1" si="42"/>
        <v>137.34365835335137</v>
      </c>
      <c r="E556" s="11">
        <f t="shared" ca="1" si="44"/>
        <v>4427.1992108062896</v>
      </c>
      <c r="F556" s="11">
        <f t="shared" ca="1" si="43"/>
        <v>78554.070296188787</v>
      </c>
      <c r="G556" s="30"/>
      <c r="H556" s="12">
        <f t="shared" ca="1" si="40"/>
        <v>0.3069463381383522</v>
      </c>
    </row>
    <row r="557" spans="2:8" ht="15.55" customHeight="1" x14ac:dyDescent="0.65">
      <c r="B557" s="10">
        <v>531</v>
      </c>
      <c r="C557" s="11">
        <f t="shared" ca="1" si="41"/>
        <v>110.06843621396862</v>
      </c>
      <c r="D557" s="11">
        <f t="shared" ca="1" si="42"/>
        <v>136.94352637430174</v>
      </c>
      <c r="E557" s="11">
        <f t="shared" ca="1" si="44"/>
        <v>4435.944493738959</v>
      </c>
      <c r="F557" s="11">
        <f t="shared" ca="1" si="43"/>
        <v>79212.885487179738</v>
      </c>
      <c r="G557" s="30"/>
      <c r="H557" s="12">
        <f t="shared" ca="1" si="40"/>
        <v>-0.21333294866624705</v>
      </c>
    </row>
    <row r="558" spans="2:8" ht="15.55" customHeight="1" x14ac:dyDescent="0.65">
      <c r="B558" s="10">
        <v>532</v>
      </c>
      <c r="C558" s="11">
        <f t="shared" ca="1" si="41"/>
        <v>111.08604587051869</v>
      </c>
      <c r="D558" s="11">
        <f t="shared" ca="1" si="42"/>
        <v>138.01507379754577</v>
      </c>
      <c r="E558" s="11">
        <f t="shared" ca="1" si="44"/>
        <v>4446.174450848127</v>
      </c>
      <c r="F558" s="11">
        <f t="shared" ca="1" si="43"/>
        <v>79878.642165639132</v>
      </c>
      <c r="G558" s="30"/>
      <c r="H558" s="12">
        <f t="shared" ca="1" si="40"/>
        <v>1.4206887694439809</v>
      </c>
    </row>
    <row r="559" spans="2:8" ht="15.55" customHeight="1" x14ac:dyDescent="0.65">
      <c r="B559" s="10">
        <v>533</v>
      </c>
      <c r="C559" s="11">
        <f t="shared" ca="1" si="41"/>
        <v>111.14971121905612</v>
      </c>
      <c r="D559" s="11">
        <f t="shared" ca="1" si="42"/>
        <v>138.11931310419712</v>
      </c>
      <c r="E559" s="11">
        <f t="shared" ca="1" si="44"/>
        <v>4455.4024903275385</v>
      </c>
      <c r="F559" s="11">
        <f t="shared" ca="1" si="43"/>
        <v>80548.893715720304</v>
      </c>
      <c r="G559" s="30"/>
      <c r="H559" s="12">
        <f t="shared" ca="1" si="40"/>
        <v>0.51687982178624847</v>
      </c>
    </row>
    <row r="560" spans="2:8" ht="15.55" customHeight="1" x14ac:dyDescent="0.65">
      <c r="B560" s="10">
        <v>534</v>
      </c>
      <c r="C560" s="11">
        <f t="shared" ca="1" si="41"/>
        <v>111.41465698344464</v>
      </c>
      <c r="D560" s="11">
        <f t="shared" ca="1" si="42"/>
        <v>138.44354276021105</v>
      </c>
      <c r="E560" s="11">
        <f t="shared" ca="1" si="44"/>
        <v>4464.9431658528038</v>
      </c>
      <c r="F560" s="11">
        <f t="shared" ca="1" si="43"/>
        <v>81225.016110781609</v>
      </c>
      <c r="G560" s="30"/>
      <c r="H560" s="12">
        <f t="shared" ca="1" si="40"/>
        <v>0.52416559986588773</v>
      </c>
    </row>
    <row r="561" spans="2:8" ht="15.55" customHeight="1" x14ac:dyDescent="0.65">
      <c r="B561" s="10">
        <v>535</v>
      </c>
      <c r="C561" s="11">
        <f t="shared" ca="1" si="41"/>
        <v>112.09072915116676</v>
      </c>
      <c r="D561" s="11">
        <f t="shared" ca="1" si="42"/>
        <v>139.17318422317791</v>
      </c>
      <c r="E561" s="11">
        <f t="shared" ca="1" si="44"/>
        <v>4474.8790631902557</v>
      </c>
      <c r="F561" s="11">
        <f t="shared" ca="1" si="43"/>
        <v>81907.124601369054</v>
      </c>
      <c r="G561" s="30"/>
      <c r="H561" s="12">
        <f t="shared" ca="1" si="40"/>
        <v>0.61316534695735492</v>
      </c>
    </row>
    <row r="562" spans="2:8" ht="15.55" customHeight="1" x14ac:dyDescent="0.65">
      <c r="B562" s="10">
        <v>536</v>
      </c>
      <c r="C562" s="11">
        <f t="shared" ca="1" si="41"/>
        <v>109.79751656258358</v>
      </c>
      <c r="D562" s="11">
        <f t="shared" ca="1" si="42"/>
        <v>136.93524005307336</v>
      </c>
      <c r="E562" s="11">
        <f t="shared" ca="1" si="44"/>
        <v>4481.8753512660705</v>
      </c>
      <c r="F562" s="11">
        <f t="shared" ca="1" si="43"/>
        <v>82591.936531902698</v>
      </c>
      <c r="G562" s="30"/>
      <c r="H562" s="12">
        <f t="shared" ca="1" si="40"/>
        <v>-1.8436378409990393</v>
      </c>
    </row>
    <row r="563" spans="2:8" ht="15.55" customHeight="1" x14ac:dyDescent="0.65">
      <c r="B563" s="10">
        <v>537</v>
      </c>
      <c r="C563" s="11">
        <f t="shared" ca="1" si="41"/>
        <v>109.59873787959157</v>
      </c>
      <c r="D563" s="11">
        <f t="shared" ca="1" si="42"/>
        <v>136.80062586364809</v>
      </c>
      <c r="E563" s="11">
        <f t="shared" ca="1" si="44"/>
        <v>4491.0277453653162</v>
      </c>
      <c r="F563" s="11">
        <f t="shared" ca="1" si="43"/>
        <v>83284.597043524074</v>
      </c>
      <c r="G563" s="30"/>
      <c r="H563" s="12">
        <f t="shared" ca="1" si="40"/>
        <v>0.90480516149593171</v>
      </c>
    </row>
    <row r="564" spans="2:8" ht="15.55" customHeight="1" x14ac:dyDescent="0.65">
      <c r="B564" s="10">
        <v>538</v>
      </c>
      <c r="C564" s="11">
        <f t="shared" ca="1" si="41"/>
        <v>109.31898814361315</v>
      </c>
      <c r="D564" s="11">
        <f t="shared" ca="1" si="42"/>
        <v>136.53297568096883</v>
      </c>
      <c r="E564" s="11">
        <f t="shared" ca="1" si="44"/>
        <v>4499.8575127291479</v>
      </c>
      <c r="F564" s="11">
        <f t="shared" ca="1" si="43"/>
        <v>83982.644552702521</v>
      </c>
      <c r="G564" s="30"/>
      <c r="H564" s="12">
        <f t="shared" ca="1" si="40"/>
        <v>0.82307984995441685</v>
      </c>
    </row>
    <row r="565" spans="2:8" ht="15.55" customHeight="1" x14ac:dyDescent="0.65">
      <c r="B565" s="10">
        <v>539</v>
      </c>
      <c r="C565" s="11">
        <f t="shared" ca="1" si="41"/>
        <v>108.61910245184129</v>
      </c>
      <c r="D565" s="11">
        <f t="shared" ca="1" si="42"/>
        <v>135.84649379740443</v>
      </c>
      <c r="E565" s="11">
        <f t="shared" ca="1" si="44"/>
        <v>4508.2955974053739</v>
      </c>
      <c r="F565" s="11">
        <f t="shared" ca="1" si="43"/>
        <v>84686.08505945107</v>
      </c>
      <c r="G565" s="30"/>
      <c r="H565" s="12">
        <f t="shared" ca="1" si="40"/>
        <v>0.26191456376594302</v>
      </c>
    </row>
    <row r="566" spans="2:8" ht="15.55" customHeight="1" x14ac:dyDescent="0.65">
      <c r="B566" s="10">
        <v>540</v>
      </c>
      <c r="C566" s="11">
        <f t="shared" ca="1" si="41"/>
        <v>109.98609492437514</v>
      </c>
      <c r="D566" s="11">
        <f t="shared" ca="1" si="42"/>
        <v>137.2200662681806</v>
      </c>
      <c r="E566" s="11">
        <f t="shared" ca="1" si="44"/>
        <v>4518.7668946186704</v>
      </c>
      <c r="F566" s="11">
        <f t="shared" ca="1" si="43"/>
        <v>85397.382317776923</v>
      </c>
      <c r="G566" s="30"/>
      <c r="H566" s="12">
        <f t="shared" ca="1" si="40"/>
        <v>1.1640143609326419</v>
      </c>
    </row>
    <row r="567" spans="2:8" ht="15.55" customHeight="1" x14ac:dyDescent="0.65">
      <c r="B567" s="10">
        <v>541</v>
      </c>
      <c r="C567" s="11">
        <f t="shared" ca="1" si="41"/>
        <v>110.38765683333327</v>
      </c>
      <c r="D567" s="11">
        <f t="shared" ca="1" si="42"/>
        <v>137.61450291888201</v>
      </c>
      <c r="E567" s="11">
        <f t="shared" ca="1" si="44"/>
        <v>4528.2095058246614</v>
      </c>
      <c r="F567" s="11">
        <f t="shared" ca="1" si="43"/>
        <v>86113.520587354898</v>
      </c>
      <c r="G567" s="30"/>
      <c r="H567" s="12">
        <f t="shared" ca="1" si="40"/>
        <v>0.41236626132251819</v>
      </c>
    </row>
    <row r="568" spans="2:8" ht="15.55" customHeight="1" x14ac:dyDescent="0.65">
      <c r="B568" s="10">
        <v>542</v>
      </c>
      <c r="C568" s="11">
        <f t="shared" ca="1" si="41"/>
        <v>110.52953483390664</v>
      </c>
      <c r="D568" s="11">
        <f t="shared" ca="1" si="42"/>
        <v>137.7788101620898</v>
      </c>
      <c r="E568" s="11">
        <f t="shared" ca="1" si="44"/>
        <v>4537.5417834582649</v>
      </c>
      <c r="F568" s="11">
        <f t="shared" ca="1" si="43"/>
        <v>86835.487556491891</v>
      </c>
      <c r="G568" s="30"/>
      <c r="H568" s="12">
        <f t="shared" ca="1" si="40"/>
        <v>0.30165228179195613</v>
      </c>
    </row>
    <row r="569" spans="2:8" ht="15.55" customHeight="1" x14ac:dyDescent="0.65">
      <c r="B569" s="10">
        <v>543</v>
      </c>
      <c r="C569" s="11">
        <f t="shared" ca="1" si="41"/>
        <v>111.51232463351141</v>
      </c>
      <c r="D569" s="11">
        <f t="shared" ca="1" si="42"/>
        <v>138.78671956299047</v>
      </c>
      <c r="E569" s="11">
        <f t="shared" ca="1" si="44"/>
        <v>4547.7252590145972</v>
      </c>
      <c r="F569" s="11">
        <f t="shared" ca="1" si="43"/>
        <v>87564.279299621092</v>
      </c>
      <c r="G569" s="30"/>
      <c r="H569" s="12">
        <f t="shared" ca="1" si="40"/>
        <v>1.1109146310292237</v>
      </c>
    </row>
    <row r="570" spans="2:8" ht="15.55" customHeight="1" x14ac:dyDescent="0.65">
      <c r="B570" s="10">
        <v>544</v>
      </c>
      <c r="C570" s="11">
        <f t="shared" ca="1" si="41"/>
        <v>111.93718666236808</v>
      </c>
      <c r="D570" s="11">
        <f t="shared" ca="1" si="42"/>
        <v>139.23720634201146</v>
      </c>
      <c r="E570" s="11">
        <f t="shared" ca="1" si="44"/>
        <v>4557.3629373754993</v>
      </c>
      <c r="F570" s="11">
        <f t="shared" ca="1" si="43"/>
        <v>88298.550200032332</v>
      </c>
      <c r="G570" s="30"/>
      <c r="H570" s="12">
        <f t="shared" ca="1" si="40"/>
        <v>0.76190688509642956</v>
      </c>
    </row>
    <row r="571" spans="2:8" ht="15.55" customHeight="1" x14ac:dyDescent="0.65">
      <c r="B571" s="10">
        <v>545</v>
      </c>
      <c r="C571" s="11">
        <f t="shared" ca="1" si="41"/>
        <v>112.27189869345494</v>
      </c>
      <c r="D571" s="11">
        <f t="shared" ca="1" si="42"/>
        <v>139.61508832137736</v>
      </c>
      <c r="E571" s="11">
        <f t="shared" ca="1" si="44"/>
        <v>4567.0063186035295</v>
      </c>
      <c r="F571" s="11">
        <f t="shared" ca="1" si="43"/>
        <v>89038.909729846506</v>
      </c>
      <c r="G571" s="30"/>
      <c r="H571" s="12">
        <f t="shared" ca="1" si="40"/>
        <v>0.48368000125053084</v>
      </c>
    </row>
    <row r="572" spans="2:8" ht="15.55" customHeight="1" x14ac:dyDescent="0.65">
      <c r="B572" s="10">
        <v>546</v>
      </c>
      <c r="C572" s="11">
        <f t="shared" ca="1" si="41"/>
        <v>111.97795018776719</v>
      </c>
      <c r="D572" s="11">
        <f t="shared" ca="1" si="42"/>
        <v>139.36724798490974</v>
      </c>
      <c r="E572" s="11">
        <f t="shared" ca="1" si="44"/>
        <v>4576.0443549246902</v>
      </c>
      <c r="F572" s="11">
        <f t="shared" ca="1" si="43"/>
        <v>89784.790038450767</v>
      </c>
      <c r="G572" s="30"/>
      <c r="H572" s="12">
        <f t="shared" ca="1" si="40"/>
        <v>-0.21153819192165757</v>
      </c>
    </row>
    <row r="573" spans="2:8" ht="15.55" customHeight="1" x14ac:dyDescent="0.65">
      <c r="B573" s="10">
        <v>547</v>
      </c>
      <c r="C573" s="11">
        <f t="shared" ca="1" si="41"/>
        <v>112.60914388849531</v>
      </c>
      <c r="D573" s="11">
        <f t="shared" ca="1" si="42"/>
        <v>140.04720285542916</v>
      </c>
      <c r="E573" s="11">
        <f t="shared" ca="1" si="44"/>
        <v>4586.036341529395</v>
      </c>
      <c r="F573" s="11">
        <f t="shared" ca="1" si="43"/>
        <v>90537.802667897326</v>
      </c>
      <c r="G573" s="30"/>
      <c r="H573" s="12">
        <f t="shared" ca="1" si="40"/>
        <v>1.2825695217234052</v>
      </c>
    </row>
    <row r="574" spans="2:8" ht="15.55" customHeight="1" x14ac:dyDescent="0.65">
      <c r="B574" s="10">
        <v>548</v>
      </c>
      <c r="C574" s="11">
        <f t="shared" ca="1" si="41"/>
        <v>112.91969821296658</v>
      </c>
      <c r="D574" s="11">
        <f t="shared" ca="1" si="42"/>
        <v>140.39642012592611</v>
      </c>
      <c r="E574" s="11">
        <f t="shared" ca="1" si="44"/>
        <v>4595.6725322918483</v>
      </c>
      <c r="F574" s="11">
        <f t="shared" ca="1" si="43"/>
        <v>91296.682630475916</v>
      </c>
      <c r="G574" s="30"/>
      <c r="H574" s="12">
        <f t="shared" ca="1" si="40"/>
        <v>0.85723241786746807</v>
      </c>
    </row>
    <row r="575" spans="2:8" ht="15.55" customHeight="1" x14ac:dyDescent="0.65">
      <c r="B575" s="10">
        <v>549</v>
      </c>
      <c r="C575" s="11">
        <f t="shared" ca="1" si="41"/>
        <v>113.14810148366595</v>
      </c>
      <c r="D575" s="11">
        <f t="shared" ca="1" si="42"/>
        <v>140.67422896783555</v>
      </c>
      <c r="E575" s="11">
        <f t="shared" ca="1" si="44"/>
        <v>4605.296722663802</v>
      </c>
      <c r="F575" s="11">
        <f t="shared" ca="1" si="43"/>
        <v>92061.836093163613</v>
      </c>
      <c r="G575" s="30"/>
      <c r="H575" s="12">
        <f t="shared" ca="1" si="40"/>
        <v>0.58729665060853076</v>
      </c>
    </row>
    <row r="576" spans="2:8" ht="15.55" customHeight="1" x14ac:dyDescent="0.65">
      <c r="B576" s="10">
        <v>550</v>
      </c>
      <c r="C576" s="11">
        <f t="shared" ca="1" si="41"/>
        <v>114.62936169108021</v>
      </c>
      <c r="D576" s="11">
        <f t="shared" ca="1" si="42"/>
        <v>142.20586427223037</v>
      </c>
      <c r="E576" s="11">
        <f t="shared" ca="1" si="44"/>
        <v>4616.1907952722622</v>
      </c>
      <c r="F576" s="11">
        <f t="shared" ca="1" si="43"/>
        <v>92834.591137613665</v>
      </c>
      <c r="G576" s="30"/>
      <c r="H576" s="12">
        <f t="shared" ca="1" si="40"/>
        <v>1.4553613877510752</v>
      </c>
    </row>
    <row r="577" spans="2:8" ht="15.55" customHeight="1" x14ac:dyDescent="0.65">
      <c r="B577" s="10">
        <v>551</v>
      </c>
      <c r="C577" s="11">
        <f t="shared" ca="1" si="41"/>
        <v>113.59020585658135</v>
      </c>
      <c r="D577" s="11">
        <f t="shared" ca="1" si="42"/>
        <v>141.21750524927515</v>
      </c>
      <c r="E577" s="11">
        <f t="shared" ca="1" si="44"/>
        <v>4624.5838871059213</v>
      </c>
      <c r="F577" s="11">
        <f t="shared" ca="1" si="43"/>
        <v>93611.230396010622</v>
      </c>
      <c r="G577" s="30"/>
      <c r="H577" s="12">
        <f t="shared" ca="1" si="40"/>
        <v>-0.87803887276294823</v>
      </c>
    </row>
    <row r="578" spans="2:8" ht="15.55" customHeight="1" x14ac:dyDescent="0.65">
      <c r="B578" s="10">
        <v>552</v>
      </c>
      <c r="C578" s="11">
        <f t="shared" ca="1" si="41"/>
        <v>111.4753438537666</v>
      </c>
      <c r="D578" s="11">
        <f t="shared" ca="1" si="42"/>
        <v>139.17895091148125</v>
      </c>
      <c r="E578" s="11">
        <f t="shared" ca="1" si="44"/>
        <v>4632.0455117385827</v>
      </c>
      <c r="F578" s="11">
        <f t="shared" ca="1" si="43"/>
        <v>94393.388698706767</v>
      </c>
      <c r="G578" s="30"/>
      <c r="H578" s="12">
        <f t="shared" ca="1" si="40"/>
        <v>-1.442066583404841</v>
      </c>
    </row>
    <row r="579" spans="2:8" ht="15.55" customHeight="1" x14ac:dyDescent="0.65">
      <c r="B579" s="10">
        <v>553</v>
      </c>
      <c r="C579" s="11">
        <f t="shared" ca="1" si="41"/>
        <v>109.59558859119031</v>
      </c>
      <c r="D579" s="11">
        <f t="shared" ca="1" si="42"/>
        <v>137.3455542816169</v>
      </c>
      <c r="E579" s="11">
        <f t="shared" ca="1" si="44"/>
        <v>4639.6094797345695</v>
      </c>
      <c r="F579" s="11">
        <f t="shared" ca="1" si="43"/>
        <v>95182.125635050179</v>
      </c>
      <c r="G579" s="30"/>
      <c r="H579" s="12">
        <f t="shared" ca="1" si="40"/>
        <v>-0.51133504327277179</v>
      </c>
    </row>
    <row r="580" spans="2:8" ht="15.55" customHeight="1" x14ac:dyDescent="0.65">
      <c r="B580" s="10">
        <v>554</v>
      </c>
      <c r="C580" s="11">
        <f t="shared" ca="1" si="41"/>
        <v>109.20363681691146</v>
      </c>
      <c r="D580" s="11">
        <f t="shared" ca="1" si="42"/>
        <v>136.95754909325382</v>
      </c>
      <c r="E580" s="11">
        <f t="shared" ca="1" si="44"/>
        <v>4648.4763176939559</v>
      </c>
      <c r="F580" s="11">
        <f t="shared" ca="1" si="43"/>
        <v>95978.69176632716</v>
      </c>
      <c r="G580" s="30"/>
      <c r="H580" s="12">
        <f t="shared" ca="1" si="40"/>
        <v>1.7953518083028297</v>
      </c>
    </row>
    <row r="581" spans="2:8" ht="15.55" customHeight="1" x14ac:dyDescent="0.65">
      <c r="B581" s="10">
        <v>555</v>
      </c>
      <c r="C581" s="11">
        <f t="shared" ca="1" si="41"/>
        <v>107.20678640289621</v>
      </c>
      <c r="D581" s="11">
        <f t="shared" ca="1" si="42"/>
        <v>134.9318238786451</v>
      </c>
      <c r="E581" s="11">
        <f t="shared" ca="1" si="44"/>
        <v>4655.5872681923274</v>
      </c>
      <c r="F581" s="11">
        <f t="shared" ca="1" si="43"/>
        <v>96780.084114512516</v>
      </c>
      <c r="G581" s="30"/>
      <c r="H581" s="12">
        <f t="shared" ca="1" si="40"/>
        <v>-1.0366570005645899</v>
      </c>
    </row>
    <row r="582" spans="2:8" ht="15.55" customHeight="1" x14ac:dyDescent="0.65">
      <c r="B582" s="10">
        <v>556</v>
      </c>
      <c r="C582" s="11">
        <f t="shared" ca="1" si="41"/>
        <v>109.02195060706757</v>
      </c>
      <c r="D582" s="11">
        <f t="shared" ca="1" si="42"/>
        <v>136.71652279716599</v>
      </c>
      <c r="E582" s="11">
        <f t="shared" ca="1" si="44"/>
        <v>4666.5012358957138</v>
      </c>
      <c r="F582" s="11">
        <f t="shared" ca="1" si="43"/>
        <v>97591.928720341777</v>
      </c>
      <c r="G582" s="30"/>
      <c r="H582" s="12">
        <f t="shared" ca="1" si="40"/>
        <v>2.2124779208267156</v>
      </c>
    </row>
    <row r="583" spans="2:8" ht="15.55" customHeight="1" x14ac:dyDescent="0.65">
      <c r="B583" s="10">
        <v>557</v>
      </c>
      <c r="C583" s="11">
        <f t="shared" ca="1" si="41"/>
        <v>109.4287804785193</v>
      </c>
      <c r="D583" s="11">
        <f t="shared" ca="1" si="42"/>
        <v>137.05557845574583</v>
      </c>
      <c r="E583" s="11">
        <f t="shared" ca="1" si="44"/>
        <v>4675.8089837076132</v>
      </c>
      <c r="F583" s="11">
        <f t="shared" ca="1" si="43"/>
        <v>98408.851181673643</v>
      </c>
      <c r="G583" s="30"/>
      <c r="H583" s="12">
        <f t="shared" ca="1" si="40"/>
        <v>4.9549882931363334E-3</v>
      </c>
    </row>
    <row r="584" spans="2:8" ht="15.55" customHeight="1" x14ac:dyDescent="0.65">
      <c r="B584" s="10">
        <v>558</v>
      </c>
      <c r="C584" s="11">
        <f t="shared" ca="1" si="41"/>
        <v>108.68787763839499</v>
      </c>
      <c r="D584" s="11">
        <f t="shared" ca="1" si="42"/>
        <v>136.29310369512939</v>
      </c>
      <c r="E584" s="11">
        <f t="shared" ca="1" si="44"/>
        <v>4684.1900923401063</v>
      </c>
      <c r="F584" s="11">
        <f t="shared" ca="1" si="43"/>
        <v>99231.628634805558</v>
      </c>
      <c r="G584" s="30"/>
      <c r="H584" s="12">
        <f t="shared" ca="1" si="40"/>
        <v>-0.34772975940485551</v>
      </c>
    </row>
    <row r="585" spans="2:8" ht="15.55" customHeight="1" x14ac:dyDescent="0.65">
      <c r="B585" s="10">
        <v>559</v>
      </c>
      <c r="C585" s="11">
        <f t="shared" ca="1" si="41"/>
        <v>108.53487768553408</v>
      </c>
      <c r="D585" s="11">
        <f t="shared" ca="1" si="42"/>
        <v>136.12284989775915</v>
      </c>
      <c r="E585" s="11">
        <f t="shared" ca="1" si="44"/>
        <v>4693.1555681405735</v>
      </c>
      <c r="F585" s="11">
        <f t="shared" ca="1" si="43"/>
        <v>100061.80335352289</v>
      </c>
      <c r="G585" s="30"/>
      <c r="H585" s="12">
        <f t="shared" ca="1" si="40"/>
        <v>-0.29315404789136473</v>
      </c>
    </row>
    <row r="586" spans="2:8" ht="15.55" customHeight="1" x14ac:dyDescent="0.65">
      <c r="B586" s="10">
        <v>560</v>
      </c>
      <c r="C586" s="11">
        <f t="shared" ca="1" si="41"/>
        <v>105.91565328759795</v>
      </c>
      <c r="D586" s="11">
        <f t="shared" ca="1" si="42"/>
        <v>133.47241573695402</v>
      </c>
      <c r="E586" s="11">
        <f t="shared" ca="1" si="44"/>
        <v>4699.5814363558111</v>
      </c>
      <c r="F586" s="11">
        <f t="shared" ca="1" si="43"/>
        <v>100896.30365950281</v>
      </c>
      <c r="G586" s="30"/>
      <c r="H586" s="12">
        <f t="shared" ca="1" si="40"/>
        <v>-1.4630722151672946</v>
      </c>
    </row>
    <row r="587" spans="2:8" ht="15.55" customHeight="1" x14ac:dyDescent="0.65">
      <c r="B587" s="10">
        <v>561</v>
      </c>
      <c r="C587" s="11">
        <f t="shared" ca="1" si="41"/>
        <v>105.647745539759</v>
      </c>
      <c r="D587" s="11">
        <f t="shared" ca="1" si="42"/>
        <v>133.17440971842157</v>
      </c>
      <c r="E587" s="11">
        <f t="shared" ca="1" si="44"/>
        <v>4708.357997853891</v>
      </c>
      <c r="F587" s="11">
        <f t="shared" ca="1" si="43"/>
        <v>101740.08336698318</v>
      </c>
      <c r="G587" s="30"/>
      <c r="H587" s="12">
        <f t="shared" ca="1" si="40"/>
        <v>1.1137131523589876</v>
      </c>
    </row>
    <row r="588" spans="2:8" ht="15.55" customHeight="1" x14ac:dyDescent="0.65">
      <c r="B588" s="10">
        <v>562</v>
      </c>
      <c r="C588" s="11">
        <f t="shared" ca="1" si="41"/>
        <v>103.70665873998489</v>
      </c>
      <c r="D588" s="11">
        <f t="shared" ca="1" si="42"/>
        <v>131.15311464258963</v>
      </c>
      <c r="E588" s="11">
        <f t="shared" ca="1" si="44"/>
        <v>4715.1995825336935</v>
      </c>
      <c r="F588" s="11">
        <f t="shared" ca="1" si="43"/>
        <v>102588.88735906155</v>
      </c>
      <c r="G588" s="30"/>
      <c r="H588" s="12">
        <f t="shared" ca="1" si="40"/>
        <v>-1.0818464652322859</v>
      </c>
    </row>
    <row r="589" spans="2:8" ht="15.55" customHeight="1" x14ac:dyDescent="0.65">
      <c r="B589" s="10">
        <v>563</v>
      </c>
      <c r="C589" s="11">
        <f t="shared" ca="1" si="41"/>
        <v>103.22315112356914</v>
      </c>
      <c r="D589" s="11">
        <f t="shared" ca="1" si="42"/>
        <v>130.59647045788762</v>
      </c>
      <c r="E589" s="11">
        <f t="shared" ca="1" si="44"/>
        <v>4723.5243151753384</v>
      </c>
      <c r="F589" s="11">
        <f t="shared" ca="1" si="43"/>
        <v>103446.2204438933</v>
      </c>
      <c r="G589" s="30"/>
      <c r="H589" s="12">
        <f t="shared" ca="1" si="40"/>
        <v>0.40865234162561298</v>
      </c>
    </row>
    <row r="590" spans="2:8" ht="15.55" customHeight="1" x14ac:dyDescent="0.65">
      <c r="B590" s="10">
        <v>564</v>
      </c>
      <c r="C590" s="11">
        <f t="shared" ca="1" si="41"/>
        <v>104.37184270400051</v>
      </c>
      <c r="D590" s="11">
        <f t="shared" ca="1" si="42"/>
        <v>131.63820605456758</v>
      </c>
      <c r="E590" s="11">
        <f t="shared" ca="1" si="44"/>
        <v>4733.2820245781568</v>
      </c>
      <c r="F590" s="11">
        <f t="shared" ca="1" si="43"/>
        <v>104312.06535644873</v>
      </c>
      <c r="G590" s="30"/>
      <c r="H590" s="12">
        <f t="shared" ca="1" si="40"/>
        <v>1.202396416770545</v>
      </c>
    </row>
    <row r="591" spans="2:8" ht="15.55" customHeight="1" x14ac:dyDescent="0.65">
      <c r="B591" s="10">
        <v>565</v>
      </c>
      <c r="C591" s="11">
        <f t="shared" ca="1" si="41"/>
        <v>104.02077103983571</v>
      </c>
      <c r="D591" s="11">
        <f t="shared" ca="1" si="42"/>
        <v>131.18312306287896</v>
      </c>
      <c r="E591" s="11">
        <f t="shared" ca="1" si="44"/>
        <v>4741.5314644618711</v>
      </c>
      <c r="F591" s="11">
        <f t="shared" ca="1" si="43"/>
        <v>105183.55956014086</v>
      </c>
      <c r="G591" s="30"/>
      <c r="H591" s="12">
        <f t="shared" ca="1" si="40"/>
        <v>-6.3619382303565092E-2</v>
      </c>
    </row>
    <row r="592" spans="2:8" ht="15.55" customHeight="1" x14ac:dyDescent="0.65">
      <c r="B592" s="10">
        <v>566</v>
      </c>
      <c r="C592" s="11">
        <f t="shared" ca="1" si="41"/>
        <v>105.33570276208538</v>
      </c>
      <c r="D592" s="11">
        <f t="shared" ca="1" si="42"/>
        <v>132.42498483666802</v>
      </c>
      <c r="E592" s="11">
        <f t="shared" ca="1" si="44"/>
        <v>4751.5634781449453</v>
      </c>
      <c r="F592" s="11">
        <f t="shared" ca="1" si="43"/>
        <v>106064.06327462675</v>
      </c>
      <c r="G592" s="30"/>
      <c r="H592" s="12">
        <f t="shared" ca="1" si="40"/>
        <v>0.90818697177045193</v>
      </c>
    </row>
    <row r="593" spans="2:8" ht="15.55" customHeight="1" x14ac:dyDescent="0.65">
      <c r="B593" s="10">
        <v>567</v>
      </c>
      <c r="C593" s="11">
        <f t="shared" ca="1" si="41"/>
        <v>106.32747839020466</v>
      </c>
      <c r="D593" s="11">
        <f t="shared" ca="1" si="42"/>
        <v>133.33880171343267</v>
      </c>
      <c r="E593" s="11">
        <f t="shared" ca="1" si="44"/>
        <v>4761.2139144848843</v>
      </c>
      <c r="F593" s="11">
        <f t="shared" ca="1" si="43"/>
        <v>106951.45496640753</v>
      </c>
      <c r="G593" s="30"/>
      <c r="H593" s="12">
        <f t="shared" ca="1" si="40"/>
        <v>0.63335707343406999</v>
      </c>
    </row>
    <row r="594" spans="2:8" ht="15.55" customHeight="1" x14ac:dyDescent="0.65">
      <c r="B594" s="10">
        <v>568</v>
      </c>
      <c r="C594" s="11">
        <f t="shared" ca="1" si="41"/>
        <v>106.75429002084599</v>
      </c>
      <c r="D594" s="11">
        <f t="shared" ca="1" si="42"/>
        <v>133.72077658361999</v>
      </c>
      <c r="E594" s="11">
        <f t="shared" ca="1" si="44"/>
        <v>4770.4425642493698</v>
      </c>
      <c r="F594" s="11">
        <f t="shared" ca="1" si="43"/>
        <v>107845.77599783012</v>
      </c>
      <c r="G594" s="30"/>
      <c r="H594" s="12">
        <f t="shared" ca="1" si="40"/>
        <v>0.41977470102322589</v>
      </c>
    </row>
    <row r="595" spans="2:8" ht="15.55" customHeight="1" x14ac:dyDescent="0.65">
      <c r="B595" s="10">
        <v>569</v>
      </c>
      <c r="C595" s="11">
        <f t="shared" ca="1" si="41"/>
        <v>107.59204441785786</v>
      </c>
      <c r="D595" s="11">
        <f t="shared" ca="1" si="42"/>
        <v>134.53314203466854</v>
      </c>
      <c r="E595" s="11">
        <f t="shared" ca="1" si="44"/>
        <v>4780.1526988586329</v>
      </c>
      <c r="F595" s="11">
        <f t="shared" ca="1" si="43"/>
        <v>108747.98220577186</v>
      </c>
      <c r="G595" s="30"/>
      <c r="H595" s="12">
        <f t="shared" ca="1" si="40"/>
        <v>0.57520518904674789</v>
      </c>
    </row>
    <row r="596" spans="2:8" ht="15.55" customHeight="1" x14ac:dyDescent="0.65">
      <c r="B596" s="10">
        <v>570</v>
      </c>
      <c r="C596" s="11">
        <f t="shared" ca="1" si="41"/>
        <v>106.29121120574401</v>
      </c>
      <c r="D596" s="11">
        <f t="shared" ca="1" si="42"/>
        <v>133.21515348714235</v>
      </c>
      <c r="E596" s="11">
        <f t="shared" ca="1" si="44"/>
        <v>4787.7528186061536</v>
      </c>
      <c r="F596" s="11">
        <f t="shared" ca="1" si="43"/>
        <v>109655.5408708312</v>
      </c>
      <c r="G596" s="30"/>
      <c r="H596" s="12">
        <f t="shared" ca="1" si="40"/>
        <v>-1.2720218123789091</v>
      </c>
    </row>
    <row r="597" spans="2:8" ht="15.55" customHeight="1" x14ac:dyDescent="0.65">
      <c r="B597" s="10">
        <v>571</v>
      </c>
      <c r="C597" s="11">
        <f t="shared" ca="1" si="41"/>
        <v>106.39581697371752</v>
      </c>
      <c r="D597" s="11">
        <f t="shared" ca="1" si="42"/>
        <v>133.31974340121064</v>
      </c>
      <c r="E597" s="11">
        <f t="shared" ca="1" si="44"/>
        <v>4796.8364382239861</v>
      </c>
      <c r="F597" s="11">
        <f t="shared" ca="1" si="43"/>
        <v>110572.1126034444</v>
      </c>
      <c r="G597" s="30"/>
      <c r="H597" s="12">
        <f t="shared" ca="1" si="40"/>
        <v>0.74216452849099357</v>
      </c>
    </row>
    <row r="598" spans="2:8" ht="15.55" customHeight="1" x14ac:dyDescent="0.65">
      <c r="B598" s="10">
        <v>572</v>
      </c>
      <c r="C598" s="11">
        <f t="shared" ca="1" si="41"/>
        <v>107.25791731930278</v>
      </c>
      <c r="D598" s="11">
        <f t="shared" ca="1" si="42"/>
        <v>134.15375575917994</v>
      </c>
      <c r="E598" s="11">
        <f t="shared" ca="1" si="44"/>
        <v>4806.5318569201736</v>
      </c>
      <c r="F598" s="11">
        <f t="shared" ca="1" si="43"/>
        <v>111496.86580824983</v>
      </c>
      <c r="G598" s="30"/>
      <c r="H598" s="12">
        <f t="shared" ca="1" si="40"/>
        <v>1.4894686671749255</v>
      </c>
    </row>
    <row r="599" spans="2:8" ht="15.55" customHeight="1" x14ac:dyDescent="0.65">
      <c r="B599" s="10">
        <v>573</v>
      </c>
      <c r="C599" s="11">
        <f t="shared" ca="1" si="41"/>
        <v>107.53303555817752</v>
      </c>
      <c r="D599" s="11">
        <f t="shared" ca="1" si="42"/>
        <v>134.40849382085278</v>
      </c>
      <c r="E599" s="11">
        <f t="shared" ca="1" si="44"/>
        <v>4815.6798931862986</v>
      </c>
      <c r="F599" s="11">
        <f t="shared" ca="1" si="43"/>
        <v>112428.72341332855</v>
      </c>
      <c r="G599" s="30"/>
      <c r="H599" s="12">
        <f t="shared" ca="1" si="40"/>
        <v>0.60731431372001765</v>
      </c>
    </row>
    <row r="600" spans="2:8" ht="15.55" customHeight="1" x14ac:dyDescent="0.65">
      <c r="B600" s="10">
        <v>574</v>
      </c>
      <c r="C600" s="11">
        <f t="shared" ca="1" si="41"/>
        <v>109.41295491554278</v>
      </c>
      <c r="D600" s="11">
        <f t="shared" ca="1" si="42"/>
        <v>136.28598048485429</v>
      </c>
      <c r="E600" s="11">
        <f t="shared" ca="1" si="44"/>
        <v>4826.5110206701438</v>
      </c>
      <c r="F600" s="11">
        <f t="shared" ca="1" si="43"/>
        <v>113369.98128513238</v>
      </c>
      <c r="G600" s="30"/>
      <c r="H600" s="12">
        <f t="shared" ca="1" si="40"/>
        <v>1.2412609823775091</v>
      </c>
    </row>
    <row r="601" spans="2:8" ht="15.55" customHeight="1" x14ac:dyDescent="0.65">
      <c r="B601" s="10">
        <v>575</v>
      </c>
      <c r="C601" s="11">
        <f t="shared" ca="1" si="41"/>
        <v>111.74312669365881</v>
      </c>
      <c r="D601" s="11">
        <f t="shared" ca="1" si="42"/>
        <v>138.61726285179262</v>
      </c>
      <c r="E601" s="11">
        <f t="shared" ca="1" si="44"/>
        <v>4837.8042543787815</v>
      </c>
      <c r="F601" s="11">
        <f t="shared" ca="1" si="43"/>
        <v>114319.4764041103</v>
      </c>
      <c r="G601" s="30"/>
      <c r="H601" s="12">
        <f t="shared" ca="1" si="40"/>
        <v>1.7904372237706101</v>
      </c>
    </row>
    <row r="602" spans="2:8" ht="15.55" customHeight="1" x14ac:dyDescent="0.65">
      <c r="B602" s="10">
        <v>576</v>
      </c>
      <c r="C602" s="11">
        <f t="shared" ca="1" si="41"/>
        <v>112.09377331786442</v>
      </c>
      <c r="D602" s="11">
        <f t="shared" ca="1" si="42"/>
        <v>139.00610441099965</v>
      </c>
      <c r="E602" s="11">
        <f t="shared" ca="1" si="44"/>
        <v>4847.3035841084375</v>
      </c>
      <c r="F602" s="11">
        <f t="shared" ca="1" si="43"/>
        <v>115275.03516963744</v>
      </c>
      <c r="G602" s="30"/>
      <c r="H602" s="12">
        <f t="shared" ref="H602:H626" ca="1" si="45">NORMINV(RAND(),$I$20,$I$21)</f>
        <v>-6.1529788551002211E-2</v>
      </c>
    </row>
    <row r="603" spans="2:8" ht="15.55" customHeight="1" x14ac:dyDescent="0.65">
      <c r="B603" s="10">
        <v>577</v>
      </c>
      <c r="C603" s="11">
        <f t="shared" ca="1" si="41"/>
        <v>112.92663295109253</v>
      </c>
      <c r="D603" s="11">
        <f t="shared" ca="1" si="42"/>
        <v>139.91625669844996</v>
      </c>
      <c r="E603" s="11">
        <f t="shared" ca="1" si="44"/>
        <v>4857.4810197899405</v>
      </c>
      <c r="F603" s="11">
        <f t="shared" ca="1" si="43"/>
        <v>116239.19548220056</v>
      </c>
      <c r="G603" s="30"/>
      <c r="H603" s="12">
        <f t="shared" ca="1" si="45"/>
        <v>0.5922174186365573</v>
      </c>
    </row>
    <row r="604" spans="2:8" ht="15.55" customHeight="1" x14ac:dyDescent="0.65">
      <c r="B604" s="10">
        <v>578</v>
      </c>
      <c r="C604" s="11">
        <f t="shared" ca="1" si="41"/>
        <v>112.79682415463165</v>
      </c>
      <c r="D604" s="11">
        <f t="shared" ca="1" si="42"/>
        <v>139.8598783500511</v>
      </c>
      <c r="E604" s="11">
        <f t="shared" ca="1" si="44"/>
        <v>4866.6916731156116</v>
      </c>
      <c r="F604" s="11">
        <f t="shared" ca="1" si="43"/>
        <v>117210.35991184629</v>
      </c>
      <c r="G604" s="30"/>
      <c r="H604" s="12">
        <f t="shared" ca="1" si="45"/>
        <v>8.5578035043100492E-2</v>
      </c>
    </row>
    <row r="605" spans="2:8" ht="15.55" customHeight="1" x14ac:dyDescent="0.65">
      <c r="B605" s="10">
        <v>579</v>
      </c>
      <c r="C605" s="11">
        <f t="shared" ref="C605:C626" ca="1" si="46">$C$16*C604+$C$17*C603+$C$18*H604+$C$19*H603+$C$20*H602+$C$21+H605</f>
        <v>110.93484844909979</v>
      </c>
      <c r="D605" s="11">
        <f t="shared" ref="D605:D626" ca="1" si="47">$D$16*D604+$D$17*D603+$D$18*H604+$D$19*H603+$D$20*H602+$D$21+H605</f>
        <v>138.0825793141401</v>
      </c>
      <c r="E605" s="11">
        <f t="shared" ca="1" si="44"/>
        <v>4874.2542682807634</v>
      </c>
      <c r="F605" s="11">
        <f t="shared" ref="F605:F626" ca="1" si="48">$F$16*F604+$F$17*F603+$F$18*H604+$F$19*H603+$F$20*H602+$F$21+H605</f>
        <v>118187.92370656945</v>
      </c>
      <c r="G605" s="30"/>
      <c r="H605" s="12">
        <f t="shared" ca="1" si="45"/>
        <v>-0.9034070022791123</v>
      </c>
    </row>
    <row r="606" spans="2:8" ht="15.55" customHeight="1" x14ac:dyDescent="0.65">
      <c r="B606" s="10">
        <v>580</v>
      </c>
      <c r="C606" s="11">
        <f t="shared" ca="1" si="46"/>
        <v>109.47084932052798</v>
      </c>
      <c r="D606" s="11">
        <f t="shared" ca="1" si="47"/>
        <v>136.69253699910317</v>
      </c>
      <c r="E606" s="11">
        <f t="shared" ref="E606:E626" ca="1" si="49">$E$16*E605+$E$17*E604+$E$18*H605+$E$19*H604+$E$20*H603+$E$21+H606</f>
        <v>4882.1850373935185</v>
      </c>
      <c r="F606" s="11">
        <f t="shared" ca="1" si="48"/>
        <v>119173.95783488905</v>
      </c>
      <c r="G606" s="30"/>
      <c r="H606" s="12">
        <f t="shared" ca="1" si="45"/>
        <v>-0.44390607991531367</v>
      </c>
    </row>
    <row r="607" spans="2:8" ht="15.55" customHeight="1" x14ac:dyDescent="0.65">
      <c r="B607" s="10">
        <v>581</v>
      </c>
      <c r="C607" s="11">
        <f t="shared" ca="1" si="46"/>
        <v>109.08720342831633</v>
      </c>
      <c r="D607" s="11">
        <f t="shared" ca="1" si="47"/>
        <v>136.34097824396332</v>
      </c>
      <c r="E607" s="11">
        <f t="shared" ca="1" si="49"/>
        <v>4891.0159226979513</v>
      </c>
      <c r="F607" s="11">
        <f t="shared" ca="1" si="48"/>
        <v>120169.04728541782</v>
      </c>
      <c r="G607" s="30"/>
      <c r="H607" s="12">
        <f t="shared" ca="1" si="45"/>
        <v>1.0479066505596255</v>
      </c>
    </row>
    <row r="608" spans="2:8" ht="15.55" customHeight="1" x14ac:dyDescent="0.65">
      <c r="B608" s="10">
        <v>582</v>
      </c>
      <c r="C608" s="11">
        <f t="shared" ca="1" si="46"/>
        <v>109.15172801060899</v>
      </c>
      <c r="D608" s="11">
        <f t="shared" ca="1" si="47"/>
        <v>136.41076737096617</v>
      </c>
      <c r="E608" s="11">
        <f t="shared" ca="1" si="49"/>
        <v>4900.1846259729673</v>
      </c>
      <c r="F608" s="11">
        <f t="shared" ca="1" si="48"/>
        <v>121172.70385399688</v>
      </c>
      <c r="G608" s="30"/>
      <c r="H608" s="12">
        <f t="shared" ca="1" si="45"/>
        <v>1.0845835517205176</v>
      </c>
    </row>
    <row r="609" spans="2:8" ht="15.55" customHeight="1" x14ac:dyDescent="0.65">
      <c r="B609" s="10">
        <v>583</v>
      </c>
      <c r="C609" s="11">
        <f t="shared" ca="1" si="46"/>
        <v>108.527450398935</v>
      </c>
      <c r="D609" s="11">
        <f t="shared" ca="1" si="47"/>
        <v>135.78687893366472</v>
      </c>
      <c r="E609" s="11">
        <f t="shared" ca="1" si="49"/>
        <v>4908.648232965581</v>
      </c>
      <c r="F609" s="11">
        <f t="shared" ca="1" si="48"/>
        <v>122183.96036078285</v>
      </c>
      <c r="G609" s="30"/>
      <c r="H609" s="12">
        <f t="shared" ca="1" si="45"/>
        <v>-0.54694441356624834</v>
      </c>
    </row>
    <row r="610" spans="2:8" ht="15.55" customHeight="1" x14ac:dyDescent="0.65">
      <c r="B610" s="10">
        <v>584</v>
      </c>
      <c r="C610" s="11">
        <f t="shared" ca="1" si="46"/>
        <v>110.33207409057783</v>
      </c>
      <c r="D610" s="11">
        <f t="shared" ca="1" si="47"/>
        <v>137.59373620181665</v>
      </c>
      <c r="E610" s="11">
        <f t="shared" ca="1" si="49"/>
        <v>4919.5504525374281</v>
      </c>
      <c r="F610" s="11">
        <f t="shared" ca="1" si="48"/>
        <v>123206.03103893599</v>
      </c>
      <c r="G610" s="30"/>
      <c r="H610" s="12">
        <f t="shared" ca="1" si="45"/>
        <v>1.8021680760119625</v>
      </c>
    </row>
    <row r="611" spans="2:8" ht="15.55" customHeight="1" x14ac:dyDescent="0.65">
      <c r="B611" s="10">
        <v>585</v>
      </c>
      <c r="C611" s="11">
        <f t="shared" ca="1" si="46"/>
        <v>110.1957525788678</v>
      </c>
      <c r="D611" s="11">
        <f t="shared" ca="1" si="47"/>
        <v>137.44676270000511</v>
      </c>
      <c r="E611" s="11">
        <f t="shared" ca="1" si="49"/>
        <v>4928.4473568895701</v>
      </c>
      <c r="F611" s="11">
        <f t="shared" ca="1" si="48"/>
        <v>124234.5338551797</v>
      </c>
      <c r="G611" s="30"/>
      <c r="H611" s="12">
        <f t="shared" ca="1" si="45"/>
        <v>-9.2555340571090022E-2</v>
      </c>
    </row>
    <row r="612" spans="2:8" ht="15.55" customHeight="1" x14ac:dyDescent="0.65">
      <c r="B612" s="10">
        <v>586</v>
      </c>
      <c r="C612" s="11">
        <f t="shared" ca="1" si="46"/>
        <v>109.60822029879569</v>
      </c>
      <c r="D612" s="11">
        <f t="shared" ca="1" si="47"/>
        <v>136.88706933086576</v>
      </c>
      <c r="E612" s="11">
        <f t="shared" ca="1" si="49"/>
        <v>4937.0863868457855</v>
      </c>
      <c r="F612" s="11">
        <f t="shared" ca="1" si="48"/>
        <v>125271.31201314696</v>
      </c>
      <c r="G612" s="30"/>
      <c r="H612" s="12">
        <f t="shared" ca="1" si="45"/>
        <v>-0.16292333429363468</v>
      </c>
    </row>
    <row r="613" spans="2:8" ht="15.55" customHeight="1" x14ac:dyDescent="0.65">
      <c r="B613" s="10">
        <v>587</v>
      </c>
      <c r="C613" s="11">
        <f t="shared" ca="1" si="46"/>
        <v>110.62046746392996</v>
      </c>
      <c r="D613" s="11">
        <f t="shared" ca="1" si="47"/>
        <v>137.91758295569986</v>
      </c>
      <c r="E613" s="11">
        <f t="shared" ca="1" si="49"/>
        <v>4947.2728968215488</v>
      </c>
      <c r="F613" s="11">
        <f t="shared" ca="1" si="48"/>
        <v>126318.21603607232</v>
      </c>
      <c r="G613" s="30"/>
      <c r="H613" s="12">
        <f t="shared" ca="1" si="45"/>
        <v>1.1409712664330041</v>
      </c>
    </row>
    <row r="614" spans="2:8" ht="15.55" customHeight="1" x14ac:dyDescent="0.65">
      <c r="B614" s="10">
        <v>588</v>
      </c>
      <c r="C614" s="11">
        <f t="shared" ca="1" si="46"/>
        <v>108.58018806711723</v>
      </c>
      <c r="D614" s="11">
        <f t="shared" ca="1" si="47"/>
        <v>135.88350675035747</v>
      </c>
      <c r="E614" s="11">
        <f t="shared" ca="1" si="49"/>
        <v>4954.3585868924902</v>
      </c>
      <c r="F614" s="11">
        <f t="shared" ca="1" si="48"/>
        <v>127370.67134368482</v>
      </c>
      <c r="G614" s="30"/>
      <c r="H614" s="12">
        <f t="shared" ca="1" si="45"/>
        <v>-1.3197542296904474</v>
      </c>
    </row>
    <row r="615" spans="2:8" ht="15.55" customHeight="1" x14ac:dyDescent="0.65">
      <c r="B615" s="10">
        <v>589</v>
      </c>
      <c r="C615" s="11">
        <f t="shared" ca="1" si="46"/>
        <v>106.14251665534694</v>
      </c>
      <c r="D615" s="11">
        <f t="shared" ca="1" si="47"/>
        <v>133.47323481023014</v>
      </c>
      <c r="E615" s="11">
        <f t="shared" ca="1" si="49"/>
        <v>4961.1577683335627</v>
      </c>
      <c r="F615" s="11">
        <f t="shared" ca="1" si="48"/>
        <v>128431.57876197832</v>
      </c>
      <c r="G615" s="30"/>
      <c r="H615" s="12">
        <f t="shared" ca="1" si="45"/>
        <v>-1.6128273959643116</v>
      </c>
    </row>
    <row r="616" spans="2:8" ht="15.55" customHeight="1" x14ac:dyDescent="0.65">
      <c r="B616" s="10">
        <v>590</v>
      </c>
      <c r="C616" s="11">
        <f t="shared" ca="1" si="46"/>
        <v>104.01477823819674</v>
      </c>
      <c r="D616" s="11">
        <f t="shared" ca="1" si="47"/>
        <v>131.32735476543445</v>
      </c>
      <c r="E616" s="11">
        <f t="shared" ca="1" si="49"/>
        <v>4968.0406781525562</v>
      </c>
      <c r="F616" s="11">
        <f t="shared" ca="1" si="48"/>
        <v>129501.34673786369</v>
      </c>
      <c r="G616" s="30"/>
      <c r="H616" s="12">
        <f t="shared" ca="1" si="45"/>
        <v>-0.86144871318167637</v>
      </c>
    </row>
    <row r="617" spans="2:8" ht="15.55" customHeight="1" x14ac:dyDescent="0.65">
      <c r="B617" s="10">
        <v>591</v>
      </c>
      <c r="C617" s="11">
        <f t="shared" ca="1" si="46"/>
        <v>100.93859477990999</v>
      </c>
      <c r="D617" s="11">
        <f t="shared" ca="1" si="47"/>
        <v>128.19119251339308</v>
      </c>
      <c r="E617" s="11">
        <f t="shared" ca="1" si="49"/>
        <v>4973.7766167125756</v>
      </c>
      <c r="F617" s="11">
        <f t="shared" ca="1" si="48"/>
        <v>130578.82145083023</v>
      </c>
      <c r="G617" s="30"/>
      <c r="H617" s="12">
        <f t="shared" ca="1" si="45"/>
        <v>-0.99046430676388264</v>
      </c>
    </row>
    <row r="618" spans="2:8" ht="15.55" customHeight="1" x14ac:dyDescent="0.65">
      <c r="B618" s="10">
        <v>592</v>
      </c>
      <c r="C618" s="11">
        <f t="shared" ca="1" si="46"/>
        <v>101.15581993745317</v>
      </c>
      <c r="D618" s="11">
        <f t="shared" ca="1" si="47"/>
        <v>128.31570287227211</v>
      </c>
      <c r="E618" s="11">
        <f t="shared" ca="1" si="49"/>
        <v>4982.6328952902777</v>
      </c>
      <c r="F618" s="11">
        <f t="shared" ca="1" si="48"/>
        <v>131668.34344190525</v>
      </c>
      <c r="G618" s="30"/>
      <c r="H618" s="12">
        <f t="shared" ca="1" si="45"/>
        <v>1.7358364976604364</v>
      </c>
    </row>
    <row r="619" spans="2:8" ht="15.55" customHeight="1" x14ac:dyDescent="0.65">
      <c r="B619" s="10">
        <v>593</v>
      </c>
      <c r="C619" s="11">
        <f t="shared" ca="1" si="46"/>
        <v>101.89302426441452</v>
      </c>
      <c r="D619" s="11">
        <f t="shared" ca="1" si="47"/>
        <v>128.91001423588582</v>
      </c>
      <c r="E619" s="11">
        <f t="shared" ca="1" si="49"/>
        <v>4991.7361484111989</v>
      </c>
      <c r="F619" s="11">
        <f t="shared" ca="1" si="48"/>
        <v>132767.101767035</v>
      </c>
      <c r="G619" s="30"/>
      <c r="H619" s="12">
        <f t="shared" ca="1" si="45"/>
        <v>0.93254709760353172</v>
      </c>
    </row>
    <row r="620" spans="2:8" ht="15.55" customHeight="1" x14ac:dyDescent="0.65">
      <c r="B620" s="10">
        <v>594</v>
      </c>
      <c r="C620" s="11">
        <f t="shared" ca="1" si="46"/>
        <v>103.26431705573822</v>
      </c>
      <c r="D620" s="11">
        <f t="shared" ca="1" si="47"/>
        <v>130.16021138384261</v>
      </c>
      <c r="E620" s="11">
        <f t="shared" ca="1" si="49"/>
        <v>5001.5498134374766</v>
      </c>
      <c r="F620" s="11">
        <f t="shared" ca="1" si="48"/>
        <v>133875.66785207856</v>
      </c>
      <c r="G620" s="30"/>
      <c r="H620" s="12">
        <f t="shared" ca="1" si="45"/>
        <v>0.79535600621122704</v>
      </c>
    </row>
    <row r="621" spans="2:8" ht="15.55" customHeight="1" x14ac:dyDescent="0.65">
      <c r="B621" s="10">
        <v>595</v>
      </c>
      <c r="C621" s="11">
        <f t="shared" ca="1" si="46"/>
        <v>104.54629899960871</v>
      </c>
      <c r="D621" s="11">
        <f t="shared" ca="1" si="47"/>
        <v>131.34291374395707</v>
      </c>
      <c r="E621" s="11">
        <f t="shared" ca="1" si="49"/>
        <v>5011.3326233607977</v>
      </c>
      <c r="F621" s="11">
        <f t="shared" ca="1" si="48"/>
        <v>134993.37119566879</v>
      </c>
      <c r="G621" s="30"/>
      <c r="H621" s="12">
        <f t="shared" ca="1" si="45"/>
        <v>1.3673127839071233E-2</v>
      </c>
    </row>
    <row r="622" spans="2:8" ht="15.55" customHeight="1" x14ac:dyDescent="0.65">
      <c r="B622" s="10">
        <v>596</v>
      </c>
      <c r="C622" s="11">
        <f t="shared" ca="1" si="46"/>
        <v>103.70482851408057</v>
      </c>
      <c r="D622" s="11">
        <f t="shared" ca="1" si="47"/>
        <v>130.43491397004655</v>
      </c>
      <c r="E622" s="11">
        <f t="shared" ca="1" si="49"/>
        <v>5019.1174189849535</v>
      </c>
      <c r="F622" s="11">
        <f t="shared" ca="1" si="48"/>
        <v>136118.32856308034</v>
      </c>
      <c r="G622" s="30"/>
      <c r="H622" s="12">
        <f t="shared" ca="1" si="45"/>
        <v>-1.1294305070071233</v>
      </c>
    </row>
    <row r="623" spans="2:8" ht="15.55" customHeight="1" x14ac:dyDescent="0.65">
      <c r="B623" s="10">
        <v>597</v>
      </c>
      <c r="C623" s="11">
        <f t="shared" ca="1" si="46"/>
        <v>104.20611106945263</v>
      </c>
      <c r="D623" s="11">
        <f t="shared" ca="1" si="47"/>
        <v>130.8966991835394</v>
      </c>
      <c r="E623" s="11">
        <f t="shared" ca="1" si="49"/>
        <v>5028.3480782183497</v>
      </c>
      <c r="F623" s="11">
        <f t="shared" ca="1" si="48"/>
        <v>137254.05841991294</v>
      </c>
      <c r="G623" s="30"/>
      <c r="H623" s="12">
        <f t="shared" ca="1" si="45"/>
        <v>0.9478190447057212</v>
      </c>
    </row>
    <row r="624" spans="2:8" ht="15.55" customHeight="1" x14ac:dyDescent="0.65">
      <c r="B624" s="10">
        <v>598</v>
      </c>
      <c r="C624" s="11">
        <f t="shared" ca="1" si="46"/>
        <v>103.69079860766976</v>
      </c>
      <c r="D624" s="11">
        <f t="shared" ca="1" si="47"/>
        <v>130.32497592393671</v>
      </c>
      <c r="E624" s="11">
        <f t="shared" ca="1" si="49"/>
        <v>5036.4573732723711</v>
      </c>
      <c r="F624" s="11">
        <f t="shared" ca="1" si="48"/>
        <v>138398.05116107792</v>
      </c>
      <c r="G624" s="30"/>
      <c r="H624" s="12">
        <f t="shared" ca="1" si="45"/>
        <v>3.9396067930771224E-2</v>
      </c>
    </row>
    <row r="625" spans="2:8" ht="15.55" customHeight="1" x14ac:dyDescent="0.65">
      <c r="B625" s="10">
        <v>599</v>
      </c>
      <c r="C625" s="11">
        <f t="shared" ca="1" si="46"/>
        <v>103.4358271295547</v>
      </c>
      <c r="D625" s="11">
        <f t="shared" ca="1" si="47"/>
        <v>130.03016177764772</v>
      </c>
      <c r="E625" s="11">
        <f t="shared" ca="1" si="49"/>
        <v>5044.8980913980404</v>
      </c>
      <c r="F625" s="11">
        <f t="shared" ca="1" si="48"/>
        <v>139551.8557741805</v>
      </c>
      <c r="G625" s="30"/>
      <c r="H625" s="12">
        <f t="shared" ca="1" si="45"/>
        <v>0.13368483365895303</v>
      </c>
    </row>
    <row r="626" spans="2:8" ht="15.55" customHeight="1" x14ac:dyDescent="0.65">
      <c r="B626" s="10">
        <v>600</v>
      </c>
      <c r="C626" s="11">
        <f t="shared" ca="1" si="46"/>
        <v>104.63598167910821</v>
      </c>
      <c r="D626" s="11">
        <f t="shared" ca="1" si="47"/>
        <v>131.18136664768807</v>
      </c>
      <c r="E626" s="11">
        <f t="shared" ca="1" si="49"/>
        <v>5054.7281878876038</v>
      </c>
      <c r="F626" s="11">
        <f t="shared" ca="1" si="48"/>
        <v>140716.59360328544</v>
      </c>
      <c r="G626" s="30"/>
      <c r="H626" s="12">
        <f t="shared" ca="1" si="45"/>
        <v>0.95779014154975917</v>
      </c>
    </row>
  </sheetData>
  <mergeCells count="1">
    <mergeCell ref="H19:I19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E73F7-036D-4FA4-87C0-794719137A83}">
  <dimension ref="A2:AA116"/>
  <sheetViews>
    <sheetView workbookViewId="0"/>
  </sheetViews>
  <sheetFormatPr defaultRowHeight="15.55" customHeight="1" x14ac:dyDescent="0.65"/>
  <cols>
    <col min="1" max="1" width="4.28515625" style="19" customWidth="1"/>
    <col min="2" max="3" width="9.2109375" style="13" bestFit="1" customWidth="1"/>
    <col min="4" max="4" width="9.2109375" style="13" customWidth="1"/>
    <col min="5" max="5" width="9.92578125" style="13" bestFit="1" customWidth="1"/>
    <col min="6" max="6" width="9.92578125" style="13" customWidth="1"/>
    <col min="7" max="16384" width="9.140625" style="13"/>
  </cols>
  <sheetData>
    <row r="2" spans="2:27" ht="15.55" customHeight="1" x14ac:dyDescent="0.65">
      <c r="B2" s="13" t="s">
        <v>41</v>
      </c>
    </row>
    <row r="3" spans="2:27" ht="15.55" customHeight="1" x14ac:dyDescent="0.65">
      <c r="B3" s="13" t="s">
        <v>59</v>
      </c>
    </row>
    <row r="5" spans="2:27" ht="15.55" customHeight="1" x14ac:dyDescent="0.65">
      <c r="B5" s="13" t="s">
        <v>13</v>
      </c>
    </row>
    <row r="6" spans="2:27" ht="15.55" customHeight="1" x14ac:dyDescent="0.65">
      <c r="B6" s="13" t="s">
        <v>43</v>
      </c>
    </row>
    <row r="8" spans="2:27" ht="15.55" customHeight="1" x14ac:dyDescent="0.65">
      <c r="B8" s="13" t="s">
        <v>57</v>
      </c>
      <c r="C8" s="39"/>
      <c r="D8" s="39"/>
      <c r="E8" s="40"/>
      <c r="F8" s="11"/>
      <c r="H8" s="13" t="s">
        <v>60</v>
      </c>
      <c r="M8" s="13" t="s">
        <v>61</v>
      </c>
      <c r="R8" s="13" t="s">
        <v>64</v>
      </c>
      <c r="X8" s="13" t="s">
        <v>66</v>
      </c>
    </row>
    <row r="9" spans="2:27" ht="15.55" customHeight="1" x14ac:dyDescent="0.65">
      <c r="F9" s="47"/>
    </row>
    <row r="10" spans="2:27" ht="15.55" customHeight="1" x14ac:dyDescent="0.65">
      <c r="R10" s="14" t="s">
        <v>17</v>
      </c>
      <c r="S10" s="8">
        <v>0.9</v>
      </c>
    </row>
    <row r="11" spans="2:27" ht="15.55" customHeight="1" x14ac:dyDescent="0.65">
      <c r="B11" s="14" t="s">
        <v>17</v>
      </c>
      <c r="C11" s="8">
        <v>0.9</v>
      </c>
      <c r="D11" s="8">
        <v>0.8</v>
      </c>
      <c r="E11" s="8">
        <v>0.6</v>
      </c>
      <c r="F11" s="8">
        <v>0.2</v>
      </c>
      <c r="J11" s="77" t="s">
        <v>45</v>
      </c>
      <c r="K11" s="78"/>
      <c r="M11" s="14" t="s">
        <v>17</v>
      </c>
      <c r="N11" s="8">
        <v>0.9</v>
      </c>
      <c r="O11" s="77" t="s">
        <v>45</v>
      </c>
      <c r="P11" s="78"/>
      <c r="R11" s="14" t="s">
        <v>65</v>
      </c>
      <c r="S11" s="8">
        <v>0.04</v>
      </c>
      <c r="T11" s="77" t="s">
        <v>45</v>
      </c>
      <c r="U11" s="78"/>
      <c r="X11" s="14" t="s">
        <v>17</v>
      </c>
      <c r="Y11" s="8">
        <v>0.9</v>
      </c>
      <c r="Z11" s="77" t="s">
        <v>45</v>
      </c>
      <c r="AA11" s="78"/>
    </row>
    <row r="12" spans="2:27" ht="15.55" customHeight="1" x14ac:dyDescent="0.65">
      <c r="B12" s="14" t="s">
        <v>4</v>
      </c>
      <c r="C12" s="9">
        <v>10</v>
      </c>
      <c r="D12" s="9">
        <v>10</v>
      </c>
      <c r="E12" s="9">
        <v>10</v>
      </c>
      <c r="F12" s="9">
        <v>10</v>
      </c>
      <c r="G12" s="44"/>
      <c r="H12" s="14" t="s">
        <v>17</v>
      </c>
      <c r="I12" s="8">
        <v>0.9</v>
      </c>
      <c r="J12" s="4" t="s">
        <v>1</v>
      </c>
      <c r="K12" s="7">
        <v>0</v>
      </c>
      <c r="M12" s="14" t="s">
        <v>36</v>
      </c>
      <c r="N12" s="8">
        <v>0.5</v>
      </c>
      <c r="O12" s="4" t="s">
        <v>1</v>
      </c>
      <c r="P12" s="7">
        <v>0</v>
      </c>
      <c r="R12" s="14" t="s">
        <v>36</v>
      </c>
      <c r="S12" s="8">
        <v>0.5</v>
      </c>
      <c r="T12" s="4" t="s">
        <v>1</v>
      </c>
      <c r="U12" s="7">
        <v>0</v>
      </c>
      <c r="X12" s="14" t="s">
        <v>65</v>
      </c>
      <c r="Y12" s="8">
        <v>0.1</v>
      </c>
      <c r="Z12" s="4" t="s">
        <v>1</v>
      </c>
      <c r="AA12" s="7">
        <v>0</v>
      </c>
    </row>
    <row r="13" spans="2:27" ht="15.55" customHeight="1" x14ac:dyDescent="0.65">
      <c r="B13" s="49" t="s">
        <v>58</v>
      </c>
      <c r="C13" s="9">
        <f>C12*10</f>
        <v>100</v>
      </c>
      <c r="D13" s="9">
        <v>50</v>
      </c>
      <c r="E13" s="9">
        <v>25</v>
      </c>
      <c r="F13" s="41">
        <v>12.5</v>
      </c>
      <c r="H13" s="14" t="s">
        <v>4</v>
      </c>
      <c r="I13" s="9">
        <v>10</v>
      </c>
      <c r="J13" s="4" t="s">
        <v>2</v>
      </c>
      <c r="K13" s="7">
        <v>5</v>
      </c>
      <c r="M13" s="14" t="s">
        <v>4</v>
      </c>
      <c r="N13" s="9">
        <v>10</v>
      </c>
      <c r="O13" s="4" t="s">
        <v>2</v>
      </c>
      <c r="P13" s="7">
        <v>5</v>
      </c>
      <c r="R13" s="14" t="s">
        <v>4</v>
      </c>
      <c r="S13" s="9">
        <v>10</v>
      </c>
      <c r="T13" s="4" t="s">
        <v>2</v>
      </c>
      <c r="U13" s="7">
        <v>5</v>
      </c>
      <c r="X13" s="14" t="s">
        <v>4</v>
      </c>
      <c r="Y13" s="9">
        <v>10</v>
      </c>
      <c r="Z13" s="4" t="s">
        <v>2</v>
      </c>
      <c r="AA13" s="7">
        <v>5</v>
      </c>
    </row>
    <row r="14" spans="2:27" ht="15.55" customHeight="1" x14ac:dyDescent="0.65">
      <c r="B14" s="5"/>
      <c r="D14" s="25"/>
      <c r="H14" s="5"/>
      <c r="I14" s="25"/>
      <c r="J14" s="25"/>
      <c r="M14" s="5"/>
      <c r="N14" s="25"/>
      <c r="O14" s="25"/>
      <c r="R14" s="5"/>
      <c r="S14" s="25"/>
      <c r="T14" s="25"/>
      <c r="X14" s="5"/>
      <c r="Y14" s="25"/>
      <c r="Z14" s="25"/>
    </row>
    <row r="15" spans="2:27" ht="32.15" customHeight="1" x14ac:dyDescent="0.65">
      <c r="B15" s="6" t="s">
        <v>3</v>
      </c>
      <c r="C15" s="37" t="s">
        <v>62</v>
      </c>
      <c r="D15" s="37" t="s">
        <v>63</v>
      </c>
      <c r="F15" s="13">
        <v>25</v>
      </c>
      <c r="H15" s="6" t="s">
        <v>3</v>
      </c>
      <c r="I15" s="50" t="s">
        <v>67</v>
      </c>
      <c r="J15" s="50" t="s">
        <v>68</v>
      </c>
      <c r="K15" s="3" t="s">
        <v>18</v>
      </c>
      <c r="M15" s="6" t="s">
        <v>3</v>
      </c>
      <c r="N15" s="50" t="s">
        <v>67</v>
      </c>
      <c r="O15" s="50" t="s">
        <v>68</v>
      </c>
      <c r="P15" s="3" t="s">
        <v>18</v>
      </c>
      <c r="R15" s="6" t="s">
        <v>3</v>
      </c>
      <c r="S15" s="37" t="s">
        <v>69</v>
      </c>
      <c r="T15" s="50" t="s">
        <v>68</v>
      </c>
      <c r="U15" s="3" t="s">
        <v>18</v>
      </c>
      <c r="X15" s="6" t="s">
        <v>3</v>
      </c>
      <c r="Y15" s="37" t="s">
        <v>69</v>
      </c>
      <c r="Z15" s="50" t="s">
        <v>68</v>
      </c>
      <c r="AA15" s="3" t="s">
        <v>18</v>
      </c>
    </row>
    <row r="16" spans="2:27" ht="15.55" customHeight="1" x14ac:dyDescent="0.65">
      <c r="B16" s="10">
        <v>0</v>
      </c>
      <c r="C16" s="42">
        <v>1</v>
      </c>
      <c r="D16" s="42">
        <v>200</v>
      </c>
      <c r="E16" s="10">
        <v>0</v>
      </c>
      <c r="F16" s="54"/>
      <c r="H16" s="10">
        <v>0</v>
      </c>
      <c r="I16" s="42">
        <v>1</v>
      </c>
      <c r="J16" s="42">
        <v>200</v>
      </c>
      <c r="K16" s="43">
        <f ca="1">NORMINV(RAND(),$P$12,$P$13)</f>
        <v>4.5415187950224505</v>
      </c>
      <c r="M16" s="10">
        <v>0</v>
      </c>
      <c r="N16" s="42">
        <v>1</v>
      </c>
      <c r="O16" s="42">
        <v>200</v>
      </c>
      <c r="P16" s="43">
        <f ca="1">K16</f>
        <v>4.5415187950224505</v>
      </c>
      <c r="R16" s="10">
        <v>0</v>
      </c>
      <c r="S16" s="42">
        <v>1</v>
      </c>
      <c r="T16" s="42">
        <v>200</v>
      </c>
      <c r="U16" s="43">
        <f ca="1">P16</f>
        <v>4.5415187950224505</v>
      </c>
      <c r="X16" s="10">
        <v>0</v>
      </c>
      <c r="Y16" s="42">
        <v>1</v>
      </c>
      <c r="Z16" s="42">
        <v>200</v>
      </c>
      <c r="AA16" s="43">
        <f ca="1">U16</f>
        <v>4.5415187950224505</v>
      </c>
    </row>
    <row r="17" spans="2:27" ht="15.55" customHeight="1" x14ac:dyDescent="0.65">
      <c r="B17" s="10">
        <v>1</v>
      </c>
      <c r="C17" s="42">
        <f t="shared" ref="C17:C48" si="0">$C$11*C16+$C$12</f>
        <v>10.9</v>
      </c>
      <c r="D17" s="42">
        <f t="shared" ref="D17:D48" si="1">$C$11*D16+$C$12</f>
        <v>190</v>
      </c>
      <c r="E17" s="10">
        <v>1</v>
      </c>
      <c r="F17" s="54">
        <f>$F$15*LOG(E17,2.718)</f>
        <v>0</v>
      </c>
      <c r="H17" s="10">
        <v>1</v>
      </c>
      <c r="I17" s="42">
        <f t="shared" ref="I17:I48" ca="1" si="2">$I$12*I16+$I$13+K17</f>
        <v>12.343956547281799</v>
      </c>
      <c r="J17" s="42">
        <f t="shared" ref="J17:J48" ca="1" si="3">$I$12*J16+$I$13+K17</f>
        <v>191.4439565472818</v>
      </c>
      <c r="K17" s="43">
        <f ca="1">NORMINV(RAND(),$K$12,$K$13)</f>
        <v>1.443956547281799</v>
      </c>
      <c r="M17" s="10">
        <v>1</v>
      </c>
      <c r="N17" s="42">
        <f t="shared" ref="N17:N48" ca="1" si="4">$N$11*N16+$N$13+P17+$N$12*P16</f>
        <v>14.614715944793025</v>
      </c>
      <c r="O17" s="42">
        <f t="shared" ref="O17:O48" ca="1" si="5">$N$11*O16+$N$13+P17+$N$12*P16</f>
        <v>193.71471594479303</v>
      </c>
      <c r="P17" s="43">
        <f t="shared" ref="P17:P80" ca="1" si="6">K17</f>
        <v>1.443956547281799</v>
      </c>
      <c r="R17" s="10">
        <v>1</v>
      </c>
      <c r="S17" s="42">
        <f ca="1">$S$10*S16+$S$13+U17+$S$12*U16</f>
        <v>14.614715944793025</v>
      </c>
      <c r="T17" s="42">
        <f ca="1">$S$10*T16+$S$13+U17+$S$12*U16</f>
        <v>193.71471594479303</v>
      </c>
      <c r="U17" s="43">
        <f t="shared" ref="U17:U19" ca="1" si="7">P17</f>
        <v>1.443956547281799</v>
      </c>
      <c r="X17" s="10">
        <v>1</v>
      </c>
      <c r="Y17" s="42">
        <f ca="1">$Y$11*Y16+$Y$13+AA17</f>
        <v>12.343956547281799</v>
      </c>
      <c r="Z17" s="42">
        <f ca="1">$Y$11*Z16+$Y$13+AA17</f>
        <v>191.4439565472818</v>
      </c>
      <c r="AA17" s="43">
        <f t="shared" ref="AA17:AA18" ca="1" si="8">U17</f>
        <v>1.443956547281799</v>
      </c>
    </row>
    <row r="18" spans="2:27" ht="15.55" customHeight="1" x14ac:dyDescent="0.65">
      <c r="B18" s="10">
        <v>2</v>
      </c>
      <c r="C18" s="42">
        <f t="shared" si="0"/>
        <v>19.810000000000002</v>
      </c>
      <c r="D18" s="42">
        <f t="shared" si="1"/>
        <v>181</v>
      </c>
      <c r="E18" s="10">
        <v>2</v>
      </c>
      <c r="F18" s="54">
        <f t="shared" ref="F18:F81" si="9">$F$15*LOG(E18,2.718)</f>
        <v>17.330476411812306</v>
      </c>
      <c r="H18" s="10">
        <v>2</v>
      </c>
      <c r="I18" s="42">
        <f t="shared" ca="1" si="2"/>
        <v>14.821610535872367</v>
      </c>
      <c r="J18" s="42">
        <f t="shared" ca="1" si="3"/>
        <v>176.01161053587236</v>
      </c>
      <c r="K18" s="43">
        <f t="shared" ref="K18:K81" ca="1" si="10">NORMINV(RAND(),$K$12,$K$13)</f>
        <v>-6.2879503566812502</v>
      </c>
      <c r="M18" s="10">
        <v>2</v>
      </c>
      <c r="N18" s="42">
        <f t="shared" ca="1" si="4"/>
        <v>17.58727226727337</v>
      </c>
      <c r="O18" s="42">
        <f t="shared" ca="1" si="5"/>
        <v>178.77727226727339</v>
      </c>
      <c r="P18" s="43">
        <f t="shared" ca="1" si="6"/>
        <v>-6.2879503566812502</v>
      </c>
      <c r="R18" s="10">
        <v>2</v>
      </c>
      <c r="S18" s="42">
        <f ca="1">$S$10*S17+$S$11*S16+$S$13+U18+$S$12*U17</f>
        <v>17.627272267273369</v>
      </c>
      <c r="T18" s="42">
        <f ca="1">$S$10*T17+$S$11*T16+$S$13+U18+$S$12*U17</f>
        <v>186.77727226727339</v>
      </c>
      <c r="U18" s="43">
        <f t="shared" ca="1" si="7"/>
        <v>-6.2879503566812502</v>
      </c>
      <c r="X18" s="10">
        <v>2</v>
      </c>
      <c r="Y18" s="42">
        <f ca="1">$Y$11*Y17+$Y$12*Y16+$Y$13+AA18</f>
        <v>14.921610535872368</v>
      </c>
      <c r="Z18" s="42">
        <f ca="1">$Y$11*Z17+$Y$12*Z16+$Y$13+AA18</f>
        <v>196.01161053587236</v>
      </c>
      <c r="AA18" s="43">
        <f t="shared" ca="1" si="8"/>
        <v>-6.2879503566812502</v>
      </c>
    </row>
    <row r="19" spans="2:27" ht="15.55" customHeight="1" x14ac:dyDescent="0.65">
      <c r="B19" s="10">
        <v>3</v>
      </c>
      <c r="C19" s="42">
        <f t="shared" si="0"/>
        <v>27.829000000000004</v>
      </c>
      <c r="D19" s="42">
        <f t="shared" si="1"/>
        <v>172.9</v>
      </c>
      <c r="E19" s="10">
        <v>3</v>
      </c>
      <c r="F19" s="54">
        <f t="shared" si="9"/>
        <v>27.468155232355045</v>
      </c>
      <c r="H19" s="10">
        <v>3</v>
      </c>
      <c r="I19" s="42">
        <f t="shared" ca="1" si="2"/>
        <v>16.384225835511426</v>
      </c>
      <c r="J19" s="42">
        <f t="shared" ca="1" si="3"/>
        <v>161.45522583551144</v>
      </c>
      <c r="K19" s="43">
        <f t="shared" ca="1" si="10"/>
        <v>-6.9552236467737067</v>
      </c>
      <c r="M19" s="10">
        <v>3</v>
      </c>
      <c r="N19" s="42">
        <f t="shared" ca="1" si="4"/>
        <v>15.729346215431701</v>
      </c>
      <c r="O19" s="42">
        <f t="shared" ca="1" si="5"/>
        <v>160.80034621543172</v>
      </c>
      <c r="P19" s="43">
        <f t="shared" ca="1" si="6"/>
        <v>-6.9552236467737067</v>
      </c>
      <c r="R19" s="10">
        <v>3</v>
      </c>
      <c r="S19" s="42">
        <f ca="1">$S$10*S18+$S$11*S17+$S$13+U19+$S$12*U18</f>
        <v>16.34993485322342</v>
      </c>
      <c r="T19" s="42">
        <f ca="1">$S$10*T18+$S$11*T17+$S$13+U19+$S$12*U18</f>
        <v>175.74893485322343</v>
      </c>
      <c r="U19" s="43">
        <f t="shared" ca="1" si="7"/>
        <v>-6.9552236467737067</v>
      </c>
      <c r="X19" s="10">
        <v>3</v>
      </c>
      <c r="Y19" s="42">
        <f t="shared" ref="Y19:Y82" ca="1" si="11">$Y$11*Y18+$Y$12*Y17+$Y$13+AA19</f>
        <v>17.708621490239604</v>
      </c>
      <c r="Z19" s="42">
        <f t="shared" ref="Z19:Z82" ca="1" si="12">$Y$11*Z18+$Y$12*Z17+$Y$13+AA19</f>
        <v>198.59962149023963</v>
      </c>
      <c r="AA19" s="43">
        <f t="shared" ref="AA19:AA82" ca="1" si="13">U19</f>
        <v>-6.9552236467737067</v>
      </c>
    </row>
    <row r="20" spans="2:27" ht="15.55" customHeight="1" x14ac:dyDescent="0.65">
      <c r="B20" s="10">
        <v>4</v>
      </c>
      <c r="C20" s="42">
        <f t="shared" si="0"/>
        <v>35.046100000000003</v>
      </c>
      <c r="D20" s="42">
        <f t="shared" si="1"/>
        <v>165.61</v>
      </c>
      <c r="E20" s="10">
        <v>4</v>
      </c>
      <c r="F20" s="54">
        <f t="shared" si="9"/>
        <v>34.660952823624612</v>
      </c>
      <c r="H20" s="10">
        <v>4</v>
      </c>
      <c r="I20" s="42">
        <f t="shared" ca="1" si="2"/>
        <v>23.962888676164404</v>
      </c>
      <c r="J20" s="42">
        <f t="shared" ca="1" si="3"/>
        <v>154.52678867616444</v>
      </c>
      <c r="K20" s="43">
        <f t="shared" ca="1" si="10"/>
        <v>-0.78291457579587764</v>
      </c>
      <c r="M20" s="10">
        <v>4</v>
      </c>
      <c r="N20" s="42">
        <f t="shared" ca="1" si="4"/>
        <v>19.895885194705798</v>
      </c>
      <c r="O20" s="42">
        <f t="shared" ca="1" si="5"/>
        <v>150.4597851947058</v>
      </c>
      <c r="P20" s="43">
        <f t="shared" ca="1" si="6"/>
        <v>-0.78291457579587764</v>
      </c>
      <c r="R20" s="10">
        <v>4</v>
      </c>
      <c r="S20" s="42">
        <f t="shared" ref="S20:S83" ca="1" si="14">$S$10*S19+$S$11*S18+$S$13+U20+$S$12*U19</f>
        <v>21.159505859409279</v>
      </c>
      <c r="T20" s="42">
        <f t="shared" ref="T20:T83" ca="1" si="15">$S$10*T19+$S$11*T18+$S$13+U20+$S$12*U19</f>
        <v>171.38460585940928</v>
      </c>
      <c r="U20" s="43">
        <f t="shared" ref="U20:U83" ca="1" si="16">P20</f>
        <v>-0.78291457579587764</v>
      </c>
      <c r="X20" s="10">
        <v>4</v>
      </c>
      <c r="Y20" s="42">
        <f t="shared" ca="1" si="11"/>
        <v>26.647005819007003</v>
      </c>
      <c r="Z20" s="42">
        <f t="shared" ca="1" si="12"/>
        <v>207.55790581900703</v>
      </c>
      <c r="AA20" s="43">
        <f t="shared" ca="1" si="13"/>
        <v>-0.78291457579587764</v>
      </c>
    </row>
    <row r="21" spans="2:27" ht="15.55" customHeight="1" x14ac:dyDescent="0.65">
      <c r="B21" s="10">
        <v>5</v>
      </c>
      <c r="C21" s="42">
        <f t="shared" si="0"/>
        <v>41.541490000000003</v>
      </c>
      <c r="D21" s="42">
        <f t="shared" si="1"/>
        <v>159.04900000000001</v>
      </c>
      <c r="E21" s="10">
        <v>5</v>
      </c>
      <c r="F21" s="54">
        <f t="shared" si="9"/>
        <v>40.240120078369721</v>
      </c>
      <c r="H21" s="10">
        <v>5</v>
      </c>
      <c r="I21" s="42">
        <f t="shared" ca="1" si="2"/>
        <v>26.114485297642847</v>
      </c>
      <c r="J21" s="42">
        <f t="shared" ca="1" si="3"/>
        <v>143.62199529764288</v>
      </c>
      <c r="K21" s="43">
        <f t="shared" ca="1" si="10"/>
        <v>-5.4521145109051163</v>
      </c>
      <c r="M21" s="10">
        <v>5</v>
      </c>
      <c r="N21" s="42">
        <f t="shared" ca="1" si="4"/>
        <v>22.062724876432164</v>
      </c>
      <c r="O21" s="42">
        <f t="shared" ca="1" si="5"/>
        <v>139.57023487643218</v>
      </c>
      <c r="P21" s="43">
        <f t="shared" ca="1" si="6"/>
        <v>-5.4521145109051163</v>
      </c>
      <c r="R21" s="10">
        <v>5</v>
      </c>
      <c r="S21" s="42">
        <f t="shared" ca="1" si="14"/>
        <v>23.853980868794235</v>
      </c>
      <c r="T21" s="42">
        <f t="shared" ca="1" si="15"/>
        <v>165.43253086879423</v>
      </c>
      <c r="U21" s="43">
        <f t="shared" ca="1" si="16"/>
        <v>-5.4521145109051163</v>
      </c>
      <c r="X21" s="10">
        <v>5</v>
      </c>
      <c r="Y21" s="42">
        <f t="shared" ca="1" si="11"/>
        <v>30.30105287522515</v>
      </c>
      <c r="Z21" s="42">
        <f t="shared" ca="1" si="12"/>
        <v>211.20996287522519</v>
      </c>
      <c r="AA21" s="43">
        <f t="shared" ca="1" si="13"/>
        <v>-5.4521145109051163</v>
      </c>
    </row>
    <row r="22" spans="2:27" ht="15.55" customHeight="1" x14ac:dyDescent="0.65">
      <c r="B22" s="10">
        <v>6</v>
      </c>
      <c r="C22" s="42">
        <f t="shared" si="0"/>
        <v>47.387341000000006</v>
      </c>
      <c r="D22" s="42">
        <f t="shared" si="1"/>
        <v>153.14410000000001</v>
      </c>
      <c r="E22" s="10">
        <v>6</v>
      </c>
      <c r="F22" s="54">
        <f t="shared" si="9"/>
        <v>44.798631644167344</v>
      </c>
      <c r="H22" s="10">
        <v>6</v>
      </c>
      <c r="I22" s="42">
        <f t="shared" ca="1" si="2"/>
        <v>43.107834615050599</v>
      </c>
      <c r="J22" s="42">
        <f t="shared" ca="1" si="3"/>
        <v>148.86459361505064</v>
      </c>
      <c r="K22" s="43">
        <f t="shared" ca="1" si="10"/>
        <v>9.604797847172037</v>
      </c>
      <c r="M22" s="10">
        <v>6</v>
      </c>
      <c r="N22" s="42">
        <f t="shared" ca="1" si="4"/>
        <v>36.73519298050843</v>
      </c>
      <c r="O22" s="42">
        <f t="shared" ca="1" si="5"/>
        <v>142.49195198050845</v>
      </c>
      <c r="P22" s="43">
        <f t="shared" ca="1" si="6"/>
        <v>9.604797847172037</v>
      </c>
      <c r="R22" s="10">
        <v>6</v>
      </c>
      <c r="S22" s="42">
        <f t="shared" ca="1" si="14"/>
        <v>39.193703608010665</v>
      </c>
      <c r="T22" s="42">
        <f t="shared" ca="1" si="15"/>
        <v>172.62340260801065</v>
      </c>
      <c r="U22" s="43">
        <f t="shared" ca="1" si="16"/>
        <v>9.604797847172037</v>
      </c>
      <c r="X22" s="10">
        <v>6</v>
      </c>
      <c r="Y22" s="42">
        <f t="shared" ca="1" si="11"/>
        <v>49.540446016775377</v>
      </c>
      <c r="Z22" s="42">
        <f t="shared" ca="1" si="12"/>
        <v>230.44955501677543</v>
      </c>
      <c r="AA22" s="43">
        <f t="shared" ca="1" si="13"/>
        <v>9.604797847172037</v>
      </c>
    </row>
    <row r="23" spans="2:27" ht="15.55" customHeight="1" x14ac:dyDescent="0.65">
      <c r="B23" s="10">
        <v>7</v>
      </c>
      <c r="C23" s="42">
        <f t="shared" si="0"/>
        <v>52.648606900000004</v>
      </c>
      <c r="D23" s="42">
        <f t="shared" si="1"/>
        <v>147.82969</v>
      </c>
      <c r="E23" s="10">
        <v>7</v>
      </c>
      <c r="F23" s="54">
        <f t="shared" si="9"/>
        <v>48.652798256304479</v>
      </c>
      <c r="H23" s="10">
        <v>7</v>
      </c>
      <c r="I23" s="42">
        <f t="shared" ca="1" si="2"/>
        <v>58.64000697367409</v>
      </c>
      <c r="J23" s="42">
        <f t="shared" ca="1" si="3"/>
        <v>153.82109007367413</v>
      </c>
      <c r="K23" s="43">
        <f t="shared" ca="1" si="10"/>
        <v>9.8429558201285481</v>
      </c>
      <c r="M23" s="10">
        <v>7</v>
      </c>
      <c r="N23" s="42">
        <f t="shared" ca="1" si="4"/>
        <v>57.707028426172151</v>
      </c>
      <c r="O23" s="42">
        <f t="shared" ca="1" si="5"/>
        <v>152.88811152617217</v>
      </c>
      <c r="P23" s="43">
        <f t="shared" ca="1" si="6"/>
        <v>9.8429558201285481</v>
      </c>
      <c r="R23" s="10">
        <v>7</v>
      </c>
      <c r="S23" s="42">
        <f t="shared" ca="1" si="14"/>
        <v>60.873847225675938</v>
      </c>
      <c r="T23" s="42">
        <f t="shared" ca="1" si="15"/>
        <v>186.62371832567592</v>
      </c>
      <c r="U23" s="43">
        <f t="shared" ca="1" si="16"/>
        <v>9.8429558201285481</v>
      </c>
      <c r="X23" s="10">
        <v>7</v>
      </c>
      <c r="Y23" s="42">
        <f t="shared" ca="1" si="11"/>
        <v>67.459462522748908</v>
      </c>
      <c r="Z23" s="42">
        <f t="shared" ca="1" si="12"/>
        <v>248.36855162274895</v>
      </c>
      <c r="AA23" s="43">
        <f t="shared" ca="1" si="13"/>
        <v>9.8429558201285481</v>
      </c>
    </row>
    <row r="24" spans="2:27" ht="15.55" customHeight="1" x14ac:dyDescent="0.65">
      <c r="B24" s="10">
        <v>8</v>
      </c>
      <c r="C24" s="42">
        <f t="shared" si="0"/>
        <v>57.383746210000005</v>
      </c>
      <c r="D24" s="42">
        <f t="shared" si="1"/>
        <v>143.04672099999999</v>
      </c>
      <c r="E24" s="10">
        <v>8</v>
      </c>
      <c r="F24" s="54">
        <f t="shared" si="9"/>
        <v>51.991429235436911</v>
      </c>
      <c r="H24" s="10">
        <v>8</v>
      </c>
      <c r="I24" s="42">
        <f t="shared" ca="1" si="2"/>
        <v>69.717997347128801</v>
      </c>
      <c r="J24" s="42">
        <f t="shared" ca="1" si="3"/>
        <v>155.38097213712885</v>
      </c>
      <c r="K24" s="43">
        <f t="shared" ca="1" si="10"/>
        <v>6.9419910708221142</v>
      </c>
      <c r="M24" s="10">
        <v>8</v>
      </c>
      <c r="N24" s="42">
        <f t="shared" ca="1" si="4"/>
        <v>73.799794564441328</v>
      </c>
      <c r="O24" s="42">
        <f t="shared" ca="1" si="5"/>
        <v>159.46276935444138</v>
      </c>
      <c r="P24" s="43">
        <f t="shared" ca="1" si="6"/>
        <v>6.9419910708221142</v>
      </c>
      <c r="R24" s="10">
        <v>8</v>
      </c>
      <c r="S24" s="42">
        <f t="shared" ca="1" si="14"/>
        <v>78.217679628315153</v>
      </c>
      <c r="T24" s="42">
        <f t="shared" ca="1" si="15"/>
        <v>196.72975157831516</v>
      </c>
      <c r="U24" s="43">
        <f t="shared" ca="1" si="16"/>
        <v>6.9419910708221142</v>
      </c>
      <c r="X24" s="10">
        <v>8</v>
      </c>
      <c r="Y24" s="42">
        <f t="shared" ca="1" si="11"/>
        <v>82.609551942973667</v>
      </c>
      <c r="Z24" s="42">
        <f t="shared" ca="1" si="12"/>
        <v>263.51864303297367</v>
      </c>
      <c r="AA24" s="43">
        <f t="shared" ca="1" si="13"/>
        <v>6.9419910708221142</v>
      </c>
    </row>
    <row r="25" spans="2:27" ht="15.55" customHeight="1" x14ac:dyDescent="0.65">
      <c r="B25" s="10">
        <v>9</v>
      </c>
      <c r="C25" s="42">
        <f t="shared" si="0"/>
        <v>61.645371589000007</v>
      </c>
      <c r="D25" s="42">
        <f t="shared" si="1"/>
        <v>138.74204889999999</v>
      </c>
      <c r="E25" s="10">
        <v>9</v>
      </c>
      <c r="F25" s="54">
        <f t="shared" si="9"/>
        <v>54.93631046471009</v>
      </c>
      <c r="H25" s="10">
        <v>9</v>
      </c>
      <c r="I25" s="42">
        <f t="shared" ca="1" si="2"/>
        <v>78.137672758441823</v>
      </c>
      <c r="J25" s="42">
        <f t="shared" ca="1" si="3"/>
        <v>155.23435006944186</v>
      </c>
      <c r="K25" s="43">
        <f t="shared" ca="1" si="10"/>
        <v>5.3914751460258898</v>
      </c>
      <c r="M25" s="10">
        <v>9</v>
      </c>
      <c r="N25" s="42">
        <f t="shared" ca="1" si="4"/>
        <v>85.282285789434141</v>
      </c>
      <c r="O25" s="42">
        <f t="shared" ca="1" si="5"/>
        <v>162.37896310043419</v>
      </c>
      <c r="P25" s="43">
        <f t="shared" ca="1" si="6"/>
        <v>5.3914751460258898</v>
      </c>
      <c r="R25" s="10">
        <v>9</v>
      </c>
      <c r="S25" s="42">
        <f t="shared" ca="1" si="14"/>
        <v>91.693336235947626</v>
      </c>
      <c r="T25" s="42">
        <f t="shared" ca="1" si="15"/>
        <v>203.38419583494763</v>
      </c>
      <c r="U25" s="43">
        <f t="shared" ca="1" si="16"/>
        <v>5.3914751460258898</v>
      </c>
      <c r="X25" s="10">
        <v>9</v>
      </c>
      <c r="Y25" s="42">
        <f t="shared" ca="1" si="11"/>
        <v>96.486018146977074</v>
      </c>
      <c r="Z25" s="42">
        <f t="shared" ca="1" si="12"/>
        <v>277.39510903797708</v>
      </c>
      <c r="AA25" s="43">
        <f t="shared" ca="1" si="13"/>
        <v>5.3914751460258898</v>
      </c>
    </row>
    <row r="26" spans="2:27" ht="15.55" customHeight="1" x14ac:dyDescent="0.65">
      <c r="B26" s="10">
        <v>10</v>
      </c>
      <c r="C26" s="42">
        <f t="shared" si="0"/>
        <v>65.480834430100003</v>
      </c>
      <c r="D26" s="42">
        <f t="shared" si="1"/>
        <v>134.86784401</v>
      </c>
      <c r="E26" s="10">
        <v>10</v>
      </c>
      <c r="F26" s="54">
        <f t="shared" si="9"/>
        <v>57.570596490182034</v>
      </c>
      <c r="H26" s="10">
        <v>10</v>
      </c>
      <c r="I26" s="42">
        <f t="shared" ca="1" si="2"/>
        <v>76.110614375565703</v>
      </c>
      <c r="J26" s="42">
        <f t="shared" ca="1" si="3"/>
        <v>145.49762395546574</v>
      </c>
      <c r="K26" s="43">
        <f t="shared" ca="1" si="10"/>
        <v>-4.2132911070319388</v>
      </c>
      <c r="M26" s="10">
        <v>10</v>
      </c>
      <c r="N26" s="42">
        <f t="shared" ca="1" si="4"/>
        <v>85.236503676471742</v>
      </c>
      <c r="O26" s="42">
        <f t="shared" ca="1" si="5"/>
        <v>154.62351325637175</v>
      </c>
      <c r="P26" s="43">
        <f t="shared" ca="1" si="6"/>
        <v>-4.2132911070319388</v>
      </c>
      <c r="R26" s="10">
        <v>10</v>
      </c>
      <c r="S26" s="42">
        <f t="shared" ca="1" si="14"/>
        <v>94.135156263466484</v>
      </c>
      <c r="T26" s="42">
        <f t="shared" ca="1" si="15"/>
        <v>199.39741278056647</v>
      </c>
      <c r="U26" s="43">
        <f t="shared" ca="1" si="16"/>
        <v>-4.2132911070319388</v>
      </c>
      <c r="X26" s="10">
        <v>10</v>
      </c>
      <c r="Y26" s="42">
        <f t="shared" ca="1" si="11"/>
        <v>100.88508041954481</v>
      </c>
      <c r="Z26" s="42">
        <f t="shared" ca="1" si="12"/>
        <v>281.79417133044484</v>
      </c>
      <c r="AA26" s="43">
        <f t="shared" ca="1" si="13"/>
        <v>-4.2132911070319388</v>
      </c>
    </row>
    <row r="27" spans="2:27" ht="15.55" customHeight="1" x14ac:dyDescent="0.65">
      <c r="B27" s="10">
        <v>11</v>
      </c>
      <c r="C27" s="42">
        <f t="shared" si="0"/>
        <v>68.932750987090003</v>
      </c>
      <c r="D27" s="42">
        <f t="shared" si="1"/>
        <v>131.381059609</v>
      </c>
      <c r="E27" s="10">
        <v>11</v>
      </c>
      <c r="F27" s="54">
        <f t="shared" si="9"/>
        <v>59.953598065071347</v>
      </c>
      <c r="H27" s="10">
        <v>11</v>
      </c>
      <c r="I27" s="42">
        <f t="shared" ca="1" si="2"/>
        <v>86.838786906485538</v>
      </c>
      <c r="J27" s="42">
        <f t="shared" ca="1" si="3"/>
        <v>149.28709552839558</v>
      </c>
      <c r="K27" s="43">
        <f t="shared" ca="1" si="10"/>
        <v>8.3392339684764085</v>
      </c>
      <c r="M27" s="10">
        <v>11</v>
      </c>
      <c r="N27" s="42">
        <f t="shared" ca="1" si="4"/>
        <v>92.945441723784995</v>
      </c>
      <c r="O27" s="42">
        <f t="shared" ca="1" si="5"/>
        <v>155.39375034569503</v>
      </c>
      <c r="P27" s="43">
        <f t="shared" ca="1" si="6"/>
        <v>8.3392339684764085</v>
      </c>
      <c r="R27" s="10">
        <v>11</v>
      </c>
      <c r="S27" s="42">
        <f t="shared" ca="1" si="14"/>
        <v>104.62196250151817</v>
      </c>
      <c r="T27" s="42">
        <f t="shared" ca="1" si="15"/>
        <v>203.82562775086819</v>
      </c>
      <c r="U27" s="43">
        <f t="shared" ca="1" si="16"/>
        <v>8.3392339684764085</v>
      </c>
      <c r="X27" s="10">
        <v>11</v>
      </c>
      <c r="Y27" s="42">
        <f t="shared" ca="1" si="11"/>
        <v>118.78440816076444</v>
      </c>
      <c r="Z27" s="42">
        <f t="shared" ca="1" si="12"/>
        <v>299.69349906967449</v>
      </c>
      <c r="AA27" s="43">
        <f t="shared" ca="1" si="13"/>
        <v>8.3392339684764085</v>
      </c>
    </row>
    <row r="28" spans="2:27" ht="15.55" customHeight="1" x14ac:dyDescent="0.65">
      <c r="B28" s="10">
        <v>12</v>
      </c>
      <c r="C28" s="42">
        <f t="shared" si="0"/>
        <v>72.039475888381006</v>
      </c>
      <c r="D28" s="42">
        <f t="shared" si="1"/>
        <v>128.24295364810001</v>
      </c>
      <c r="E28" s="10">
        <v>12</v>
      </c>
      <c r="F28" s="54">
        <f t="shared" si="9"/>
        <v>62.129108055979657</v>
      </c>
      <c r="H28" s="10">
        <v>12</v>
      </c>
      <c r="I28" s="42">
        <f t="shared" ca="1" si="2"/>
        <v>98.133484175527556</v>
      </c>
      <c r="J28" s="42">
        <f t="shared" ca="1" si="3"/>
        <v>154.33696193524659</v>
      </c>
      <c r="K28" s="43">
        <f t="shared" ca="1" si="10"/>
        <v>9.978575959690577</v>
      </c>
      <c r="M28" s="10">
        <v>12</v>
      </c>
      <c r="N28" s="42">
        <f t="shared" ca="1" si="4"/>
        <v>107.79909049533528</v>
      </c>
      <c r="O28" s="42">
        <f t="shared" ca="1" si="5"/>
        <v>164.00256825505431</v>
      </c>
      <c r="P28" s="43">
        <f t="shared" ca="1" si="6"/>
        <v>9.978575959690577</v>
      </c>
      <c r="R28" s="10">
        <v>12</v>
      </c>
      <c r="S28" s="42">
        <f t="shared" ca="1" si="14"/>
        <v>122.07336544583379</v>
      </c>
      <c r="T28" s="42">
        <f t="shared" ca="1" si="15"/>
        <v>215.56715443093282</v>
      </c>
      <c r="U28" s="43">
        <f t="shared" ca="1" si="16"/>
        <v>9.978575959690577</v>
      </c>
      <c r="X28" s="10">
        <v>12</v>
      </c>
      <c r="Y28" s="42">
        <f t="shared" ca="1" si="11"/>
        <v>136.97305134633305</v>
      </c>
      <c r="Z28" s="42">
        <f t="shared" ca="1" si="12"/>
        <v>317.88214225544209</v>
      </c>
      <c r="AA28" s="43">
        <f t="shared" ca="1" si="13"/>
        <v>9.978575959690577</v>
      </c>
    </row>
    <row r="29" spans="2:27" ht="15.55" customHeight="1" x14ac:dyDescent="0.65">
      <c r="B29" s="10">
        <v>13</v>
      </c>
      <c r="C29" s="42">
        <f t="shared" si="0"/>
        <v>74.835528299542901</v>
      </c>
      <c r="D29" s="42">
        <f t="shared" si="1"/>
        <v>125.41865828329001</v>
      </c>
      <c r="E29" s="10">
        <v>13</v>
      </c>
      <c r="F29" s="54">
        <f t="shared" si="9"/>
        <v>64.130383248577573</v>
      </c>
      <c r="H29" s="10">
        <v>13</v>
      </c>
      <c r="I29" s="42">
        <f t="shared" ca="1" si="2"/>
        <v>101.16272722552998</v>
      </c>
      <c r="J29" s="42">
        <f t="shared" ca="1" si="3"/>
        <v>151.74585720927709</v>
      </c>
      <c r="K29" s="43">
        <f t="shared" ca="1" si="10"/>
        <v>2.84259146755518</v>
      </c>
      <c r="M29" s="10">
        <v>13</v>
      </c>
      <c r="N29" s="42">
        <f t="shared" ca="1" si="4"/>
        <v>114.85106089320222</v>
      </c>
      <c r="O29" s="42">
        <f t="shared" ca="1" si="5"/>
        <v>165.43419087694934</v>
      </c>
      <c r="P29" s="43">
        <f t="shared" ca="1" si="6"/>
        <v>2.84259146755518</v>
      </c>
      <c r="R29" s="10">
        <v>13</v>
      </c>
      <c r="S29" s="42">
        <f t="shared" ca="1" si="14"/>
        <v>131.88278684871162</v>
      </c>
      <c r="T29" s="42">
        <f t="shared" ca="1" si="15"/>
        <v>219.99534354527472</v>
      </c>
      <c r="U29" s="43">
        <f t="shared" ca="1" si="16"/>
        <v>2.84259146755518</v>
      </c>
      <c r="X29" s="10">
        <v>13</v>
      </c>
      <c r="Y29" s="42">
        <f t="shared" ca="1" si="11"/>
        <v>147.99677849533137</v>
      </c>
      <c r="Z29" s="42">
        <f t="shared" ca="1" si="12"/>
        <v>328.90586940442051</v>
      </c>
      <c r="AA29" s="43">
        <f t="shared" ca="1" si="13"/>
        <v>2.84259146755518</v>
      </c>
    </row>
    <row r="30" spans="2:27" ht="15.55" customHeight="1" x14ac:dyDescent="0.65">
      <c r="B30" s="10">
        <v>14</v>
      </c>
      <c r="C30" s="42">
        <f t="shared" si="0"/>
        <v>77.351975469588609</v>
      </c>
      <c r="D30" s="42">
        <f t="shared" si="1"/>
        <v>122.87679245496102</v>
      </c>
      <c r="E30" s="10">
        <v>14</v>
      </c>
      <c r="F30" s="54">
        <f t="shared" si="9"/>
        <v>65.983274668116792</v>
      </c>
      <c r="H30" s="10">
        <v>14</v>
      </c>
      <c r="I30" s="42">
        <f t="shared" ca="1" si="2"/>
        <v>101.12186806858718</v>
      </c>
      <c r="J30" s="42">
        <f t="shared" ca="1" si="3"/>
        <v>146.64668505395957</v>
      </c>
      <c r="K30" s="43">
        <f t="shared" ca="1" si="10"/>
        <v>7.5413565610185557E-2</v>
      </c>
      <c r="M30" s="10">
        <v>14</v>
      </c>
      <c r="N30" s="42">
        <f t="shared" ca="1" si="4"/>
        <v>114.86266410326976</v>
      </c>
      <c r="O30" s="42">
        <f t="shared" ca="1" si="5"/>
        <v>160.38748108864218</v>
      </c>
      <c r="P30" s="43">
        <f t="shared" ca="1" si="6"/>
        <v>7.5413565610185557E-2</v>
      </c>
      <c r="R30" s="10">
        <v>14</v>
      </c>
      <c r="S30" s="42">
        <f t="shared" ca="1" si="14"/>
        <v>135.07415208106158</v>
      </c>
      <c r="T30" s="42">
        <f t="shared" ca="1" si="15"/>
        <v>218.11520466737232</v>
      </c>
      <c r="U30" s="43">
        <f t="shared" ca="1" si="16"/>
        <v>7.5413565610185557E-2</v>
      </c>
      <c r="X30" s="10">
        <v>14</v>
      </c>
      <c r="Y30" s="42">
        <f t="shared" ca="1" si="11"/>
        <v>156.9698193460417</v>
      </c>
      <c r="Z30" s="42">
        <f t="shared" ca="1" si="12"/>
        <v>337.87891025513284</v>
      </c>
      <c r="AA30" s="43">
        <f t="shared" ca="1" si="13"/>
        <v>7.5413565610185557E-2</v>
      </c>
    </row>
    <row r="31" spans="2:27" ht="15.55" customHeight="1" x14ac:dyDescent="0.65">
      <c r="B31" s="10">
        <v>15</v>
      </c>
      <c r="C31" s="42">
        <f t="shared" si="0"/>
        <v>79.616777922629751</v>
      </c>
      <c r="D31" s="42">
        <f t="shared" si="1"/>
        <v>120.58911320946493</v>
      </c>
      <c r="E31" s="10">
        <v>15</v>
      </c>
      <c r="F31" s="54">
        <f t="shared" si="9"/>
        <v>67.708275310724758</v>
      </c>
      <c r="H31" s="10">
        <v>15</v>
      </c>
      <c r="I31" s="42">
        <f t="shared" ca="1" si="2"/>
        <v>104.64856817284667</v>
      </c>
      <c r="J31" s="42">
        <f t="shared" ca="1" si="3"/>
        <v>145.62090345968181</v>
      </c>
      <c r="K31" s="43">
        <f t="shared" ca="1" si="10"/>
        <v>3.6388869111182025</v>
      </c>
      <c r="M31" s="10">
        <v>15</v>
      </c>
      <c r="N31" s="42">
        <f t="shared" ca="1" si="4"/>
        <v>117.05299138686608</v>
      </c>
      <c r="O31" s="42">
        <f t="shared" ca="1" si="5"/>
        <v>158.02532667370124</v>
      </c>
      <c r="P31" s="43">
        <f t="shared" ca="1" si="6"/>
        <v>3.6388869111182025</v>
      </c>
      <c r="R31" s="10">
        <v>15</v>
      </c>
      <c r="S31" s="42">
        <f t="shared" ca="1" si="14"/>
        <v>140.51864204082716</v>
      </c>
      <c r="T31" s="42">
        <f t="shared" ca="1" si="15"/>
        <v>218.78009163636938</v>
      </c>
      <c r="U31" s="43">
        <f t="shared" ca="1" si="16"/>
        <v>3.6388869111182025</v>
      </c>
      <c r="X31" s="10">
        <v>15</v>
      </c>
      <c r="Y31" s="42">
        <f t="shared" ca="1" si="11"/>
        <v>169.71140217208887</v>
      </c>
      <c r="Z31" s="42">
        <f t="shared" ca="1" si="12"/>
        <v>350.62049308117986</v>
      </c>
      <c r="AA31" s="43">
        <f t="shared" ca="1" si="13"/>
        <v>3.6388869111182025</v>
      </c>
    </row>
    <row r="32" spans="2:27" ht="15.55" customHeight="1" x14ac:dyDescent="0.65">
      <c r="B32" s="10">
        <v>16</v>
      </c>
      <c r="C32" s="42">
        <f t="shared" si="0"/>
        <v>81.655100130366776</v>
      </c>
      <c r="D32" s="42">
        <f t="shared" si="1"/>
        <v>118.53020188851843</v>
      </c>
      <c r="E32" s="10">
        <v>16</v>
      </c>
      <c r="F32" s="54">
        <f t="shared" si="9"/>
        <v>69.321905647249224</v>
      </c>
      <c r="H32" s="10">
        <v>16</v>
      </c>
      <c r="I32" s="42">
        <f t="shared" ca="1" si="2"/>
        <v>100.8368562004886</v>
      </c>
      <c r="J32" s="42">
        <f t="shared" ca="1" si="3"/>
        <v>137.71195795864023</v>
      </c>
      <c r="K32" s="43">
        <f t="shared" ca="1" si="10"/>
        <v>-3.346855155073392</v>
      </c>
      <c r="M32" s="10">
        <v>16</v>
      </c>
      <c r="N32" s="42">
        <f t="shared" ca="1" si="4"/>
        <v>113.82028054866517</v>
      </c>
      <c r="O32" s="42">
        <f t="shared" ca="1" si="5"/>
        <v>150.69538230681684</v>
      </c>
      <c r="P32" s="43">
        <f t="shared" ca="1" si="6"/>
        <v>-3.346855155073392</v>
      </c>
      <c r="R32" s="10">
        <v>16</v>
      </c>
      <c r="S32" s="42">
        <f t="shared" ca="1" si="14"/>
        <v>140.34233222047263</v>
      </c>
      <c r="T32" s="42">
        <f t="shared" ca="1" si="15"/>
        <v>214.09927895991305</v>
      </c>
      <c r="U32" s="43">
        <f t="shared" ca="1" si="16"/>
        <v>-3.346855155073392</v>
      </c>
      <c r="X32" s="10">
        <v>16</v>
      </c>
      <c r="Y32" s="42">
        <f t="shared" ca="1" si="11"/>
        <v>175.09038873441077</v>
      </c>
      <c r="Z32" s="42">
        <f t="shared" ca="1" si="12"/>
        <v>355.99947964350173</v>
      </c>
      <c r="AA32" s="43">
        <f t="shared" ca="1" si="13"/>
        <v>-3.346855155073392</v>
      </c>
    </row>
    <row r="33" spans="2:27" ht="15.55" customHeight="1" x14ac:dyDescent="0.65">
      <c r="B33" s="10">
        <v>17</v>
      </c>
      <c r="C33" s="42">
        <f t="shared" si="0"/>
        <v>83.489590117330096</v>
      </c>
      <c r="D33" s="42">
        <f t="shared" si="1"/>
        <v>116.67718169966659</v>
      </c>
      <c r="E33" s="10">
        <v>17</v>
      </c>
      <c r="F33" s="54">
        <f t="shared" si="9"/>
        <v>70.837678354448315</v>
      </c>
      <c r="H33" s="10">
        <v>17</v>
      </c>
      <c r="I33" s="42">
        <f t="shared" ca="1" si="2"/>
        <v>97.180005530624257</v>
      </c>
      <c r="J33" s="42">
        <f t="shared" ca="1" si="3"/>
        <v>130.36759711296071</v>
      </c>
      <c r="K33" s="43">
        <f t="shared" ca="1" si="10"/>
        <v>-3.5731650498154863</v>
      </c>
      <c r="M33" s="10">
        <v>17</v>
      </c>
      <c r="N33" s="42">
        <f t="shared" ca="1" si="4"/>
        <v>107.19165986644647</v>
      </c>
      <c r="O33" s="42">
        <f t="shared" ca="1" si="5"/>
        <v>140.37925144878298</v>
      </c>
      <c r="P33" s="43">
        <f t="shared" ca="1" si="6"/>
        <v>-3.5731650498154863</v>
      </c>
      <c r="R33" s="10">
        <v>17</v>
      </c>
      <c r="S33" s="42">
        <f t="shared" ca="1" si="14"/>
        <v>136.68225205270627</v>
      </c>
      <c r="T33" s="42">
        <f t="shared" ca="1" si="15"/>
        <v>206.19396210202433</v>
      </c>
      <c r="U33" s="43">
        <f t="shared" ca="1" si="16"/>
        <v>-3.5731650498154863</v>
      </c>
      <c r="X33" s="10">
        <v>17</v>
      </c>
      <c r="Y33" s="42">
        <f t="shared" ca="1" si="11"/>
        <v>180.97932502836309</v>
      </c>
      <c r="Z33" s="42">
        <f t="shared" ca="1" si="12"/>
        <v>361.88841593745406</v>
      </c>
      <c r="AA33" s="43">
        <f t="shared" ca="1" si="13"/>
        <v>-3.5731650498154863</v>
      </c>
    </row>
    <row r="34" spans="2:27" ht="15.55" customHeight="1" x14ac:dyDescent="0.65">
      <c r="B34" s="10">
        <v>18</v>
      </c>
      <c r="C34" s="42">
        <f t="shared" si="0"/>
        <v>85.140631105597095</v>
      </c>
      <c r="D34" s="42">
        <f t="shared" si="1"/>
        <v>115.00946352969993</v>
      </c>
      <c r="E34" s="10">
        <v>18</v>
      </c>
      <c r="F34" s="54">
        <f t="shared" si="9"/>
        <v>72.266786876522389</v>
      </c>
      <c r="H34" s="10">
        <v>18</v>
      </c>
      <c r="I34" s="42">
        <f t="shared" ca="1" si="2"/>
        <v>97.031175888333848</v>
      </c>
      <c r="J34" s="42">
        <f t="shared" ca="1" si="3"/>
        <v>126.90000831243665</v>
      </c>
      <c r="K34" s="43">
        <f t="shared" ca="1" si="10"/>
        <v>-0.4308290892279904</v>
      </c>
      <c r="M34" s="10">
        <v>18</v>
      </c>
      <c r="N34" s="42">
        <f t="shared" ca="1" si="4"/>
        <v>104.2550822656661</v>
      </c>
      <c r="O34" s="42">
        <f t="shared" ca="1" si="5"/>
        <v>134.12391468976895</v>
      </c>
      <c r="P34" s="43">
        <f t="shared" ca="1" si="6"/>
        <v>-0.4308290892279904</v>
      </c>
      <c r="R34" s="10">
        <v>18</v>
      </c>
      <c r="S34" s="42">
        <f t="shared" ca="1" si="14"/>
        <v>136.41030852211881</v>
      </c>
      <c r="T34" s="42">
        <f t="shared" ca="1" si="15"/>
        <v>201.92112543608269</v>
      </c>
      <c r="U34" s="43">
        <f t="shared" ca="1" si="16"/>
        <v>-0.4308290892279904</v>
      </c>
      <c r="X34" s="10">
        <v>18</v>
      </c>
      <c r="Y34" s="42">
        <f t="shared" ca="1" si="11"/>
        <v>189.95960230973989</v>
      </c>
      <c r="Z34" s="42">
        <f t="shared" ca="1" si="12"/>
        <v>370.86869321883086</v>
      </c>
      <c r="AA34" s="43">
        <f t="shared" ca="1" si="13"/>
        <v>-0.4308290892279904</v>
      </c>
    </row>
    <row r="35" spans="2:27" ht="15.55" customHeight="1" x14ac:dyDescent="0.65">
      <c r="B35" s="10">
        <v>19</v>
      </c>
      <c r="C35" s="42">
        <f t="shared" si="0"/>
        <v>86.626567995037391</v>
      </c>
      <c r="D35" s="42">
        <f t="shared" si="1"/>
        <v>113.50851717672994</v>
      </c>
      <c r="E35" s="10">
        <v>19</v>
      </c>
      <c r="F35" s="54">
        <f t="shared" si="9"/>
        <v>73.618607570822562</v>
      </c>
      <c r="H35" s="10">
        <v>19</v>
      </c>
      <c r="I35" s="42">
        <f t="shared" ca="1" si="2"/>
        <v>90.936972288861028</v>
      </c>
      <c r="J35" s="42">
        <f t="shared" ca="1" si="3"/>
        <v>117.81892147055356</v>
      </c>
      <c r="K35" s="43">
        <f t="shared" ca="1" si="10"/>
        <v>-6.3910860106394338</v>
      </c>
      <c r="M35" s="10">
        <v>19</v>
      </c>
      <c r="N35" s="42">
        <f t="shared" ca="1" si="4"/>
        <v>97.223073483846065</v>
      </c>
      <c r="O35" s="42">
        <f t="shared" ca="1" si="5"/>
        <v>124.10502266553863</v>
      </c>
      <c r="P35" s="43">
        <f t="shared" ca="1" si="6"/>
        <v>-6.3910860106394338</v>
      </c>
      <c r="R35" s="10">
        <v>19</v>
      </c>
      <c r="S35" s="42">
        <f t="shared" ca="1" si="14"/>
        <v>131.63006719676176</v>
      </c>
      <c r="T35" s="42">
        <f t="shared" ca="1" si="15"/>
        <v>193.37027082130197</v>
      </c>
      <c r="U35" s="43">
        <f t="shared" ca="1" si="16"/>
        <v>-6.3910860106394338</v>
      </c>
      <c r="X35" s="10">
        <v>19</v>
      </c>
      <c r="Y35" s="42">
        <f t="shared" ca="1" si="11"/>
        <v>192.67048857096276</v>
      </c>
      <c r="Z35" s="42">
        <f t="shared" ca="1" si="12"/>
        <v>373.57957948005378</v>
      </c>
      <c r="AA35" s="43">
        <f t="shared" ca="1" si="13"/>
        <v>-6.3910860106394338</v>
      </c>
    </row>
    <row r="36" spans="2:27" ht="15.55" customHeight="1" x14ac:dyDescent="0.65">
      <c r="B36" s="10">
        <v>20</v>
      </c>
      <c r="C36" s="42">
        <f t="shared" si="0"/>
        <v>87.963911195533655</v>
      </c>
      <c r="D36" s="42">
        <f t="shared" si="1"/>
        <v>112.15766545905694</v>
      </c>
      <c r="E36" s="10">
        <v>20</v>
      </c>
      <c r="F36" s="54">
        <f t="shared" si="9"/>
        <v>74.901072901994326</v>
      </c>
      <c r="H36" s="10">
        <v>20</v>
      </c>
      <c r="I36" s="42">
        <f t="shared" ca="1" si="2"/>
        <v>87.807373531108638</v>
      </c>
      <c r="J36" s="42">
        <f t="shared" ca="1" si="3"/>
        <v>112.00112779463191</v>
      </c>
      <c r="K36" s="43">
        <f t="shared" ca="1" si="10"/>
        <v>-4.0359015288662894</v>
      </c>
      <c r="M36" s="10">
        <v>20</v>
      </c>
      <c r="N36" s="42">
        <f t="shared" ca="1" si="4"/>
        <v>90.26932160127545</v>
      </c>
      <c r="O36" s="42">
        <f t="shared" ca="1" si="5"/>
        <v>114.46307586479875</v>
      </c>
      <c r="P36" s="43">
        <f t="shared" ca="1" si="6"/>
        <v>-4.0359015288662894</v>
      </c>
      <c r="R36" s="10">
        <v>20</v>
      </c>
      <c r="S36" s="42">
        <f t="shared" ca="1" si="14"/>
        <v>126.69202828378432</v>
      </c>
      <c r="T36" s="42">
        <f t="shared" ca="1" si="15"/>
        <v>184.8786442224291</v>
      </c>
      <c r="U36" s="43">
        <f t="shared" ca="1" si="16"/>
        <v>-4.0359015288662894</v>
      </c>
      <c r="X36" s="10">
        <v>20</v>
      </c>
      <c r="Y36" s="42">
        <f t="shared" ca="1" si="11"/>
        <v>198.36349841597419</v>
      </c>
      <c r="Z36" s="42">
        <f t="shared" ca="1" si="12"/>
        <v>379.27258932506521</v>
      </c>
      <c r="AA36" s="43">
        <f t="shared" ca="1" si="13"/>
        <v>-4.0359015288662894</v>
      </c>
    </row>
    <row r="37" spans="2:27" ht="15.55" customHeight="1" x14ac:dyDescent="0.65">
      <c r="B37" s="10">
        <v>21</v>
      </c>
      <c r="C37" s="42">
        <f t="shared" si="0"/>
        <v>89.167520075980292</v>
      </c>
      <c r="D37" s="42">
        <f t="shared" si="1"/>
        <v>110.94189891315125</v>
      </c>
      <c r="E37" s="10">
        <v>21</v>
      </c>
      <c r="F37" s="54">
        <f t="shared" si="9"/>
        <v>76.120953488659524</v>
      </c>
      <c r="H37" s="10">
        <v>21</v>
      </c>
      <c r="I37" s="42">
        <f t="shared" ca="1" si="2"/>
        <v>86.628771268546032</v>
      </c>
      <c r="J37" s="42">
        <f t="shared" ca="1" si="3"/>
        <v>108.40315010571699</v>
      </c>
      <c r="K37" s="43">
        <f t="shared" ca="1" si="10"/>
        <v>-2.3978649094517475</v>
      </c>
      <c r="M37" s="10">
        <v>21</v>
      </c>
      <c r="N37" s="42">
        <f t="shared" ca="1" si="4"/>
        <v>86.826573767263028</v>
      </c>
      <c r="O37" s="42">
        <f t="shared" ca="1" si="5"/>
        <v>108.600952604434</v>
      </c>
      <c r="P37" s="43">
        <f t="shared" ca="1" si="6"/>
        <v>-2.3978649094517475</v>
      </c>
      <c r="R37" s="10">
        <v>21</v>
      </c>
      <c r="S37" s="42">
        <f t="shared" ca="1" si="14"/>
        <v>124.87221246939149</v>
      </c>
      <c r="T37" s="42">
        <f t="shared" ca="1" si="15"/>
        <v>179.70977495915338</v>
      </c>
      <c r="U37" s="43">
        <f t="shared" ca="1" si="16"/>
        <v>-2.3978649094517475</v>
      </c>
      <c r="X37" s="10">
        <v>21</v>
      </c>
      <c r="Y37" s="42">
        <f t="shared" ca="1" si="11"/>
        <v>205.39633252202131</v>
      </c>
      <c r="Z37" s="42">
        <f t="shared" ca="1" si="12"/>
        <v>386.30542343111233</v>
      </c>
      <c r="AA37" s="43">
        <f t="shared" ca="1" si="13"/>
        <v>-2.3978649094517475</v>
      </c>
    </row>
    <row r="38" spans="2:27" ht="15.55" customHeight="1" x14ac:dyDescent="0.65">
      <c r="B38" s="10">
        <v>22</v>
      </c>
      <c r="C38" s="42">
        <f t="shared" si="0"/>
        <v>90.250768068382271</v>
      </c>
      <c r="D38" s="42">
        <f t="shared" si="1"/>
        <v>109.84770902183612</v>
      </c>
      <c r="E38" s="10">
        <v>22</v>
      </c>
      <c r="F38" s="54">
        <f t="shared" si="9"/>
        <v>77.28407447688366</v>
      </c>
      <c r="H38" s="10">
        <v>22</v>
      </c>
      <c r="I38" s="42">
        <f t="shared" ca="1" si="2"/>
        <v>88.602707828294498</v>
      </c>
      <c r="J38" s="42">
        <f t="shared" ca="1" si="3"/>
        <v>108.19964878174835</v>
      </c>
      <c r="K38" s="43">
        <f t="shared" ca="1" si="10"/>
        <v>0.63681368660306892</v>
      </c>
      <c r="M38" s="10">
        <v>22</v>
      </c>
      <c r="N38" s="42">
        <f t="shared" ca="1" si="4"/>
        <v>87.581797622413916</v>
      </c>
      <c r="O38" s="42">
        <f t="shared" ca="1" si="5"/>
        <v>107.17873857586778</v>
      </c>
      <c r="P38" s="43">
        <f t="shared" ca="1" si="6"/>
        <v>0.63681368660306892</v>
      </c>
      <c r="R38" s="10">
        <v>22</v>
      </c>
      <c r="S38" s="42">
        <f t="shared" ca="1" si="14"/>
        <v>126.89055358568092</v>
      </c>
      <c r="T38" s="42">
        <f t="shared" ca="1" si="15"/>
        <v>178.57182446401239</v>
      </c>
      <c r="U38" s="43">
        <f t="shared" ca="1" si="16"/>
        <v>0.63681368660306892</v>
      </c>
      <c r="X38" s="10">
        <v>22</v>
      </c>
      <c r="Y38" s="42">
        <f t="shared" ca="1" si="11"/>
        <v>215.32986279801966</v>
      </c>
      <c r="Z38" s="42">
        <f t="shared" ca="1" si="12"/>
        <v>396.23895370711068</v>
      </c>
      <c r="AA38" s="43">
        <f t="shared" ca="1" si="13"/>
        <v>0.63681368660306892</v>
      </c>
    </row>
    <row r="39" spans="2:27" ht="15.55" customHeight="1" x14ac:dyDescent="0.65">
      <c r="B39" s="10">
        <v>23</v>
      </c>
      <c r="C39" s="42">
        <f t="shared" si="0"/>
        <v>91.225691261544043</v>
      </c>
      <c r="D39" s="42">
        <f t="shared" si="1"/>
        <v>108.86293811965251</v>
      </c>
      <c r="E39" s="10">
        <v>23</v>
      </c>
      <c r="F39" s="54">
        <f t="shared" si="9"/>
        <v>78.395483776817599</v>
      </c>
      <c r="H39" s="10">
        <v>23</v>
      </c>
      <c r="I39" s="42">
        <f t="shared" ca="1" si="2"/>
        <v>82.345861376934465</v>
      </c>
      <c r="J39" s="42">
        <f t="shared" ca="1" si="3"/>
        <v>99.983108235042934</v>
      </c>
      <c r="K39" s="43">
        <f t="shared" ca="1" si="10"/>
        <v>-7.3965756685305895</v>
      </c>
      <c r="M39" s="10">
        <v>23</v>
      </c>
      <c r="N39" s="42">
        <f t="shared" ca="1" si="4"/>
        <v>81.745449034943476</v>
      </c>
      <c r="O39" s="42">
        <f t="shared" ca="1" si="5"/>
        <v>99.382695893051945</v>
      </c>
      <c r="P39" s="43">
        <f t="shared" ca="1" si="6"/>
        <v>-7.3965756685305895</v>
      </c>
      <c r="R39" s="10">
        <v>23</v>
      </c>
      <c r="S39" s="42">
        <f t="shared" ca="1" si="14"/>
        <v>122.11821790065943</v>
      </c>
      <c r="T39" s="42">
        <f t="shared" ca="1" si="15"/>
        <v>170.82486419074826</v>
      </c>
      <c r="U39" s="43">
        <f t="shared" ca="1" si="16"/>
        <v>-7.3965756685305895</v>
      </c>
      <c r="X39" s="10">
        <v>23</v>
      </c>
      <c r="Y39" s="42">
        <f t="shared" ca="1" si="11"/>
        <v>216.93993410188921</v>
      </c>
      <c r="Z39" s="42">
        <f t="shared" ca="1" si="12"/>
        <v>397.84902501098026</v>
      </c>
      <c r="AA39" s="43">
        <f t="shared" ca="1" si="13"/>
        <v>-7.3965756685305895</v>
      </c>
    </row>
    <row r="40" spans="2:27" ht="15.55" customHeight="1" x14ac:dyDescent="0.65">
      <c r="B40" s="10">
        <v>24</v>
      </c>
      <c r="C40" s="42">
        <f t="shared" si="0"/>
        <v>92.10312213538964</v>
      </c>
      <c r="D40" s="42">
        <f t="shared" si="1"/>
        <v>107.97664430768727</v>
      </c>
      <c r="E40" s="10">
        <v>24</v>
      </c>
      <c r="F40" s="54">
        <f t="shared" si="9"/>
        <v>79.45958446779197</v>
      </c>
      <c r="H40" s="10">
        <v>24</v>
      </c>
      <c r="I40" s="42">
        <f t="shared" ca="1" si="2"/>
        <v>92.144499644543671</v>
      </c>
      <c r="J40" s="42">
        <f t="shared" ca="1" si="3"/>
        <v>108.01802181684128</v>
      </c>
      <c r="K40" s="43">
        <f t="shared" ca="1" si="10"/>
        <v>8.0332244053026471</v>
      </c>
      <c r="M40" s="10">
        <v>24</v>
      </c>
      <c r="N40" s="42">
        <f t="shared" ca="1" si="4"/>
        <v>87.905840702486472</v>
      </c>
      <c r="O40" s="42">
        <f t="shared" ca="1" si="5"/>
        <v>103.7793628747841</v>
      </c>
      <c r="P40" s="43">
        <f t="shared" ca="1" si="6"/>
        <v>8.0332244053026471</v>
      </c>
      <c r="R40" s="10">
        <v>24</v>
      </c>
      <c r="S40" s="42">
        <f t="shared" ca="1" si="14"/>
        <v>129.31695482505808</v>
      </c>
      <c r="T40" s="42">
        <f t="shared" ca="1" si="15"/>
        <v>175.22018732127125</v>
      </c>
      <c r="U40" s="43">
        <f t="shared" ca="1" si="16"/>
        <v>8.0332244053026471</v>
      </c>
      <c r="X40" s="10">
        <v>24</v>
      </c>
      <c r="Y40" s="42">
        <f t="shared" ca="1" si="11"/>
        <v>234.81215137680493</v>
      </c>
      <c r="Z40" s="42">
        <f t="shared" ca="1" si="12"/>
        <v>415.72124228589593</v>
      </c>
      <c r="AA40" s="43">
        <f t="shared" ca="1" si="13"/>
        <v>8.0332244053026471</v>
      </c>
    </row>
    <row r="41" spans="2:27" ht="15.55" customHeight="1" x14ac:dyDescent="0.65">
      <c r="B41" s="10">
        <v>25</v>
      </c>
      <c r="C41" s="42">
        <f t="shared" si="0"/>
        <v>92.892809921850684</v>
      </c>
      <c r="D41" s="42">
        <f t="shared" si="1"/>
        <v>107.17897987691855</v>
      </c>
      <c r="E41" s="10">
        <v>25</v>
      </c>
      <c r="F41" s="54">
        <f t="shared" si="9"/>
        <v>80.480240156739441</v>
      </c>
      <c r="H41" s="10">
        <v>25</v>
      </c>
      <c r="I41" s="42">
        <f t="shared" ca="1" si="2"/>
        <v>92.743095242124866</v>
      </c>
      <c r="J41" s="42">
        <f t="shared" ca="1" si="3"/>
        <v>107.02926519719271</v>
      </c>
      <c r="K41" s="43">
        <f t="shared" ca="1" si="10"/>
        <v>-0.18695443796445224</v>
      </c>
      <c r="M41" s="10">
        <v>25</v>
      </c>
      <c r="N41" s="42">
        <f t="shared" ca="1" si="4"/>
        <v>92.944914396924702</v>
      </c>
      <c r="O41" s="42">
        <f t="shared" ca="1" si="5"/>
        <v>107.23108435199256</v>
      </c>
      <c r="P41" s="43">
        <f t="shared" ca="1" si="6"/>
        <v>-0.18695443796445224</v>
      </c>
      <c r="R41" s="10">
        <v>25</v>
      </c>
      <c r="S41" s="42">
        <f t="shared" ca="1" si="14"/>
        <v>135.09964582326549</v>
      </c>
      <c r="T41" s="42">
        <f t="shared" ca="1" si="15"/>
        <v>178.36082092146091</v>
      </c>
      <c r="U41" s="43">
        <f t="shared" ca="1" si="16"/>
        <v>-0.18695443796445224</v>
      </c>
      <c r="X41" s="10">
        <v>25</v>
      </c>
      <c r="Y41" s="42">
        <f t="shared" ca="1" si="11"/>
        <v>242.83797521134892</v>
      </c>
      <c r="Z41" s="42">
        <f t="shared" ca="1" si="12"/>
        <v>423.74706612043991</v>
      </c>
      <c r="AA41" s="43">
        <f t="shared" ca="1" si="13"/>
        <v>-0.18695443796445224</v>
      </c>
    </row>
    <row r="42" spans="2:27" ht="15.55" customHeight="1" x14ac:dyDescent="0.65">
      <c r="B42" s="10">
        <v>26</v>
      </c>
      <c r="C42" s="42">
        <f t="shared" si="0"/>
        <v>93.603528929665615</v>
      </c>
      <c r="D42" s="42">
        <f t="shared" si="1"/>
        <v>106.46108188922669</v>
      </c>
      <c r="E42" s="10">
        <v>26</v>
      </c>
      <c r="F42" s="54">
        <f t="shared" si="9"/>
        <v>81.460859660389886</v>
      </c>
      <c r="H42" s="10">
        <v>26</v>
      </c>
      <c r="I42" s="42">
        <f t="shared" ca="1" si="2"/>
        <v>87.047925206065528</v>
      </c>
      <c r="J42" s="42">
        <f t="shared" ca="1" si="3"/>
        <v>99.90547816562659</v>
      </c>
      <c r="K42" s="43">
        <f t="shared" ca="1" si="10"/>
        <v>-6.4208605118468522</v>
      </c>
      <c r="M42" s="10">
        <v>26</v>
      </c>
      <c r="N42" s="42">
        <f t="shared" ca="1" si="4"/>
        <v>87.136085226403154</v>
      </c>
      <c r="O42" s="42">
        <f t="shared" ca="1" si="5"/>
        <v>99.99363818596423</v>
      </c>
      <c r="P42" s="43">
        <f t="shared" ca="1" si="6"/>
        <v>-6.4208605118468522</v>
      </c>
      <c r="R42" s="10">
        <v>26</v>
      </c>
      <c r="S42" s="42">
        <f t="shared" ca="1" si="14"/>
        <v>130.24802170311219</v>
      </c>
      <c r="T42" s="42">
        <f t="shared" ca="1" si="15"/>
        <v>171.01920859133659</v>
      </c>
      <c r="U42" s="43">
        <f t="shared" ca="1" si="16"/>
        <v>-6.4208605118468522</v>
      </c>
      <c r="X42" s="10">
        <v>26</v>
      </c>
      <c r="Y42" s="42">
        <f t="shared" ca="1" si="11"/>
        <v>245.61453231604767</v>
      </c>
      <c r="Z42" s="42">
        <f t="shared" ca="1" si="12"/>
        <v>426.52362322513864</v>
      </c>
      <c r="AA42" s="43">
        <f t="shared" ca="1" si="13"/>
        <v>-6.4208605118468522</v>
      </c>
    </row>
    <row r="43" spans="2:27" ht="15.55" customHeight="1" x14ac:dyDescent="0.65">
      <c r="B43" s="10">
        <v>27</v>
      </c>
      <c r="C43" s="42">
        <f t="shared" si="0"/>
        <v>94.243176036699055</v>
      </c>
      <c r="D43" s="42">
        <f t="shared" si="1"/>
        <v>105.81497370030402</v>
      </c>
      <c r="E43" s="10">
        <v>27</v>
      </c>
      <c r="F43" s="54">
        <f t="shared" si="9"/>
        <v>82.404465697065135</v>
      </c>
      <c r="H43" s="10">
        <v>27</v>
      </c>
      <c r="I43" s="42">
        <f t="shared" ca="1" si="2"/>
        <v>90.73647692930092</v>
      </c>
      <c r="J43" s="42">
        <f t="shared" ca="1" si="3"/>
        <v>102.30827459290587</v>
      </c>
      <c r="K43" s="43">
        <f t="shared" ca="1" si="10"/>
        <v>2.3933442438419354</v>
      </c>
      <c r="M43" s="10">
        <v>27</v>
      </c>
      <c r="N43" s="42">
        <f t="shared" ca="1" si="4"/>
        <v>87.60539069168135</v>
      </c>
      <c r="O43" s="42">
        <f t="shared" ca="1" si="5"/>
        <v>99.177188355286319</v>
      </c>
      <c r="P43" s="43">
        <f t="shared" ca="1" si="6"/>
        <v>2.3933442438419354</v>
      </c>
      <c r="R43" s="10">
        <v>27</v>
      </c>
      <c r="S43" s="42">
        <f t="shared" ca="1" si="14"/>
        <v>131.81011935365009</v>
      </c>
      <c r="T43" s="42">
        <f t="shared" ca="1" si="15"/>
        <v>170.2346345569799</v>
      </c>
      <c r="U43" s="43">
        <f t="shared" ca="1" si="16"/>
        <v>2.3933442438419354</v>
      </c>
      <c r="X43" s="10">
        <v>27</v>
      </c>
      <c r="Y43" s="42">
        <f t="shared" ca="1" si="11"/>
        <v>257.73022084941971</v>
      </c>
      <c r="Z43" s="42">
        <f t="shared" ca="1" si="12"/>
        <v>438.6393117585107</v>
      </c>
      <c r="AA43" s="43">
        <f t="shared" ca="1" si="13"/>
        <v>2.3933442438419354</v>
      </c>
    </row>
    <row r="44" spans="2:27" ht="15.55" customHeight="1" x14ac:dyDescent="0.65">
      <c r="B44" s="10">
        <v>28</v>
      </c>
      <c r="C44" s="42">
        <f t="shared" si="0"/>
        <v>94.818858433029149</v>
      </c>
      <c r="D44" s="42">
        <f t="shared" si="1"/>
        <v>105.23347633027362</v>
      </c>
      <c r="E44" s="10">
        <v>28</v>
      </c>
      <c r="F44" s="54">
        <f t="shared" si="9"/>
        <v>83.313751079929091</v>
      </c>
      <c r="H44" s="10">
        <v>28</v>
      </c>
      <c r="I44" s="42">
        <f t="shared" ca="1" si="2"/>
        <v>95.208521809970037</v>
      </c>
      <c r="J44" s="42">
        <f t="shared" ca="1" si="3"/>
        <v>105.62313970721451</v>
      </c>
      <c r="K44" s="43">
        <f t="shared" ca="1" si="10"/>
        <v>3.5456925735992098</v>
      </c>
      <c r="M44" s="10">
        <v>28</v>
      </c>
      <c r="N44" s="42">
        <f t="shared" ca="1" si="4"/>
        <v>93.587216318033398</v>
      </c>
      <c r="O44" s="42">
        <f t="shared" ca="1" si="5"/>
        <v>104.00183421527787</v>
      </c>
      <c r="P44" s="43">
        <f t="shared" ca="1" si="6"/>
        <v>3.5456925735992098</v>
      </c>
      <c r="R44" s="10">
        <v>28</v>
      </c>
      <c r="S44" s="42">
        <f t="shared" ca="1" si="14"/>
        <v>138.58139298192975</v>
      </c>
      <c r="T44" s="42">
        <f t="shared" ca="1" si="15"/>
        <v>174.79430414045552</v>
      </c>
      <c r="U44" s="43">
        <f t="shared" ca="1" si="16"/>
        <v>3.5456925735992098</v>
      </c>
      <c r="X44" s="10">
        <v>28</v>
      </c>
      <c r="Y44" s="42">
        <f t="shared" ca="1" si="11"/>
        <v>270.06434456968168</v>
      </c>
      <c r="Z44" s="42">
        <f t="shared" ca="1" si="12"/>
        <v>450.97343547877267</v>
      </c>
      <c r="AA44" s="43">
        <f t="shared" ca="1" si="13"/>
        <v>3.5456925735992098</v>
      </c>
    </row>
    <row r="45" spans="2:27" ht="15.55" customHeight="1" x14ac:dyDescent="0.65">
      <c r="B45" s="10">
        <v>29</v>
      </c>
      <c r="C45" s="42">
        <f t="shared" si="0"/>
        <v>95.33697258972623</v>
      </c>
      <c r="D45" s="42">
        <f t="shared" si="1"/>
        <v>104.71012869724626</v>
      </c>
      <c r="E45" s="10">
        <v>29</v>
      </c>
      <c r="F45" s="54">
        <f t="shared" si="9"/>
        <v>84.191125045090871</v>
      </c>
      <c r="H45" s="10">
        <v>29</v>
      </c>
      <c r="I45" s="42">
        <f t="shared" ca="1" si="2"/>
        <v>93.219403903932275</v>
      </c>
      <c r="J45" s="42">
        <f t="shared" ca="1" si="3"/>
        <v>102.59256001145229</v>
      </c>
      <c r="K45" s="43">
        <f t="shared" ca="1" si="10"/>
        <v>-2.4682657250407698</v>
      </c>
      <c r="M45" s="10">
        <v>29</v>
      </c>
      <c r="N45" s="42">
        <f t="shared" ca="1" si="4"/>
        <v>93.533075247988904</v>
      </c>
      <c r="O45" s="42">
        <f t="shared" ca="1" si="5"/>
        <v>102.90623135550892</v>
      </c>
      <c r="P45" s="43">
        <f t="shared" ca="1" si="6"/>
        <v>-2.4682657250407698</v>
      </c>
      <c r="R45" s="10">
        <v>29</v>
      </c>
      <c r="S45" s="42">
        <f t="shared" ca="1" si="14"/>
        <v>139.30023901964162</v>
      </c>
      <c r="T45" s="42">
        <f t="shared" ca="1" si="15"/>
        <v>173.42883967044801</v>
      </c>
      <c r="U45" s="43">
        <f t="shared" ca="1" si="16"/>
        <v>-2.4682657250407698</v>
      </c>
      <c r="X45" s="10">
        <v>29</v>
      </c>
      <c r="Y45" s="42">
        <f t="shared" ca="1" si="11"/>
        <v>276.36266647261471</v>
      </c>
      <c r="Z45" s="42">
        <f t="shared" ca="1" si="12"/>
        <v>457.2717573817057</v>
      </c>
      <c r="AA45" s="43">
        <f t="shared" ca="1" si="13"/>
        <v>-2.4682657250407698</v>
      </c>
    </row>
    <row r="46" spans="2:27" ht="15.55" customHeight="1" x14ac:dyDescent="0.65">
      <c r="B46" s="10">
        <v>30</v>
      </c>
      <c r="C46" s="42">
        <f t="shared" si="0"/>
        <v>95.803275330753607</v>
      </c>
      <c r="D46" s="42">
        <f t="shared" si="1"/>
        <v>104.23911582752164</v>
      </c>
      <c r="E46" s="10">
        <v>30</v>
      </c>
      <c r="F46" s="54">
        <f t="shared" si="9"/>
        <v>85.038751722537071</v>
      </c>
      <c r="H46" s="10">
        <v>30</v>
      </c>
      <c r="I46" s="42">
        <f t="shared" ca="1" si="2"/>
        <v>99.220161569944324</v>
      </c>
      <c r="J46" s="42">
        <f t="shared" ca="1" si="3"/>
        <v>107.65600206671233</v>
      </c>
      <c r="K46" s="43">
        <f t="shared" ca="1" si="10"/>
        <v>5.3226980564052697</v>
      </c>
      <c r="M46" s="10">
        <v>30</v>
      </c>
      <c r="N46" s="42">
        <f t="shared" ca="1" si="4"/>
        <v>98.2683329170749</v>
      </c>
      <c r="O46" s="42">
        <f t="shared" ca="1" si="5"/>
        <v>106.70417341384292</v>
      </c>
      <c r="P46" s="43">
        <f t="shared" ca="1" si="6"/>
        <v>5.3226980564052697</v>
      </c>
      <c r="R46" s="10">
        <v>30</v>
      </c>
      <c r="S46" s="42">
        <f t="shared" ca="1" si="14"/>
        <v>145.00203603083952</v>
      </c>
      <c r="T46" s="42">
        <f t="shared" ca="1" si="15"/>
        <v>177.16629306290631</v>
      </c>
      <c r="U46" s="43">
        <f t="shared" ca="1" si="16"/>
        <v>5.3226980564052697</v>
      </c>
      <c r="X46" s="10">
        <v>30</v>
      </c>
      <c r="Y46" s="42">
        <f t="shared" ca="1" si="11"/>
        <v>291.05553233872666</v>
      </c>
      <c r="Z46" s="42">
        <f t="shared" ca="1" si="12"/>
        <v>471.96462324781766</v>
      </c>
      <c r="AA46" s="43">
        <f t="shared" ca="1" si="13"/>
        <v>5.3226980564052697</v>
      </c>
    </row>
    <row r="47" spans="2:27" ht="15.55" customHeight="1" x14ac:dyDescent="0.65">
      <c r="B47" s="10">
        <v>31</v>
      </c>
      <c r="C47" s="42">
        <f t="shared" si="0"/>
        <v>96.222947797678245</v>
      </c>
      <c r="D47" s="42">
        <f t="shared" si="1"/>
        <v>103.81520424476948</v>
      </c>
      <c r="E47" s="10">
        <v>31</v>
      </c>
      <c r="F47" s="54">
        <f t="shared" si="9"/>
        <v>85.858582296647299</v>
      </c>
      <c r="H47" s="10">
        <v>31</v>
      </c>
      <c r="I47" s="42">
        <f t="shared" ca="1" si="2"/>
        <v>105.55662032505838</v>
      </c>
      <c r="J47" s="42">
        <f t="shared" ca="1" si="3"/>
        <v>113.14887677214958</v>
      </c>
      <c r="K47" s="43">
        <f t="shared" ca="1" si="10"/>
        <v>6.2584749121084808</v>
      </c>
      <c r="M47" s="10">
        <v>31</v>
      </c>
      <c r="N47" s="42">
        <f t="shared" ca="1" si="4"/>
        <v>107.36132356567853</v>
      </c>
      <c r="O47" s="42">
        <f t="shared" ca="1" si="5"/>
        <v>114.95358001276975</v>
      </c>
      <c r="P47" s="43">
        <f t="shared" ca="1" si="6"/>
        <v>6.2584749121084808</v>
      </c>
      <c r="R47" s="10">
        <v>31</v>
      </c>
      <c r="S47" s="42">
        <f t="shared" ca="1" si="14"/>
        <v>154.99366592885235</v>
      </c>
      <c r="T47" s="42">
        <f t="shared" ca="1" si="15"/>
        <v>185.30664128374471</v>
      </c>
      <c r="U47" s="43">
        <f t="shared" ca="1" si="16"/>
        <v>6.2584749121084808</v>
      </c>
      <c r="X47" s="10">
        <v>31</v>
      </c>
      <c r="Y47" s="42">
        <f t="shared" ca="1" si="11"/>
        <v>305.84472066422393</v>
      </c>
      <c r="Z47" s="42">
        <f t="shared" ca="1" si="12"/>
        <v>486.75381157331492</v>
      </c>
      <c r="AA47" s="43">
        <f t="shared" ca="1" si="13"/>
        <v>6.2584749121084808</v>
      </c>
    </row>
    <row r="48" spans="2:27" ht="15.55" customHeight="1" x14ac:dyDescent="0.65">
      <c r="B48" s="10">
        <v>32</v>
      </c>
      <c r="C48" s="42">
        <f t="shared" si="0"/>
        <v>96.600653017910417</v>
      </c>
      <c r="D48" s="42">
        <f t="shared" si="1"/>
        <v>103.43368382029253</v>
      </c>
      <c r="E48" s="10">
        <v>32</v>
      </c>
      <c r="F48" s="54">
        <f t="shared" si="9"/>
        <v>86.652382059061523</v>
      </c>
      <c r="H48" s="10">
        <v>32</v>
      </c>
      <c r="I48" s="42">
        <f t="shared" ca="1" si="2"/>
        <v>100.0757072047341</v>
      </c>
      <c r="J48" s="42">
        <f t="shared" ca="1" si="3"/>
        <v>106.90873800711618</v>
      </c>
      <c r="K48" s="43">
        <f t="shared" ca="1" si="10"/>
        <v>-4.9252510878184372</v>
      </c>
      <c r="M48" s="10">
        <v>32</v>
      </c>
      <c r="N48" s="42">
        <f t="shared" ca="1" si="4"/>
        <v>104.82917757734648</v>
      </c>
      <c r="O48" s="42">
        <f t="shared" ca="1" si="5"/>
        <v>111.66220837972858</v>
      </c>
      <c r="P48" s="43">
        <f t="shared" ca="1" si="6"/>
        <v>-4.9252510878184372</v>
      </c>
      <c r="R48" s="10">
        <v>32</v>
      </c>
      <c r="S48" s="42">
        <f t="shared" ca="1" si="14"/>
        <v>153.4983671454365</v>
      </c>
      <c r="T48" s="42">
        <f t="shared" ca="1" si="15"/>
        <v>182.0666152461223</v>
      </c>
      <c r="U48" s="43">
        <f t="shared" ca="1" si="16"/>
        <v>-4.9252510878184372</v>
      </c>
      <c r="X48" s="10">
        <v>32</v>
      </c>
      <c r="Y48" s="42">
        <f t="shared" ca="1" si="11"/>
        <v>309.44055074385579</v>
      </c>
      <c r="Z48" s="42">
        <f t="shared" ca="1" si="12"/>
        <v>490.34964165294679</v>
      </c>
      <c r="AA48" s="43">
        <f t="shared" ca="1" si="13"/>
        <v>-4.9252510878184372</v>
      </c>
    </row>
    <row r="49" spans="2:27" ht="15.55" customHeight="1" x14ac:dyDescent="0.65">
      <c r="B49" s="10">
        <v>33</v>
      </c>
      <c r="C49" s="42">
        <f t="shared" ref="C49:C80" si="17">$C$11*C48+$C$12</f>
        <v>96.940587716119381</v>
      </c>
      <c r="D49" s="42">
        <f t="shared" ref="D49:D80" si="18">$C$11*D48+$C$12</f>
        <v>103.09031543826327</v>
      </c>
      <c r="E49" s="10">
        <v>33</v>
      </c>
      <c r="F49" s="54">
        <f t="shared" si="9"/>
        <v>87.421753297426392</v>
      </c>
      <c r="H49" s="10">
        <v>33</v>
      </c>
      <c r="I49" s="42">
        <f t="shared" ref="I49:I80" ca="1" si="19">$I$12*I48+$I$13+K49</f>
        <v>104.4883327761698</v>
      </c>
      <c r="J49" s="42">
        <f t="shared" ref="J49:J80" ca="1" si="20">$I$12*J48+$I$13+K49</f>
        <v>110.63806049831368</v>
      </c>
      <c r="K49" s="43">
        <f t="shared" ca="1" si="10"/>
        <v>4.4201962919091038</v>
      </c>
      <c r="M49" s="10">
        <v>33</v>
      </c>
      <c r="N49" s="42">
        <f t="shared" ref="N49:N80" ca="1" si="21">$N$11*N48+$N$13+P49+$N$12*P48</f>
        <v>106.30383056761174</v>
      </c>
      <c r="O49" s="42">
        <f t="shared" ref="O49:O80" ca="1" si="22">$N$11*O48+$N$13+P49+$N$12*P48</f>
        <v>112.45355828975562</v>
      </c>
      <c r="P49" s="43">
        <f t="shared" ca="1" si="6"/>
        <v>4.4201962919091038</v>
      </c>
      <c r="R49" s="10">
        <v>33</v>
      </c>
      <c r="S49" s="42">
        <f t="shared" ca="1" si="14"/>
        <v>156.30584781604685</v>
      </c>
      <c r="T49" s="42">
        <f t="shared" ca="1" si="15"/>
        <v>183.22979012085975</v>
      </c>
      <c r="U49" s="43">
        <f t="shared" ca="1" si="16"/>
        <v>4.4201962919091038</v>
      </c>
      <c r="X49" s="10">
        <v>33</v>
      </c>
      <c r="Y49" s="42">
        <f t="shared" ca="1" si="11"/>
        <v>323.50116402780174</v>
      </c>
      <c r="Z49" s="42">
        <f t="shared" ca="1" si="12"/>
        <v>504.41025493689273</v>
      </c>
      <c r="AA49" s="43">
        <f t="shared" ca="1" si="13"/>
        <v>4.4201962919091038</v>
      </c>
    </row>
    <row r="50" spans="2:27" ht="15.55" customHeight="1" x14ac:dyDescent="0.65">
      <c r="B50" s="10">
        <v>34</v>
      </c>
      <c r="C50" s="42">
        <f t="shared" si="17"/>
        <v>97.246528944507446</v>
      </c>
      <c r="D50" s="42">
        <f t="shared" si="18"/>
        <v>102.78128389443695</v>
      </c>
      <c r="E50" s="10">
        <v>34</v>
      </c>
      <c r="F50" s="54">
        <f t="shared" si="9"/>
        <v>88.168154766260628</v>
      </c>
      <c r="H50" s="10">
        <v>34</v>
      </c>
      <c r="I50" s="42">
        <f t="shared" ca="1" si="19"/>
        <v>115.99588971633321</v>
      </c>
      <c r="J50" s="42">
        <f t="shared" ca="1" si="20"/>
        <v>121.5306446662627</v>
      </c>
      <c r="K50" s="43">
        <f t="shared" ca="1" si="10"/>
        <v>11.956390217780402</v>
      </c>
      <c r="M50" s="10">
        <v>34</v>
      </c>
      <c r="N50" s="42">
        <f t="shared" ca="1" si="21"/>
        <v>119.83993587458552</v>
      </c>
      <c r="O50" s="42">
        <f t="shared" ca="1" si="22"/>
        <v>125.37469082451501</v>
      </c>
      <c r="P50" s="43">
        <f t="shared" ca="1" si="6"/>
        <v>11.956390217780402</v>
      </c>
      <c r="R50" s="10">
        <v>34</v>
      </c>
      <c r="S50" s="42">
        <f t="shared" ca="1" si="14"/>
        <v>170.98168608399459</v>
      </c>
      <c r="T50" s="42">
        <f t="shared" ca="1" si="15"/>
        <v>196.35596408235364</v>
      </c>
      <c r="U50" s="43">
        <f t="shared" ca="1" si="16"/>
        <v>11.956390217780402</v>
      </c>
      <c r="X50" s="10">
        <v>34</v>
      </c>
      <c r="Y50" s="42">
        <f t="shared" ca="1" si="11"/>
        <v>344.05149291718755</v>
      </c>
      <c r="Z50" s="42">
        <f t="shared" ca="1" si="12"/>
        <v>524.96058382627848</v>
      </c>
      <c r="AA50" s="43">
        <f t="shared" ca="1" si="13"/>
        <v>11.956390217780402</v>
      </c>
    </row>
    <row r="51" spans="2:27" ht="15.55" customHeight="1" x14ac:dyDescent="0.65">
      <c r="B51" s="10">
        <v>35</v>
      </c>
      <c r="C51" s="42">
        <f t="shared" si="17"/>
        <v>97.521876050056704</v>
      </c>
      <c r="D51" s="42">
        <f t="shared" si="18"/>
        <v>102.50315550499326</v>
      </c>
      <c r="E51" s="10">
        <v>35</v>
      </c>
      <c r="F51" s="54">
        <f t="shared" si="9"/>
        <v>88.892918334674192</v>
      </c>
      <c r="H51" s="10">
        <v>35</v>
      </c>
      <c r="I51" s="42">
        <f t="shared" ca="1" si="19"/>
        <v>121.86607966487577</v>
      </c>
      <c r="J51" s="42">
        <f t="shared" ca="1" si="20"/>
        <v>126.84735911981232</v>
      </c>
      <c r="K51" s="43">
        <f t="shared" ca="1" si="10"/>
        <v>7.4697789201758908</v>
      </c>
      <c r="M51" s="10">
        <v>35</v>
      </c>
      <c r="N51" s="42">
        <f t="shared" ca="1" si="21"/>
        <v>131.30391631619304</v>
      </c>
      <c r="O51" s="42">
        <f t="shared" ca="1" si="22"/>
        <v>136.28519577112959</v>
      </c>
      <c r="P51" s="43">
        <f t="shared" ca="1" si="6"/>
        <v>7.4697789201758908</v>
      </c>
      <c r="R51" s="10">
        <v>35</v>
      </c>
      <c r="S51" s="42">
        <f t="shared" ca="1" si="14"/>
        <v>183.5837254173031</v>
      </c>
      <c r="T51" s="42">
        <f t="shared" ca="1" si="15"/>
        <v>207.49753330801875</v>
      </c>
      <c r="U51" s="43">
        <f t="shared" ca="1" si="16"/>
        <v>7.4697789201758908</v>
      </c>
      <c r="X51" s="10">
        <v>35</v>
      </c>
      <c r="Y51" s="42">
        <f t="shared" ca="1" si="11"/>
        <v>359.46623894842486</v>
      </c>
      <c r="Z51" s="42">
        <f t="shared" ca="1" si="12"/>
        <v>540.37532985751591</v>
      </c>
      <c r="AA51" s="43">
        <f t="shared" ca="1" si="13"/>
        <v>7.4697789201758908</v>
      </c>
    </row>
    <row r="52" spans="2:27" ht="15.55" customHeight="1" x14ac:dyDescent="0.65">
      <c r="B52" s="10">
        <v>36</v>
      </c>
      <c r="C52" s="42">
        <f t="shared" si="17"/>
        <v>97.769688445051031</v>
      </c>
      <c r="D52" s="42">
        <f t="shared" si="18"/>
        <v>102.25283995449394</v>
      </c>
      <c r="E52" s="10">
        <v>36</v>
      </c>
      <c r="F52" s="54">
        <f t="shared" si="9"/>
        <v>89.597263288334688</v>
      </c>
      <c r="H52" s="10">
        <v>36</v>
      </c>
      <c r="I52" s="42">
        <f t="shared" ca="1" si="19"/>
        <v>121.69922272571414</v>
      </c>
      <c r="J52" s="42">
        <f t="shared" ca="1" si="20"/>
        <v>126.18237423515703</v>
      </c>
      <c r="K52" s="43">
        <f t="shared" ca="1" si="10"/>
        <v>2.0197510273259427</v>
      </c>
      <c r="M52" s="10">
        <v>36</v>
      </c>
      <c r="N52" s="42">
        <f t="shared" ca="1" si="21"/>
        <v>133.92816517198764</v>
      </c>
      <c r="O52" s="42">
        <f t="shared" ca="1" si="22"/>
        <v>138.41131668143055</v>
      </c>
      <c r="P52" s="43">
        <f t="shared" ca="1" si="6"/>
        <v>2.0197510273259427</v>
      </c>
      <c r="R52" s="10">
        <v>36</v>
      </c>
      <c r="S52" s="42">
        <f t="shared" ca="1" si="14"/>
        <v>187.81926080634645</v>
      </c>
      <c r="T52" s="42">
        <f t="shared" ca="1" si="15"/>
        <v>210.35665902792493</v>
      </c>
      <c r="U52" s="43">
        <f t="shared" ca="1" si="16"/>
        <v>2.0197510273259427</v>
      </c>
      <c r="X52" s="10">
        <v>36</v>
      </c>
      <c r="Y52" s="42">
        <f t="shared" ca="1" si="11"/>
        <v>369.94451537262705</v>
      </c>
      <c r="Z52" s="42">
        <f t="shared" ca="1" si="12"/>
        <v>550.85360628171816</v>
      </c>
      <c r="AA52" s="43">
        <f t="shared" ca="1" si="13"/>
        <v>2.0197510273259427</v>
      </c>
    </row>
    <row r="53" spans="2:27" ht="15.55" customHeight="1" x14ac:dyDescent="0.65">
      <c r="B53" s="10">
        <v>37</v>
      </c>
      <c r="C53" s="42">
        <f t="shared" si="17"/>
        <v>97.992719600545925</v>
      </c>
      <c r="D53" s="42">
        <f t="shared" si="18"/>
        <v>102.02755595904455</v>
      </c>
      <c r="E53" s="10">
        <v>37</v>
      </c>
      <c r="F53" s="54">
        <f t="shared" si="9"/>
        <v>90.282308671468741</v>
      </c>
      <c r="H53" s="10">
        <v>37</v>
      </c>
      <c r="I53" s="42">
        <f t="shared" ca="1" si="19"/>
        <v>123.7385038251102</v>
      </c>
      <c r="J53" s="42">
        <f t="shared" ca="1" si="20"/>
        <v>127.77334018360881</v>
      </c>
      <c r="K53" s="43">
        <f t="shared" ca="1" si="10"/>
        <v>4.2092033719674813</v>
      </c>
      <c r="M53" s="10">
        <v>37</v>
      </c>
      <c r="N53" s="42">
        <f t="shared" ca="1" si="21"/>
        <v>135.75442754041933</v>
      </c>
      <c r="O53" s="42">
        <f t="shared" ca="1" si="22"/>
        <v>139.78926389891794</v>
      </c>
      <c r="P53" s="43">
        <f t="shared" ca="1" si="6"/>
        <v>4.2092033719674813</v>
      </c>
      <c r="R53" s="10">
        <v>37</v>
      </c>
      <c r="S53" s="42">
        <f t="shared" ca="1" si="14"/>
        <v>191.59976262803437</v>
      </c>
      <c r="T53" s="42">
        <f t="shared" ca="1" si="15"/>
        <v>212.83997334308364</v>
      </c>
      <c r="U53" s="43">
        <f t="shared" ca="1" si="16"/>
        <v>4.2092033719674813</v>
      </c>
      <c r="X53" s="10">
        <v>37</v>
      </c>
      <c r="Y53" s="42">
        <f t="shared" ca="1" si="11"/>
        <v>383.10589110217433</v>
      </c>
      <c r="Z53" s="42">
        <f t="shared" ca="1" si="12"/>
        <v>564.01498201126549</v>
      </c>
      <c r="AA53" s="43">
        <f t="shared" ca="1" si="13"/>
        <v>4.2092033719674813</v>
      </c>
    </row>
    <row r="54" spans="2:27" ht="15.55" customHeight="1" x14ac:dyDescent="0.65">
      <c r="B54" s="10">
        <v>38</v>
      </c>
      <c r="C54" s="42">
        <f t="shared" si="17"/>
        <v>98.193447640491328</v>
      </c>
      <c r="D54" s="42">
        <f t="shared" si="18"/>
        <v>101.8248003631401</v>
      </c>
      <c r="E54" s="10">
        <v>38</v>
      </c>
      <c r="F54" s="54">
        <f t="shared" si="9"/>
        <v>90.949083982634875</v>
      </c>
      <c r="H54" s="10">
        <v>38</v>
      </c>
      <c r="I54" s="42">
        <f t="shared" ca="1" si="19"/>
        <v>127.61296510437734</v>
      </c>
      <c r="J54" s="42">
        <f t="shared" ca="1" si="20"/>
        <v>131.24431782702609</v>
      </c>
      <c r="K54" s="43">
        <f t="shared" ca="1" si="10"/>
        <v>6.2483116617781578</v>
      </c>
      <c r="M54" s="10">
        <v>38</v>
      </c>
      <c r="N54" s="42">
        <f t="shared" ca="1" si="21"/>
        <v>140.53189813413928</v>
      </c>
      <c r="O54" s="42">
        <f t="shared" ca="1" si="22"/>
        <v>144.16325085678804</v>
      </c>
      <c r="P54" s="43">
        <f t="shared" ca="1" si="6"/>
        <v>6.2483116617781578</v>
      </c>
      <c r="R54" s="10">
        <v>38</v>
      </c>
      <c r="S54" s="42">
        <f t="shared" ca="1" si="14"/>
        <v>198.30547014524669</v>
      </c>
      <c r="T54" s="42">
        <f t="shared" ca="1" si="15"/>
        <v>218.32315571765417</v>
      </c>
      <c r="U54" s="43">
        <f t="shared" ca="1" si="16"/>
        <v>6.2483116617781578</v>
      </c>
      <c r="X54" s="10">
        <v>38</v>
      </c>
      <c r="Y54" s="42">
        <f t="shared" ca="1" si="11"/>
        <v>398.03806519099771</v>
      </c>
      <c r="Z54" s="42">
        <f t="shared" ca="1" si="12"/>
        <v>578.94715610008893</v>
      </c>
      <c r="AA54" s="43">
        <f t="shared" ca="1" si="13"/>
        <v>6.2483116617781578</v>
      </c>
    </row>
    <row r="55" spans="2:27" ht="15.55" customHeight="1" x14ac:dyDescent="0.65">
      <c r="B55" s="10">
        <v>39</v>
      </c>
      <c r="C55" s="42">
        <f t="shared" si="17"/>
        <v>98.374102876442194</v>
      </c>
      <c r="D55" s="42">
        <f t="shared" si="18"/>
        <v>101.64232032682609</v>
      </c>
      <c r="E55" s="10">
        <v>39</v>
      </c>
      <c r="F55" s="54">
        <f t="shared" si="9"/>
        <v>91.598538480932618</v>
      </c>
      <c r="H55" s="10">
        <v>39</v>
      </c>
      <c r="I55" s="42">
        <f t="shared" ca="1" si="19"/>
        <v>126.61147117340803</v>
      </c>
      <c r="J55" s="42">
        <f t="shared" ca="1" si="20"/>
        <v>129.87968862379191</v>
      </c>
      <c r="K55" s="43">
        <f t="shared" ca="1" si="10"/>
        <v>1.7598025794684224</v>
      </c>
      <c r="M55" s="10">
        <v>39</v>
      </c>
      <c r="N55" s="42">
        <f t="shared" ca="1" si="21"/>
        <v>141.36266673108284</v>
      </c>
      <c r="O55" s="42">
        <f t="shared" ca="1" si="22"/>
        <v>144.63088418146671</v>
      </c>
      <c r="P55" s="43">
        <f t="shared" ca="1" si="6"/>
        <v>1.7598025794684224</v>
      </c>
      <c r="R55" s="10">
        <v>39</v>
      </c>
      <c r="S55" s="42">
        <f t="shared" ca="1" si="14"/>
        <v>201.02287204620089</v>
      </c>
      <c r="T55" s="42">
        <f t="shared" ca="1" si="15"/>
        <v>219.88839748996961</v>
      </c>
      <c r="U55" s="43">
        <f t="shared" ca="1" si="16"/>
        <v>1.7598025794684224</v>
      </c>
      <c r="X55" s="10">
        <v>39</v>
      </c>
      <c r="Y55" s="42">
        <f t="shared" ca="1" si="11"/>
        <v>408.30465036158387</v>
      </c>
      <c r="Z55" s="42">
        <f t="shared" ca="1" si="12"/>
        <v>589.21374127067497</v>
      </c>
      <c r="AA55" s="43">
        <f t="shared" ca="1" si="13"/>
        <v>1.7598025794684224</v>
      </c>
    </row>
    <row r="56" spans="2:27" ht="15.55" customHeight="1" x14ac:dyDescent="0.65">
      <c r="B56" s="10">
        <v>40</v>
      </c>
      <c r="C56" s="42">
        <f t="shared" si="17"/>
        <v>98.536692588797976</v>
      </c>
      <c r="D56" s="42">
        <f t="shared" si="18"/>
        <v>101.47808829414349</v>
      </c>
      <c r="E56" s="10">
        <v>40</v>
      </c>
      <c r="F56" s="54">
        <f t="shared" si="9"/>
        <v>92.231549313806639</v>
      </c>
      <c r="H56" s="10">
        <v>40</v>
      </c>
      <c r="I56" s="42">
        <f t="shared" ca="1" si="19"/>
        <v>131.13028919982179</v>
      </c>
      <c r="J56" s="42">
        <f t="shared" ca="1" si="20"/>
        <v>134.07168490516727</v>
      </c>
      <c r="K56" s="43">
        <f t="shared" ca="1" si="10"/>
        <v>7.1799651437545702</v>
      </c>
      <c r="M56" s="10">
        <v>40</v>
      </c>
      <c r="N56" s="42">
        <f t="shared" ca="1" si="21"/>
        <v>145.28626649146335</v>
      </c>
      <c r="O56" s="42">
        <f t="shared" ca="1" si="22"/>
        <v>148.22766219680884</v>
      </c>
      <c r="P56" s="43">
        <f t="shared" ca="1" si="6"/>
        <v>7.1799651437545702</v>
      </c>
      <c r="R56" s="10">
        <v>40</v>
      </c>
      <c r="S56" s="42">
        <f t="shared" ca="1" si="14"/>
        <v>206.91267008087945</v>
      </c>
      <c r="T56" s="42">
        <f t="shared" ca="1" si="15"/>
        <v>224.69235040316761</v>
      </c>
      <c r="U56" s="43">
        <f t="shared" ca="1" si="16"/>
        <v>7.1799651437545702</v>
      </c>
      <c r="X56" s="10">
        <v>40</v>
      </c>
      <c r="Y56" s="42">
        <f t="shared" ca="1" si="11"/>
        <v>424.45795698827982</v>
      </c>
      <c r="Z56" s="42">
        <f t="shared" ca="1" si="12"/>
        <v>605.36704789737098</v>
      </c>
      <c r="AA56" s="43">
        <f t="shared" ca="1" si="13"/>
        <v>7.1799651437545702</v>
      </c>
    </row>
    <row r="57" spans="2:27" ht="15.55" customHeight="1" x14ac:dyDescent="0.65">
      <c r="B57" s="10">
        <v>41</v>
      </c>
      <c r="C57" s="42">
        <f t="shared" si="17"/>
        <v>98.683023329918186</v>
      </c>
      <c r="D57" s="42">
        <f t="shared" si="18"/>
        <v>101.33027946472914</v>
      </c>
      <c r="E57" s="10">
        <v>41</v>
      </c>
      <c r="F57" s="54">
        <f t="shared" si="9"/>
        <v>92.848928641091447</v>
      </c>
      <c r="H57" s="10">
        <v>41</v>
      </c>
      <c r="I57" s="42">
        <f t="shared" ca="1" si="19"/>
        <v>131.88032928996319</v>
      </c>
      <c r="J57" s="42">
        <f t="shared" ca="1" si="20"/>
        <v>134.52758542477414</v>
      </c>
      <c r="K57" s="43">
        <f t="shared" ca="1" si="10"/>
        <v>3.8630690101235894</v>
      </c>
      <c r="M57" s="10">
        <v>41</v>
      </c>
      <c r="N57" s="42">
        <f t="shared" ca="1" si="21"/>
        <v>148.21069142431787</v>
      </c>
      <c r="O57" s="42">
        <f t="shared" ca="1" si="22"/>
        <v>150.8579475591288</v>
      </c>
      <c r="P57" s="43">
        <f t="shared" ca="1" si="6"/>
        <v>3.8630690101235894</v>
      </c>
      <c r="R57" s="10">
        <v>41</v>
      </c>
      <c r="S57" s="42">
        <f t="shared" ca="1" si="14"/>
        <v>211.7153695366404</v>
      </c>
      <c r="T57" s="42">
        <f t="shared" ca="1" si="15"/>
        <v>228.47170284445048</v>
      </c>
      <c r="U57" s="43">
        <f t="shared" ca="1" si="16"/>
        <v>3.8630690101235894</v>
      </c>
      <c r="X57" s="10">
        <v>41</v>
      </c>
      <c r="Y57" s="42">
        <f t="shared" ca="1" si="11"/>
        <v>436.70569533573382</v>
      </c>
      <c r="Z57" s="42">
        <f t="shared" ca="1" si="12"/>
        <v>617.61478624482493</v>
      </c>
      <c r="AA57" s="43">
        <f t="shared" ca="1" si="13"/>
        <v>3.8630690101235894</v>
      </c>
    </row>
    <row r="58" spans="2:27" ht="15.55" customHeight="1" x14ac:dyDescent="0.65">
      <c r="B58" s="10">
        <v>42</v>
      </c>
      <c r="C58" s="42">
        <f t="shared" si="17"/>
        <v>98.814720996926368</v>
      </c>
      <c r="D58" s="42">
        <f t="shared" si="18"/>
        <v>101.19725151825624</v>
      </c>
      <c r="E58" s="10">
        <v>42</v>
      </c>
      <c r="F58" s="54">
        <f t="shared" si="9"/>
        <v>93.451429900471837</v>
      </c>
      <c r="H58" s="10">
        <v>42</v>
      </c>
      <c r="I58" s="42">
        <f t="shared" ca="1" si="19"/>
        <v>127.77354547828888</v>
      </c>
      <c r="J58" s="42">
        <f t="shared" ca="1" si="20"/>
        <v>130.15607599961879</v>
      </c>
      <c r="K58" s="43">
        <f t="shared" ca="1" si="10"/>
        <v>-0.91875088267796912</v>
      </c>
      <c r="M58" s="10">
        <v>42</v>
      </c>
      <c r="N58" s="42">
        <f t="shared" ca="1" si="21"/>
        <v>144.40240590426993</v>
      </c>
      <c r="O58" s="42">
        <f t="shared" ca="1" si="22"/>
        <v>146.78493642559977</v>
      </c>
      <c r="P58" s="43">
        <f t="shared" ca="1" si="6"/>
        <v>-0.91875088267796912</v>
      </c>
      <c r="R58" s="10">
        <v>42</v>
      </c>
      <c r="S58" s="42">
        <f t="shared" ca="1" si="14"/>
        <v>209.83312300859535</v>
      </c>
      <c r="T58" s="42">
        <f t="shared" ca="1" si="15"/>
        <v>225.62501019851595</v>
      </c>
      <c r="U58" s="43">
        <f t="shared" ca="1" si="16"/>
        <v>-0.91875088267796912</v>
      </c>
      <c r="X58" s="10">
        <v>42</v>
      </c>
      <c r="Y58" s="42">
        <f t="shared" ca="1" si="11"/>
        <v>444.56217061831046</v>
      </c>
      <c r="Z58" s="42">
        <f t="shared" ca="1" si="12"/>
        <v>625.47126152740157</v>
      </c>
      <c r="AA58" s="43">
        <f t="shared" ca="1" si="13"/>
        <v>-0.91875088267796912</v>
      </c>
    </row>
    <row r="59" spans="2:27" ht="15.55" customHeight="1" x14ac:dyDescent="0.65">
      <c r="B59" s="10">
        <v>43</v>
      </c>
      <c r="C59" s="42">
        <f t="shared" si="17"/>
        <v>98.933248897233739</v>
      </c>
      <c r="D59" s="42">
        <f t="shared" si="18"/>
        <v>101.07752636643062</v>
      </c>
      <c r="E59" s="10">
        <v>43</v>
      </c>
      <c r="F59" s="54">
        <f t="shared" si="9"/>
        <v>94.039753335613199</v>
      </c>
      <c r="H59" s="10">
        <v>43</v>
      </c>
      <c r="I59" s="42">
        <f t="shared" ca="1" si="19"/>
        <v>125.4195066978354</v>
      </c>
      <c r="J59" s="42">
        <f t="shared" ca="1" si="20"/>
        <v>127.56378416703232</v>
      </c>
      <c r="K59" s="43">
        <f t="shared" ca="1" si="10"/>
        <v>0.42331576737541721</v>
      </c>
      <c r="M59" s="10">
        <v>43</v>
      </c>
      <c r="N59" s="42">
        <f t="shared" ca="1" si="21"/>
        <v>139.92610563987938</v>
      </c>
      <c r="O59" s="42">
        <f t="shared" ca="1" si="22"/>
        <v>142.07038310907623</v>
      </c>
      <c r="P59" s="43">
        <f t="shared" ca="1" si="6"/>
        <v>0.42331576737541721</v>
      </c>
      <c r="R59" s="10">
        <v>43</v>
      </c>
      <c r="S59" s="42">
        <f t="shared" ca="1" si="14"/>
        <v>207.28236581523788</v>
      </c>
      <c r="T59" s="42">
        <f t="shared" ca="1" si="15"/>
        <v>222.16531761847881</v>
      </c>
      <c r="U59" s="43">
        <f t="shared" ca="1" si="16"/>
        <v>0.42331576737541721</v>
      </c>
      <c r="X59" s="10">
        <v>43</v>
      </c>
      <c r="Y59" s="42">
        <f t="shared" ca="1" si="11"/>
        <v>454.19983885742823</v>
      </c>
      <c r="Z59" s="42">
        <f t="shared" ca="1" si="12"/>
        <v>635.1089297665194</v>
      </c>
      <c r="AA59" s="43">
        <f t="shared" ca="1" si="13"/>
        <v>0.42331576737541721</v>
      </c>
    </row>
    <row r="60" spans="2:27" ht="15.55" customHeight="1" x14ac:dyDescent="0.65">
      <c r="B60" s="10">
        <v>44</v>
      </c>
      <c r="C60" s="42">
        <f t="shared" si="17"/>
        <v>99.039924007510365</v>
      </c>
      <c r="D60" s="42">
        <f t="shared" si="18"/>
        <v>100.96977372978756</v>
      </c>
      <c r="E60" s="10">
        <v>44</v>
      </c>
      <c r="F60" s="54">
        <f t="shared" si="9"/>
        <v>94.614550888695959</v>
      </c>
      <c r="H60" s="10">
        <v>44</v>
      </c>
      <c r="I60" s="42">
        <f t="shared" ca="1" si="19"/>
        <v>130.68846284368306</v>
      </c>
      <c r="J60" s="42">
        <f t="shared" ca="1" si="20"/>
        <v>132.61831256596028</v>
      </c>
      <c r="K60" s="43">
        <f t="shared" ca="1" si="10"/>
        <v>7.8109068156311725</v>
      </c>
      <c r="M60" s="10">
        <v>44</v>
      </c>
      <c r="N60" s="42">
        <f t="shared" ca="1" si="21"/>
        <v>143.95605977521032</v>
      </c>
      <c r="O60" s="42">
        <f t="shared" ca="1" si="22"/>
        <v>145.88590949748749</v>
      </c>
      <c r="P60" s="43">
        <f t="shared" ca="1" si="6"/>
        <v>7.8109068156311725</v>
      </c>
      <c r="R60" s="10">
        <v>44</v>
      </c>
      <c r="S60" s="42">
        <f t="shared" ca="1" si="14"/>
        <v>212.97001885337679</v>
      </c>
      <c r="T60" s="42">
        <f t="shared" ca="1" si="15"/>
        <v>226.99635096389045</v>
      </c>
      <c r="U60" s="43">
        <f t="shared" ca="1" si="16"/>
        <v>7.8109068156311725</v>
      </c>
      <c r="X60" s="10">
        <v>44</v>
      </c>
      <c r="Y60" s="42">
        <f t="shared" ca="1" si="11"/>
        <v>471.04697884914771</v>
      </c>
      <c r="Z60" s="42">
        <f t="shared" ca="1" si="12"/>
        <v>651.95606975823875</v>
      </c>
      <c r="AA60" s="43">
        <f t="shared" ca="1" si="13"/>
        <v>7.8109068156311725</v>
      </c>
    </row>
    <row r="61" spans="2:27" ht="15.55" customHeight="1" x14ac:dyDescent="0.65">
      <c r="B61" s="10">
        <v>45</v>
      </c>
      <c r="C61" s="42">
        <f t="shared" si="17"/>
        <v>99.135931606759328</v>
      </c>
      <c r="D61" s="42">
        <f t="shared" si="18"/>
        <v>100.87279635680881</v>
      </c>
      <c r="E61" s="10">
        <v>45</v>
      </c>
      <c r="F61" s="54">
        <f t="shared" si="9"/>
        <v>95.176430543079803</v>
      </c>
      <c r="H61" s="10">
        <v>45</v>
      </c>
      <c r="I61" s="42">
        <f t="shared" ca="1" si="19"/>
        <v>131.62024182030308</v>
      </c>
      <c r="J61" s="42">
        <f t="shared" ca="1" si="20"/>
        <v>133.35710657035258</v>
      </c>
      <c r="K61" s="43">
        <f t="shared" ca="1" si="10"/>
        <v>4.0006252609883317</v>
      </c>
      <c r="M61" s="10">
        <v>45</v>
      </c>
      <c r="N61" s="42">
        <f t="shared" ca="1" si="21"/>
        <v>147.46653246649322</v>
      </c>
      <c r="O61" s="42">
        <f t="shared" ca="1" si="22"/>
        <v>149.20339721654267</v>
      </c>
      <c r="P61" s="43">
        <f t="shared" ca="1" si="6"/>
        <v>4.0006252609883317</v>
      </c>
      <c r="R61" s="10">
        <v>45</v>
      </c>
      <c r="S61" s="42">
        <f t="shared" ca="1" si="14"/>
        <v>217.87039026945257</v>
      </c>
      <c r="T61" s="42">
        <f t="shared" ca="1" si="15"/>
        <v>231.08940724104448</v>
      </c>
      <c r="U61" s="43">
        <f t="shared" ca="1" si="16"/>
        <v>4.0006252609883317</v>
      </c>
      <c r="X61" s="10">
        <v>45</v>
      </c>
      <c r="Y61" s="42">
        <f t="shared" ca="1" si="11"/>
        <v>483.36289011096409</v>
      </c>
      <c r="Z61" s="42">
        <f t="shared" ca="1" si="12"/>
        <v>664.27198102005525</v>
      </c>
      <c r="AA61" s="43">
        <f t="shared" ca="1" si="13"/>
        <v>4.0006252609883317</v>
      </c>
    </row>
    <row r="62" spans="2:27" ht="15.55" customHeight="1" x14ac:dyDescent="0.65">
      <c r="B62" s="10">
        <v>46</v>
      </c>
      <c r="C62" s="42">
        <f t="shared" si="17"/>
        <v>99.222338446083398</v>
      </c>
      <c r="D62" s="42">
        <f t="shared" si="18"/>
        <v>100.78551672112793</v>
      </c>
      <c r="E62" s="10">
        <v>46</v>
      </c>
      <c r="F62" s="54">
        <f t="shared" si="9"/>
        <v>95.725960188629912</v>
      </c>
      <c r="H62" s="10">
        <v>46</v>
      </c>
      <c r="I62" s="42">
        <f t="shared" ca="1" si="19"/>
        <v>125.22391724275985</v>
      </c>
      <c r="J62" s="42">
        <f t="shared" ca="1" si="20"/>
        <v>126.78709551780443</v>
      </c>
      <c r="K62" s="43">
        <f t="shared" ca="1" si="10"/>
        <v>-3.234300395512915</v>
      </c>
      <c r="M62" s="10">
        <v>46</v>
      </c>
      <c r="N62" s="42">
        <f t="shared" ca="1" si="21"/>
        <v>141.48589145482515</v>
      </c>
      <c r="O62" s="42">
        <f t="shared" ca="1" si="22"/>
        <v>143.04906972986964</v>
      </c>
      <c r="P62" s="43">
        <f t="shared" ca="1" si="6"/>
        <v>-3.234300395512915</v>
      </c>
      <c r="R62" s="10">
        <v>46</v>
      </c>
      <c r="S62" s="42">
        <f t="shared" ca="1" si="14"/>
        <v>213.36816423162364</v>
      </c>
      <c r="T62" s="42">
        <f t="shared" ca="1" si="15"/>
        <v>225.8263327904769</v>
      </c>
      <c r="U62" s="43">
        <f t="shared" ca="1" si="16"/>
        <v>-3.234300395512915</v>
      </c>
      <c r="X62" s="10">
        <v>46</v>
      </c>
      <c r="Y62" s="42">
        <f t="shared" ca="1" si="11"/>
        <v>488.89699858926957</v>
      </c>
      <c r="Z62" s="42">
        <f t="shared" ca="1" si="12"/>
        <v>669.80608949836073</v>
      </c>
      <c r="AA62" s="43">
        <f t="shared" ca="1" si="13"/>
        <v>-3.234300395512915</v>
      </c>
    </row>
    <row r="63" spans="2:27" ht="15.55" customHeight="1" x14ac:dyDescent="0.65">
      <c r="B63" s="10">
        <v>47</v>
      </c>
      <c r="C63" s="42">
        <f t="shared" si="17"/>
        <v>99.300104601475056</v>
      </c>
      <c r="D63" s="42">
        <f t="shared" si="18"/>
        <v>100.70696504901514</v>
      </c>
      <c r="E63" s="10">
        <v>47</v>
      </c>
      <c r="F63" s="54">
        <f t="shared" si="9"/>
        <v>96.263671071314889</v>
      </c>
      <c r="H63" s="10">
        <v>47</v>
      </c>
      <c r="I63" s="42">
        <f t="shared" ca="1" si="19"/>
        <v>111.07388468037969</v>
      </c>
      <c r="J63" s="42">
        <f t="shared" ca="1" si="20"/>
        <v>112.4807451279198</v>
      </c>
      <c r="K63" s="43">
        <f t="shared" ca="1" si="10"/>
        <v>-11.627640838104181</v>
      </c>
      <c r="M63" s="10">
        <v>47</v>
      </c>
      <c r="N63" s="42">
        <f t="shared" ca="1" si="21"/>
        <v>124.092511273482</v>
      </c>
      <c r="O63" s="42">
        <f t="shared" ca="1" si="22"/>
        <v>125.49937172102203</v>
      </c>
      <c r="P63" s="43">
        <f t="shared" ca="1" si="6"/>
        <v>-11.627640838104181</v>
      </c>
      <c r="R63" s="10">
        <v>47</v>
      </c>
      <c r="S63" s="42">
        <f t="shared" ca="1" si="14"/>
        <v>197.50137238337877</v>
      </c>
      <c r="T63" s="42">
        <f t="shared" ca="1" si="15"/>
        <v>209.24248476521038</v>
      </c>
      <c r="U63" s="43">
        <f t="shared" ca="1" si="16"/>
        <v>-11.627640838104181</v>
      </c>
      <c r="X63" s="10">
        <v>47</v>
      </c>
      <c r="Y63" s="42">
        <f t="shared" ca="1" si="11"/>
        <v>486.71594690333484</v>
      </c>
      <c r="Z63" s="42">
        <f t="shared" ca="1" si="12"/>
        <v>667.62503781242594</v>
      </c>
      <c r="AA63" s="43">
        <f t="shared" ca="1" si="13"/>
        <v>-11.627640838104181</v>
      </c>
    </row>
    <row r="64" spans="2:27" ht="15.55" customHeight="1" x14ac:dyDescent="0.65">
      <c r="B64" s="10">
        <v>48</v>
      </c>
      <c r="C64" s="42">
        <f t="shared" si="17"/>
        <v>99.370094141327556</v>
      </c>
      <c r="D64" s="42">
        <f t="shared" si="18"/>
        <v>100.63626854411363</v>
      </c>
      <c r="E64" s="10">
        <v>48</v>
      </c>
      <c r="F64" s="54">
        <f t="shared" si="9"/>
        <v>96.790060879604283</v>
      </c>
      <c r="H64" s="10">
        <v>48</v>
      </c>
      <c r="I64" s="42">
        <f t="shared" ca="1" si="19"/>
        <v>107.85212820426932</v>
      </c>
      <c r="J64" s="42">
        <f t="shared" ca="1" si="20"/>
        <v>109.11830260705543</v>
      </c>
      <c r="K64" s="43">
        <f t="shared" ca="1" si="10"/>
        <v>-2.114368008072399</v>
      </c>
      <c r="M64" s="10">
        <v>48</v>
      </c>
      <c r="N64" s="42">
        <f t="shared" ca="1" si="21"/>
        <v>113.75507171900931</v>
      </c>
      <c r="O64" s="42">
        <f t="shared" ca="1" si="22"/>
        <v>115.02124612179533</v>
      </c>
      <c r="P64" s="43">
        <f t="shared" ca="1" si="6"/>
        <v>-2.114368008072399</v>
      </c>
      <c r="R64" s="10">
        <v>48</v>
      </c>
      <c r="S64" s="42">
        <f t="shared" ca="1" si="14"/>
        <v>188.35777328718132</v>
      </c>
      <c r="T64" s="42">
        <f t="shared" ca="1" si="15"/>
        <v>199.42310117318394</v>
      </c>
      <c r="U64" s="43">
        <f t="shared" ca="1" si="16"/>
        <v>-2.114368008072399</v>
      </c>
      <c r="X64" s="10">
        <v>48</v>
      </c>
      <c r="Y64" s="42">
        <f t="shared" ca="1" si="11"/>
        <v>494.81968406385596</v>
      </c>
      <c r="Z64" s="42">
        <f t="shared" ca="1" si="12"/>
        <v>675.72877497294712</v>
      </c>
      <c r="AA64" s="43">
        <f t="shared" ca="1" si="13"/>
        <v>-2.114368008072399</v>
      </c>
    </row>
    <row r="65" spans="2:27" ht="15.55" customHeight="1" x14ac:dyDescent="0.65">
      <c r="B65" s="10">
        <v>49</v>
      </c>
      <c r="C65" s="42">
        <f t="shared" si="17"/>
        <v>99.433084727194796</v>
      </c>
      <c r="D65" s="42">
        <f t="shared" si="18"/>
        <v>100.57264168970227</v>
      </c>
      <c r="E65" s="10">
        <v>49</v>
      </c>
      <c r="F65" s="54">
        <f t="shared" si="9"/>
        <v>97.305596512608957</v>
      </c>
      <c r="H65" s="10">
        <v>49</v>
      </c>
      <c r="I65" s="42">
        <f t="shared" ca="1" si="19"/>
        <v>107.96136888260283</v>
      </c>
      <c r="J65" s="42">
        <f t="shared" ca="1" si="20"/>
        <v>109.10092584511032</v>
      </c>
      <c r="K65" s="43">
        <f t="shared" ca="1" si="10"/>
        <v>0.89445349876044755</v>
      </c>
      <c r="M65" s="10">
        <v>49</v>
      </c>
      <c r="N65" s="42">
        <f t="shared" ca="1" si="21"/>
        <v>112.21683404183261</v>
      </c>
      <c r="O65" s="42">
        <f t="shared" ca="1" si="22"/>
        <v>113.35639100434004</v>
      </c>
      <c r="P65" s="43">
        <f t="shared" ca="1" si="6"/>
        <v>0.89445349876044755</v>
      </c>
      <c r="R65" s="10">
        <v>49</v>
      </c>
      <c r="S65" s="42">
        <f t="shared" ca="1" si="14"/>
        <v>187.25932034852258</v>
      </c>
      <c r="T65" s="42">
        <f t="shared" ca="1" si="15"/>
        <v>197.68775994119821</v>
      </c>
      <c r="U65" s="43">
        <f t="shared" ca="1" si="16"/>
        <v>0.89445349876044755</v>
      </c>
      <c r="X65" s="10">
        <v>49</v>
      </c>
      <c r="Y65" s="42">
        <f t="shared" ca="1" si="11"/>
        <v>504.90376384656435</v>
      </c>
      <c r="Z65" s="42">
        <f t="shared" ca="1" si="12"/>
        <v>685.81285475565539</v>
      </c>
      <c r="AA65" s="43">
        <f t="shared" ca="1" si="13"/>
        <v>0.89445349876044755</v>
      </c>
    </row>
    <row r="66" spans="2:27" ht="15.55" customHeight="1" x14ac:dyDescent="0.65">
      <c r="B66" s="10">
        <v>50</v>
      </c>
      <c r="C66" s="42">
        <f t="shared" si="17"/>
        <v>99.489776254475316</v>
      </c>
      <c r="D66" s="42">
        <f t="shared" si="18"/>
        <v>100.51537752073205</v>
      </c>
      <c r="E66" s="10">
        <v>50</v>
      </c>
      <c r="F66" s="54">
        <f t="shared" si="9"/>
        <v>97.810716568551754</v>
      </c>
      <c r="H66" s="10">
        <v>50</v>
      </c>
      <c r="I66" s="42">
        <f t="shared" ca="1" si="19"/>
        <v>112.58826321234729</v>
      </c>
      <c r="J66" s="42">
        <f t="shared" ca="1" si="20"/>
        <v>113.61386447860403</v>
      </c>
      <c r="K66" s="43">
        <f t="shared" ca="1" si="10"/>
        <v>5.4230312180047413</v>
      </c>
      <c r="M66" s="10">
        <v>50</v>
      </c>
      <c r="N66" s="42">
        <f t="shared" ca="1" si="21"/>
        <v>116.86540860503432</v>
      </c>
      <c r="O66" s="42">
        <f t="shared" ca="1" si="22"/>
        <v>117.89100987129099</v>
      </c>
      <c r="P66" s="43">
        <f t="shared" ca="1" si="6"/>
        <v>5.4230312180047413</v>
      </c>
      <c r="R66" s="10">
        <v>50</v>
      </c>
      <c r="S66" s="42">
        <f t="shared" ca="1" si="14"/>
        <v>191.93795721254256</v>
      </c>
      <c r="T66" s="42">
        <f t="shared" ca="1" si="15"/>
        <v>201.76616596139075</v>
      </c>
      <c r="U66" s="43">
        <f t="shared" ca="1" si="16"/>
        <v>5.4230312180047413</v>
      </c>
      <c r="X66" s="10">
        <v>50</v>
      </c>
      <c r="Y66" s="42">
        <f t="shared" ca="1" si="11"/>
        <v>519.31838708629834</v>
      </c>
      <c r="Z66" s="42">
        <f t="shared" ca="1" si="12"/>
        <v>700.22747799538934</v>
      </c>
      <c r="AA66" s="43">
        <f t="shared" ca="1" si="13"/>
        <v>5.4230312180047413</v>
      </c>
    </row>
    <row r="67" spans="2:27" ht="15.55" customHeight="1" x14ac:dyDescent="0.65">
      <c r="B67" s="10">
        <v>51</v>
      </c>
      <c r="C67" s="42">
        <f t="shared" si="17"/>
        <v>99.54079862902779</v>
      </c>
      <c r="D67" s="42">
        <f t="shared" si="18"/>
        <v>100.46383976865884</v>
      </c>
      <c r="E67" s="10">
        <v>51</v>
      </c>
      <c r="F67" s="54">
        <f t="shared" si="9"/>
        <v>98.305833586803359</v>
      </c>
      <c r="H67" s="10">
        <v>51</v>
      </c>
      <c r="I67" s="42">
        <f t="shared" ca="1" si="19"/>
        <v>106.15854720782048</v>
      </c>
      <c r="J67" s="42">
        <f t="shared" ca="1" si="20"/>
        <v>107.08158834745154</v>
      </c>
      <c r="K67" s="43">
        <f t="shared" ca="1" si="10"/>
        <v>-5.1708896832920956</v>
      </c>
      <c r="M67" s="10">
        <v>51</v>
      </c>
      <c r="N67" s="42">
        <f t="shared" ca="1" si="21"/>
        <v>112.71949367024116</v>
      </c>
      <c r="O67" s="42">
        <f t="shared" ca="1" si="22"/>
        <v>113.64253480987217</v>
      </c>
      <c r="P67" s="43">
        <f t="shared" ca="1" si="6"/>
        <v>-5.1708896832920956</v>
      </c>
      <c r="R67" s="10">
        <v>51</v>
      </c>
      <c r="S67" s="42">
        <f t="shared" ca="1" si="14"/>
        <v>187.77516023093946</v>
      </c>
      <c r="T67" s="42">
        <f t="shared" ca="1" si="15"/>
        <v>197.03768568860988</v>
      </c>
      <c r="U67" s="43">
        <f t="shared" ca="1" si="16"/>
        <v>-5.1708896832920956</v>
      </c>
      <c r="X67" s="10">
        <v>51</v>
      </c>
      <c r="Y67" s="42">
        <f t="shared" ca="1" si="11"/>
        <v>522.70603507903286</v>
      </c>
      <c r="Z67" s="42">
        <f t="shared" ca="1" si="12"/>
        <v>703.61512598812385</v>
      </c>
      <c r="AA67" s="43">
        <f t="shared" ca="1" si="13"/>
        <v>-5.1708896832920956</v>
      </c>
    </row>
    <row r="68" spans="2:27" ht="15.55" customHeight="1" x14ac:dyDescent="0.65">
      <c r="B68" s="10">
        <v>52</v>
      </c>
      <c r="C68" s="42">
        <f t="shared" si="17"/>
        <v>99.586718766125017</v>
      </c>
      <c r="D68" s="42">
        <f t="shared" si="18"/>
        <v>100.41745579179296</v>
      </c>
      <c r="E68" s="10">
        <v>52</v>
      </c>
      <c r="F68" s="54">
        <f t="shared" si="9"/>
        <v>98.791336072202199</v>
      </c>
      <c r="H68" s="10">
        <v>52</v>
      </c>
      <c r="I68" s="42">
        <f t="shared" ca="1" si="19"/>
        <v>106.74495177306679</v>
      </c>
      <c r="J68" s="42">
        <f t="shared" ca="1" si="20"/>
        <v>107.57568879873475</v>
      </c>
      <c r="K68" s="43">
        <f t="shared" ca="1" si="10"/>
        <v>1.2022592860283561</v>
      </c>
      <c r="M68" s="10">
        <v>52</v>
      </c>
      <c r="N68" s="42">
        <f t="shared" ca="1" si="21"/>
        <v>110.06435874759934</v>
      </c>
      <c r="O68" s="42">
        <f t="shared" ca="1" si="22"/>
        <v>110.89509577326726</v>
      </c>
      <c r="P68" s="43">
        <f t="shared" ca="1" si="6"/>
        <v>1.2022592860283561</v>
      </c>
      <c r="R68" s="10">
        <v>52</v>
      </c>
      <c r="S68" s="42">
        <f t="shared" ca="1" si="14"/>
        <v>185.29197694072954</v>
      </c>
      <c r="T68" s="42">
        <f t="shared" ca="1" si="15"/>
        <v>194.02137820258682</v>
      </c>
      <c r="U68" s="43">
        <f t="shared" ca="1" si="16"/>
        <v>1.2022592860283561</v>
      </c>
      <c r="X68" s="10">
        <v>52</v>
      </c>
      <c r="Y68" s="42">
        <f t="shared" ca="1" si="11"/>
        <v>533.56952956578778</v>
      </c>
      <c r="Z68" s="42">
        <f t="shared" ca="1" si="12"/>
        <v>714.47862047487877</v>
      </c>
      <c r="AA68" s="43">
        <f t="shared" ca="1" si="13"/>
        <v>1.2022592860283561</v>
      </c>
    </row>
    <row r="69" spans="2:27" ht="15.55" customHeight="1" x14ac:dyDescent="0.65">
      <c r="B69" s="10">
        <v>53</v>
      </c>
      <c r="C69" s="42">
        <f t="shared" si="17"/>
        <v>99.628046889512518</v>
      </c>
      <c r="D69" s="42">
        <f t="shared" si="18"/>
        <v>100.37571021261367</v>
      </c>
      <c r="E69" s="10">
        <v>53</v>
      </c>
      <c r="F69" s="54">
        <f t="shared" si="9"/>
        <v>99.267590326544749</v>
      </c>
      <c r="H69" s="10">
        <v>53</v>
      </c>
      <c r="I69" s="42">
        <f t="shared" ca="1" si="19"/>
        <v>97.069283067072305</v>
      </c>
      <c r="J69" s="42">
        <f t="shared" ca="1" si="20"/>
        <v>97.81694639017347</v>
      </c>
      <c r="K69" s="43">
        <f t="shared" ca="1" si="10"/>
        <v>-9.0011735286878025</v>
      </c>
      <c r="M69" s="10">
        <v>53</v>
      </c>
      <c r="N69" s="42">
        <f t="shared" ca="1" si="21"/>
        <v>100.65787898716579</v>
      </c>
      <c r="O69" s="42">
        <f t="shared" ca="1" si="22"/>
        <v>101.40554231026691</v>
      </c>
      <c r="P69" s="43">
        <f t="shared" ca="1" si="6"/>
        <v>-9.0011735286878025</v>
      </c>
      <c r="R69" s="10">
        <v>53</v>
      </c>
      <c r="S69" s="42">
        <f t="shared" ca="1" si="14"/>
        <v>175.87374177022053</v>
      </c>
      <c r="T69" s="42">
        <f t="shared" ca="1" si="15"/>
        <v>184.10070392419891</v>
      </c>
      <c r="U69" s="43">
        <f t="shared" ca="1" si="16"/>
        <v>-9.0011735286878025</v>
      </c>
      <c r="X69" s="10">
        <v>53</v>
      </c>
      <c r="Y69" s="42">
        <f t="shared" ca="1" si="11"/>
        <v>533.4820065884245</v>
      </c>
      <c r="Z69" s="42">
        <f t="shared" ca="1" si="12"/>
        <v>714.39109749751549</v>
      </c>
      <c r="AA69" s="43">
        <f t="shared" ca="1" si="13"/>
        <v>-9.0011735286878025</v>
      </c>
    </row>
    <row r="70" spans="2:27" ht="15.55" customHeight="1" x14ac:dyDescent="0.65">
      <c r="B70" s="10">
        <v>54</v>
      </c>
      <c r="C70" s="42">
        <f t="shared" si="17"/>
        <v>99.665242200561266</v>
      </c>
      <c r="D70" s="42">
        <f t="shared" si="18"/>
        <v>100.3381391913523</v>
      </c>
      <c r="E70" s="10">
        <v>54</v>
      </c>
      <c r="F70" s="54">
        <f t="shared" si="9"/>
        <v>99.734942108877433</v>
      </c>
      <c r="H70" s="10">
        <v>54</v>
      </c>
      <c r="I70" s="42">
        <f t="shared" ca="1" si="19"/>
        <v>90.442471104081406</v>
      </c>
      <c r="J70" s="42">
        <f t="shared" ca="1" si="20"/>
        <v>91.115368094872451</v>
      </c>
      <c r="K70" s="43">
        <f t="shared" ca="1" si="10"/>
        <v>-6.919883656283675</v>
      </c>
      <c r="M70" s="10">
        <v>54</v>
      </c>
      <c r="N70" s="42">
        <f t="shared" ca="1" si="21"/>
        <v>89.171620667821628</v>
      </c>
      <c r="O70" s="42">
        <f t="shared" ca="1" si="22"/>
        <v>89.844517658612645</v>
      </c>
      <c r="P70" s="43">
        <f t="shared" ca="1" si="6"/>
        <v>-6.919883656283675</v>
      </c>
      <c r="R70" s="10">
        <v>54</v>
      </c>
      <c r="S70" s="42">
        <f t="shared" ca="1" si="14"/>
        <v>164.2775762502001</v>
      </c>
      <c r="T70" s="42">
        <f t="shared" ca="1" si="15"/>
        <v>172.03101823925493</v>
      </c>
      <c r="U70" s="43">
        <f t="shared" ca="1" si="16"/>
        <v>-6.919883656283675</v>
      </c>
      <c r="X70" s="10">
        <v>54</v>
      </c>
      <c r="Y70" s="42">
        <f t="shared" ca="1" si="11"/>
        <v>536.57087522987717</v>
      </c>
      <c r="Z70" s="42">
        <f t="shared" ca="1" si="12"/>
        <v>717.47996613896817</v>
      </c>
      <c r="AA70" s="43">
        <f t="shared" ca="1" si="13"/>
        <v>-6.919883656283675</v>
      </c>
    </row>
    <row r="71" spans="2:27" ht="15.55" customHeight="1" x14ac:dyDescent="0.65">
      <c r="B71" s="10">
        <v>55</v>
      </c>
      <c r="C71" s="42">
        <f t="shared" si="17"/>
        <v>99.698717980505137</v>
      </c>
      <c r="D71" s="42">
        <f t="shared" si="18"/>
        <v>100.30432527221707</v>
      </c>
      <c r="E71" s="10">
        <v>55</v>
      </c>
      <c r="F71" s="54">
        <f t="shared" si="9"/>
        <v>100.19371814344107</v>
      </c>
      <c r="H71" s="10">
        <v>55</v>
      </c>
      <c r="I71" s="42">
        <f t="shared" ca="1" si="19"/>
        <v>101.7831128385794</v>
      </c>
      <c r="J71" s="42">
        <f t="shared" ca="1" si="20"/>
        <v>102.38872013029133</v>
      </c>
      <c r="K71" s="43">
        <f t="shared" ca="1" si="10"/>
        <v>10.384888844906133</v>
      </c>
      <c r="M71" s="10">
        <v>55</v>
      </c>
      <c r="N71" s="42">
        <f t="shared" ca="1" si="21"/>
        <v>97.179405617803766</v>
      </c>
      <c r="O71" s="42">
        <f t="shared" ca="1" si="22"/>
        <v>97.785012909515672</v>
      </c>
      <c r="P71" s="43">
        <f t="shared" ca="1" si="6"/>
        <v>10.384888844906133</v>
      </c>
      <c r="R71" s="10">
        <v>55</v>
      </c>
      <c r="S71" s="42">
        <f t="shared" ca="1" si="14"/>
        <v>171.80971531275321</v>
      </c>
      <c r="T71" s="42">
        <f t="shared" ca="1" si="15"/>
        <v>179.11689158906168</v>
      </c>
      <c r="U71" s="43">
        <f t="shared" ca="1" si="16"/>
        <v>10.384888844906133</v>
      </c>
      <c r="X71" s="10">
        <v>55</v>
      </c>
      <c r="Y71" s="42">
        <f t="shared" ca="1" si="11"/>
        <v>556.64687721063808</v>
      </c>
      <c r="Z71" s="42">
        <f t="shared" ca="1" si="12"/>
        <v>737.55596811972907</v>
      </c>
      <c r="AA71" s="43">
        <f t="shared" ca="1" si="13"/>
        <v>10.384888844906133</v>
      </c>
    </row>
    <row r="72" spans="2:27" ht="15.55" customHeight="1" x14ac:dyDescent="0.65">
      <c r="B72" s="10">
        <v>56</v>
      </c>
      <c r="C72" s="42">
        <f t="shared" si="17"/>
        <v>99.728846182454632</v>
      </c>
      <c r="D72" s="42">
        <f t="shared" si="18"/>
        <v>100.27389274499536</v>
      </c>
      <c r="E72" s="10">
        <v>56</v>
      </c>
      <c r="F72" s="54">
        <f t="shared" si="9"/>
        <v>100.64422749174142</v>
      </c>
      <c r="H72" s="10">
        <v>56</v>
      </c>
      <c r="I72" s="42">
        <f t="shared" ca="1" si="19"/>
        <v>103.11569632717502</v>
      </c>
      <c r="J72" s="42">
        <f t="shared" ca="1" si="20"/>
        <v>103.66074288971575</v>
      </c>
      <c r="K72" s="43">
        <f t="shared" ca="1" si="10"/>
        <v>1.510894772453554</v>
      </c>
      <c r="M72" s="10">
        <v>56</v>
      </c>
      <c r="N72" s="42">
        <f t="shared" ca="1" si="21"/>
        <v>104.16480425093</v>
      </c>
      <c r="O72" s="42">
        <f t="shared" ca="1" si="22"/>
        <v>104.70985081347072</v>
      </c>
      <c r="P72" s="43">
        <f t="shared" ca="1" si="6"/>
        <v>1.510894772453554</v>
      </c>
      <c r="R72" s="10">
        <v>56</v>
      </c>
      <c r="S72" s="42">
        <f t="shared" ca="1" si="14"/>
        <v>177.90318602639252</v>
      </c>
      <c r="T72" s="42">
        <f t="shared" ca="1" si="15"/>
        <v>184.78978235463234</v>
      </c>
      <c r="U72" s="43">
        <f t="shared" ca="1" si="16"/>
        <v>1.510894772453554</v>
      </c>
      <c r="X72" s="10">
        <v>56</v>
      </c>
      <c r="Y72" s="42">
        <f t="shared" ca="1" si="11"/>
        <v>566.15017178501557</v>
      </c>
      <c r="Z72" s="42">
        <f t="shared" ca="1" si="12"/>
        <v>747.05926269410656</v>
      </c>
      <c r="AA72" s="43">
        <f t="shared" ca="1" si="13"/>
        <v>1.510894772453554</v>
      </c>
    </row>
    <row r="73" spans="2:27" ht="15.55" customHeight="1" x14ac:dyDescent="0.65">
      <c r="B73" s="10">
        <v>57</v>
      </c>
      <c r="C73" s="42">
        <f t="shared" si="17"/>
        <v>99.755961564209173</v>
      </c>
      <c r="D73" s="42">
        <f t="shared" si="18"/>
        <v>100.24650347049582</v>
      </c>
      <c r="E73" s="10">
        <v>57</v>
      </c>
      <c r="F73" s="54">
        <f t="shared" si="9"/>
        <v>101.08676280317761</v>
      </c>
      <c r="H73" s="10">
        <v>57</v>
      </c>
      <c r="I73" s="42">
        <f t="shared" ca="1" si="19"/>
        <v>101.09210268362165</v>
      </c>
      <c r="J73" s="42">
        <f t="shared" ca="1" si="20"/>
        <v>101.5826445899083</v>
      </c>
      <c r="K73" s="43">
        <f t="shared" ca="1" si="10"/>
        <v>-1.7120240108358726</v>
      </c>
      <c r="M73" s="10">
        <v>57</v>
      </c>
      <c r="N73" s="42">
        <f t="shared" ca="1" si="21"/>
        <v>102.79174720122791</v>
      </c>
      <c r="O73" s="42">
        <f t="shared" ca="1" si="22"/>
        <v>103.28228910751456</v>
      </c>
      <c r="P73" s="43">
        <f t="shared" ca="1" si="6"/>
        <v>-1.7120240108358726</v>
      </c>
      <c r="R73" s="10">
        <v>57</v>
      </c>
      <c r="S73" s="42">
        <f t="shared" ca="1" si="14"/>
        <v>176.02867941165431</v>
      </c>
      <c r="T73" s="42">
        <f t="shared" ca="1" si="15"/>
        <v>182.5189031581225</v>
      </c>
      <c r="U73" s="43">
        <f t="shared" ca="1" si="16"/>
        <v>-1.7120240108358726</v>
      </c>
      <c r="X73" s="10">
        <v>57</v>
      </c>
      <c r="Y73" s="42">
        <f t="shared" ca="1" si="11"/>
        <v>573.48781831674194</v>
      </c>
      <c r="Z73" s="42">
        <f t="shared" ca="1" si="12"/>
        <v>754.39690922583304</v>
      </c>
      <c r="AA73" s="43">
        <f t="shared" ca="1" si="13"/>
        <v>-1.7120240108358726</v>
      </c>
    </row>
    <row r="74" spans="2:27" ht="15.55" customHeight="1" x14ac:dyDescent="0.65">
      <c r="B74" s="10">
        <v>58</v>
      </c>
      <c r="C74" s="42">
        <f t="shared" si="17"/>
        <v>99.780365407788253</v>
      </c>
      <c r="D74" s="42">
        <f t="shared" si="18"/>
        <v>100.22185312344624</v>
      </c>
      <c r="E74" s="10">
        <v>58</v>
      </c>
      <c r="F74" s="54">
        <f t="shared" si="9"/>
        <v>101.52160145690317</v>
      </c>
      <c r="H74" s="10">
        <v>58</v>
      </c>
      <c r="I74" s="42">
        <f t="shared" ca="1" si="19"/>
        <v>101.14327665900126</v>
      </c>
      <c r="J74" s="42">
        <f t="shared" ca="1" si="20"/>
        <v>101.58476437465924</v>
      </c>
      <c r="K74" s="43">
        <f t="shared" ca="1" si="10"/>
        <v>0.16038424374177737</v>
      </c>
      <c r="M74" s="10">
        <v>58</v>
      </c>
      <c r="N74" s="42">
        <f t="shared" ca="1" si="21"/>
        <v>101.81694471942896</v>
      </c>
      <c r="O74" s="42">
        <f t="shared" ca="1" si="22"/>
        <v>102.25843243508695</v>
      </c>
      <c r="P74" s="43">
        <f t="shared" ca="1" si="6"/>
        <v>0.16038424374177737</v>
      </c>
      <c r="R74" s="10">
        <v>58</v>
      </c>
      <c r="S74" s="42">
        <f t="shared" ca="1" si="14"/>
        <v>174.84631114986846</v>
      </c>
      <c r="T74" s="42">
        <f t="shared" ca="1" si="15"/>
        <v>180.96297637481942</v>
      </c>
      <c r="U74" s="43">
        <f t="shared" ca="1" si="16"/>
        <v>0.16038424374177737</v>
      </c>
      <c r="X74" s="10">
        <v>58</v>
      </c>
      <c r="Y74" s="42">
        <f t="shared" ca="1" si="11"/>
        <v>582.91443790731114</v>
      </c>
      <c r="Z74" s="42">
        <f t="shared" ca="1" si="12"/>
        <v>763.82352881640213</v>
      </c>
      <c r="AA74" s="43">
        <f t="shared" ca="1" si="13"/>
        <v>0.16038424374177737</v>
      </c>
    </row>
    <row r="75" spans="2:27" ht="15.55" customHeight="1" x14ac:dyDescent="0.65">
      <c r="B75" s="10">
        <v>59</v>
      </c>
      <c r="C75" s="42">
        <f t="shared" si="17"/>
        <v>99.802328867009436</v>
      </c>
      <c r="D75" s="42">
        <f t="shared" si="18"/>
        <v>100.19966781110162</v>
      </c>
      <c r="E75" s="10">
        <v>59</v>
      </c>
      <c r="F75" s="54">
        <f t="shared" si="9"/>
        <v>101.94900660607702</v>
      </c>
      <c r="H75" s="10">
        <v>59</v>
      </c>
      <c r="I75" s="42">
        <f t="shared" ca="1" si="19"/>
        <v>102.04898764402834</v>
      </c>
      <c r="J75" s="42">
        <f t="shared" ca="1" si="20"/>
        <v>102.44632658812053</v>
      </c>
      <c r="K75" s="43">
        <f t="shared" ca="1" si="10"/>
        <v>1.0200386509271981</v>
      </c>
      <c r="M75" s="10">
        <v>59</v>
      </c>
      <c r="N75" s="42">
        <f t="shared" ca="1" si="21"/>
        <v>102.73548102028417</v>
      </c>
      <c r="O75" s="42">
        <f t="shared" ca="1" si="22"/>
        <v>103.13281996437635</v>
      </c>
      <c r="P75" s="43">
        <f t="shared" ca="1" si="6"/>
        <v>1.0200386509271981</v>
      </c>
      <c r="R75" s="10">
        <v>59</v>
      </c>
      <c r="S75" s="42">
        <f t="shared" ca="1" si="14"/>
        <v>175.50305798414587</v>
      </c>
      <c r="T75" s="42">
        <f t="shared" ca="1" si="15"/>
        <v>181.26766563646046</v>
      </c>
      <c r="U75" s="43">
        <f t="shared" ca="1" si="16"/>
        <v>1.0200386509271981</v>
      </c>
      <c r="X75" s="10">
        <v>59</v>
      </c>
      <c r="Y75" s="42">
        <f t="shared" ca="1" si="11"/>
        <v>592.99181459918134</v>
      </c>
      <c r="Z75" s="42">
        <f t="shared" ca="1" si="12"/>
        <v>773.90090550827244</v>
      </c>
      <c r="AA75" s="43">
        <f t="shared" ca="1" si="13"/>
        <v>1.0200386509271981</v>
      </c>
    </row>
    <row r="76" spans="2:27" ht="15.55" customHeight="1" x14ac:dyDescent="0.65">
      <c r="B76" s="10">
        <v>60</v>
      </c>
      <c r="C76" s="42">
        <f t="shared" si="17"/>
        <v>99.82209598030849</v>
      </c>
      <c r="D76" s="42">
        <f t="shared" si="18"/>
        <v>100.17970102999146</v>
      </c>
      <c r="E76" s="10">
        <v>60</v>
      </c>
      <c r="F76" s="54">
        <f t="shared" si="9"/>
        <v>102.36922813434937</v>
      </c>
      <c r="H76" s="10">
        <v>60</v>
      </c>
      <c r="I76" s="42">
        <f t="shared" ca="1" si="19"/>
        <v>98.164588365058265</v>
      </c>
      <c r="J76" s="42">
        <f t="shared" ca="1" si="20"/>
        <v>98.522193414741224</v>
      </c>
      <c r="K76" s="43">
        <f t="shared" ca="1" si="10"/>
        <v>-3.6795005145672484</v>
      </c>
      <c r="M76" s="10">
        <v>60</v>
      </c>
      <c r="N76" s="42">
        <f t="shared" ca="1" si="21"/>
        <v>99.292451729152106</v>
      </c>
      <c r="O76" s="42">
        <f t="shared" ca="1" si="22"/>
        <v>99.650056778835065</v>
      </c>
      <c r="P76" s="43">
        <f t="shared" ca="1" si="6"/>
        <v>-3.6795005145672484</v>
      </c>
      <c r="R76" s="10">
        <v>60</v>
      </c>
      <c r="S76" s="42">
        <f t="shared" ca="1" si="14"/>
        <v>171.77712344262238</v>
      </c>
      <c r="T76" s="42">
        <f t="shared" ca="1" si="15"/>
        <v>177.20993693870352</v>
      </c>
      <c r="U76" s="43">
        <f t="shared" ca="1" si="16"/>
        <v>-3.6795005145672484</v>
      </c>
      <c r="X76" s="10">
        <v>60</v>
      </c>
      <c r="Y76" s="42">
        <f t="shared" ca="1" si="11"/>
        <v>598.30457641542705</v>
      </c>
      <c r="Z76" s="42">
        <f t="shared" ca="1" si="12"/>
        <v>779.21366732451816</v>
      </c>
      <c r="AA76" s="43">
        <f t="shared" ca="1" si="13"/>
        <v>-3.6795005145672484</v>
      </c>
    </row>
    <row r="77" spans="2:27" ht="15.55" customHeight="1" x14ac:dyDescent="0.65">
      <c r="B77" s="10">
        <v>61</v>
      </c>
      <c r="C77" s="42">
        <f t="shared" si="17"/>
        <v>99.839886382277641</v>
      </c>
      <c r="D77" s="42">
        <f t="shared" si="18"/>
        <v>100.16173092699232</v>
      </c>
      <c r="E77" s="10">
        <v>61</v>
      </c>
      <c r="F77" s="54">
        <f t="shared" si="9"/>
        <v>102.78250353328812</v>
      </c>
      <c r="H77" s="10">
        <v>61</v>
      </c>
      <c r="I77" s="42">
        <f t="shared" ca="1" si="19"/>
        <v>104.50642759947253</v>
      </c>
      <c r="J77" s="42">
        <f t="shared" ca="1" si="20"/>
        <v>104.8282721441872</v>
      </c>
      <c r="K77" s="43">
        <f t="shared" ca="1" si="10"/>
        <v>6.1582980709200994</v>
      </c>
      <c r="M77" s="10">
        <v>61</v>
      </c>
      <c r="N77" s="42">
        <f t="shared" ca="1" si="21"/>
        <v>103.68175436987337</v>
      </c>
      <c r="O77" s="42">
        <f t="shared" ca="1" si="22"/>
        <v>104.00359891458803</v>
      </c>
      <c r="P77" s="43">
        <f t="shared" ca="1" si="6"/>
        <v>6.1582980709200994</v>
      </c>
      <c r="R77" s="10">
        <v>61</v>
      </c>
      <c r="S77" s="42">
        <f t="shared" ca="1" si="14"/>
        <v>175.93808123136247</v>
      </c>
      <c r="T77" s="42">
        <f t="shared" ca="1" si="15"/>
        <v>181.05819768392806</v>
      </c>
      <c r="U77" s="43">
        <f t="shared" ca="1" si="16"/>
        <v>6.1582980709200994</v>
      </c>
      <c r="X77" s="10">
        <v>61</v>
      </c>
      <c r="Y77" s="42">
        <f t="shared" ca="1" si="11"/>
        <v>613.93159830472257</v>
      </c>
      <c r="Z77" s="42">
        <f t="shared" ca="1" si="12"/>
        <v>794.84068921381368</v>
      </c>
      <c r="AA77" s="43">
        <f t="shared" ca="1" si="13"/>
        <v>6.1582980709200994</v>
      </c>
    </row>
    <row r="78" spans="2:27" ht="15.55" customHeight="1" x14ac:dyDescent="0.65">
      <c r="B78" s="10">
        <v>62</v>
      </c>
      <c r="C78" s="42">
        <f t="shared" si="17"/>
        <v>99.855897744049884</v>
      </c>
      <c r="D78" s="42">
        <f t="shared" si="18"/>
        <v>100.14555783429309</v>
      </c>
      <c r="E78" s="10">
        <v>62</v>
      </c>
      <c r="F78" s="54">
        <f t="shared" si="9"/>
        <v>103.1890587084596</v>
      </c>
      <c r="H78" s="10">
        <v>62</v>
      </c>
      <c r="I78" s="42">
        <f t="shared" ca="1" si="19"/>
        <v>108.42938988670254</v>
      </c>
      <c r="J78" s="42">
        <f t="shared" ca="1" si="20"/>
        <v>108.71904997694574</v>
      </c>
      <c r="K78" s="43">
        <f t="shared" ca="1" si="10"/>
        <v>4.3736050471772634</v>
      </c>
      <c r="M78" s="10">
        <v>62</v>
      </c>
      <c r="N78" s="42">
        <f t="shared" ca="1" si="21"/>
        <v>110.76633301552336</v>
      </c>
      <c r="O78" s="42">
        <f t="shared" ca="1" si="22"/>
        <v>111.05599310576653</v>
      </c>
      <c r="P78" s="43">
        <f t="shared" ca="1" si="6"/>
        <v>4.3736050471772634</v>
      </c>
      <c r="R78" s="10">
        <v>62</v>
      </c>
      <c r="S78" s="42">
        <f t="shared" ca="1" si="14"/>
        <v>182.66811212856842</v>
      </c>
      <c r="T78" s="42">
        <f t="shared" ca="1" si="15"/>
        <v>187.49352947572072</v>
      </c>
      <c r="U78" s="43">
        <f t="shared" ca="1" si="16"/>
        <v>4.3736050471772634</v>
      </c>
      <c r="X78" s="10">
        <v>62</v>
      </c>
      <c r="Y78" s="42">
        <f t="shared" ca="1" si="11"/>
        <v>626.74250116297037</v>
      </c>
      <c r="Z78" s="42">
        <f t="shared" ca="1" si="12"/>
        <v>807.65159207206148</v>
      </c>
      <c r="AA78" s="43">
        <f t="shared" ca="1" si="13"/>
        <v>4.3736050471772634</v>
      </c>
    </row>
    <row r="79" spans="2:27" ht="15.55" customHeight="1" x14ac:dyDescent="0.65">
      <c r="B79" s="10">
        <v>63</v>
      </c>
      <c r="C79" s="42">
        <f t="shared" si="17"/>
        <v>99.870307969644898</v>
      </c>
      <c r="D79" s="42">
        <f t="shared" si="18"/>
        <v>100.13100205086378</v>
      </c>
      <c r="E79" s="10">
        <v>63</v>
      </c>
      <c r="F79" s="54">
        <f t="shared" si="9"/>
        <v>103.58910872101457</v>
      </c>
      <c r="H79" s="10">
        <v>63</v>
      </c>
      <c r="I79" s="42">
        <f t="shared" ca="1" si="19"/>
        <v>94.029515291621848</v>
      </c>
      <c r="J79" s="42">
        <f t="shared" ca="1" si="20"/>
        <v>94.290209372840735</v>
      </c>
      <c r="K79" s="43">
        <f t="shared" ca="1" si="10"/>
        <v>-13.556935606410438</v>
      </c>
      <c r="M79" s="10">
        <v>63</v>
      </c>
      <c r="N79" s="42">
        <f t="shared" ca="1" si="21"/>
        <v>98.319566631149215</v>
      </c>
      <c r="O79" s="42">
        <f t="shared" ca="1" si="22"/>
        <v>98.580260712368073</v>
      </c>
      <c r="P79" s="43">
        <f t="shared" ca="1" si="6"/>
        <v>-13.556935606410438</v>
      </c>
      <c r="R79" s="10">
        <v>63</v>
      </c>
      <c r="S79" s="42">
        <f t="shared" ca="1" si="14"/>
        <v>170.06869108214426</v>
      </c>
      <c r="T79" s="42">
        <f t="shared" ca="1" si="15"/>
        <v>174.61637135268396</v>
      </c>
      <c r="U79" s="43">
        <f t="shared" ca="1" si="16"/>
        <v>-13.556935606410438</v>
      </c>
      <c r="X79" s="10">
        <v>63</v>
      </c>
      <c r="Y79" s="42">
        <f t="shared" ca="1" si="11"/>
        <v>621.90447527073525</v>
      </c>
      <c r="Z79" s="42">
        <f t="shared" ca="1" si="12"/>
        <v>802.81356617982624</v>
      </c>
      <c r="AA79" s="43">
        <f t="shared" ca="1" si="13"/>
        <v>-13.556935606410438</v>
      </c>
    </row>
    <row r="80" spans="2:27" ht="15.55" customHeight="1" x14ac:dyDescent="0.65">
      <c r="B80" s="10">
        <v>64</v>
      </c>
      <c r="C80" s="42">
        <f t="shared" si="17"/>
        <v>99.883277172680408</v>
      </c>
      <c r="D80" s="42">
        <f t="shared" si="18"/>
        <v>100.11790184577741</v>
      </c>
      <c r="E80" s="10">
        <v>64</v>
      </c>
      <c r="F80" s="54">
        <f t="shared" si="9"/>
        <v>103.98285847087382</v>
      </c>
      <c r="H80" s="10">
        <v>64</v>
      </c>
      <c r="I80" s="42">
        <f t="shared" ca="1" si="19"/>
        <v>95.66575280940323</v>
      </c>
      <c r="J80" s="42">
        <f t="shared" ca="1" si="20"/>
        <v>95.900377482500232</v>
      </c>
      <c r="K80" s="43">
        <f t="shared" ca="1" si="10"/>
        <v>1.0391890469435596</v>
      </c>
      <c r="M80" s="10">
        <v>64</v>
      </c>
      <c r="N80" s="42">
        <f t="shared" ca="1" si="21"/>
        <v>92.748331211772637</v>
      </c>
      <c r="O80" s="42">
        <f t="shared" ca="1" si="22"/>
        <v>92.982955884869611</v>
      </c>
      <c r="P80" s="43">
        <f t="shared" ca="1" si="6"/>
        <v>1.0391890469435596</v>
      </c>
      <c r="R80" s="10">
        <v>64</v>
      </c>
      <c r="S80" s="42">
        <f t="shared" ca="1" si="14"/>
        <v>164.62926770281089</v>
      </c>
      <c r="T80" s="42">
        <f t="shared" ca="1" si="15"/>
        <v>168.91519664018273</v>
      </c>
      <c r="U80" s="43">
        <f t="shared" ca="1" si="16"/>
        <v>1.0391890469435596</v>
      </c>
      <c r="X80" s="10">
        <v>64</v>
      </c>
      <c r="Y80" s="42">
        <f t="shared" ca="1" si="11"/>
        <v>633.42746690690228</v>
      </c>
      <c r="Z80" s="42">
        <f t="shared" ca="1" si="12"/>
        <v>814.33655781599327</v>
      </c>
      <c r="AA80" s="43">
        <f t="shared" ca="1" si="13"/>
        <v>1.0391890469435596</v>
      </c>
    </row>
    <row r="81" spans="2:27" ht="15.55" customHeight="1" x14ac:dyDescent="0.65">
      <c r="B81" s="10">
        <v>65</v>
      </c>
      <c r="C81" s="42">
        <f t="shared" ref="C81:C116" si="23">$C$11*C80+$C$12</f>
        <v>99.894949455412373</v>
      </c>
      <c r="D81" s="42">
        <f t="shared" ref="D81:D116" si="24">$C$11*D80+$C$12</f>
        <v>100.10611166119968</v>
      </c>
      <c r="E81" s="10">
        <v>65</v>
      </c>
      <c r="F81" s="54">
        <f t="shared" si="9"/>
        <v>104.37050332694729</v>
      </c>
      <c r="H81" s="10">
        <v>65</v>
      </c>
      <c r="I81" s="42">
        <f t="shared" ref="I81:I116" ca="1" si="25">$I$12*I80+$I$13+K81</f>
        <v>99.309332049677479</v>
      </c>
      <c r="J81" s="42">
        <f t="shared" ref="J81:J112" ca="1" si="26">$I$12*J80+$I$13+K81</f>
        <v>99.520494255464783</v>
      </c>
      <c r="K81" s="43">
        <f t="shared" ca="1" si="10"/>
        <v>3.2101545212145739</v>
      </c>
      <c r="M81" s="10">
        <v>65</v>
      </c>
      <c r="N81" s="42">
        <f t="shared" ref="N81:N116" ca="1" si="27">$N$11*N80+$N$13+P81+$N$12*P80</f>
        <v>97.203247135281728</v>
      </c>
      <c r="O81" s="42">
        <f t="shared" ref="O81:O112" ca="1" si="28">$N$11*O80+$N$13+P81+$N$12*P80</f>
        <v>97.414409341069003</v>
      </c>
      <c r="P81" s="43">
        <f t="shared" ref="P81:P116" ca="1" si="29">K81</f>
        <v>3.2101545212145739</v>
      </c>
      <c r="R81" s="10">
        <v>65</v>
      </c>
      <c r="S81" s="42">
        <f t="shared" ca="1" si="14"/>
        <v>168.69883762050193</v>
      </c>
      <c r="T81" s="42">
        <f t="shared" ca="1" si="15"/>
        <v>172.73808087495817</v>
      </c>
      <c r="U81" s="43">
        <f t="shared" ca="1" si="16"/>
        <v>3.2101545212145739</v>
      </c>
      <c r="X81" s="10">
        <v>65</v>
      </c>
      <c r="Y81" s="42">
        <f t="shared" ca="1" si="11"/>
        <v>645.48532226450016</v>
      </c>
      <c r="Z81" s="42">
        <f t="shared" ca="1" si="12"/>
        <v>826.39441317359115</v>
      </c>
      <c r="AA81" s="43">
        <f t="shared" ca="1" si="13"/>
        <v>3.2101545212145739</v>
      </c>
    </row>
    <row r="82" spans="2:27" ht="15.55" customHeight="1" x14ac:dyDescent="0.65">
      <c r="B82" s="10">
        <v>66</v>
      </c>
      <c r="C82" s="42">
        <f t="shared" si="23"/>
        <v>99.905454509871134</v>
      </c>
      <c r="D82" s="42">
        <f t="shared" si="24"/>
        <v>100.0955004950797</v>
      </c>
      <c r="E82" s="10">
        <v>66</v>
      </c>
      <c r="F82" s="54">
        <f t="shared" ref="F82:F116" si="30">$F$15*LOG(E82,2.718)</f>
        <v>104.75222970923868</v>
      </c>
      <c r="H82" s="10">
        <v>66</v>
      </c>
      <c r="I82" s="42">
        <f t="shared" ca="1" si="25"/>
        <v>97.467177642197825</v>
      </c>
      <c r="J82" s="42">
        <f t="shared" ca="1" si="26"/>
        <v>97.657223627406395</v>
      </c>
      <c r="K82" s="43">
        <f t="shared" ref="K82:K116" ca="1" si="31">NORMINV(RAND(),$K$12,$K$13)</f>
        <v>-1.9112212025119057</v>
      </c>
      <c r="M82" s="10">
        <v>66</v>
      </c>
      <c r="N82" s="42">
        <f t="shared" ca="1" si="27"/>
        <v>97.176778479848934</v>
      </c>
      <c r="O82" s="42">
        <f t="shared" ca="1" si="28"/>
        <v>97.366824465057476</v>
      </c>
      <c r="P82" s="43">
        <f t="shared" ca="1" si="29"/>
        <v>-1.9112212025119057</v>
      </c>
      <c r="R82" s="10">
        <v>66</v>
      </c>
      <c r="S82" s="42">
        <f t="shared" ca="1" si="14"/>
        <v>168.10798062465955</v>
      </c>
      <c r="T82" s="42">
        <f t="shared" ca="1" si="15"/>
        <v>171.91473671116506</v>
      </c>
      <c r="U82" s="43">
        <f t="shared" ca="1" si="16"/>
        <v>-1.9112212025119057</v>
      </c>
      <c r="X82" s="10">
        <v>66</v>
      </c>
      <c r="Y82" s="42">
        <f t="shared" ca="1" si="11"/>
        <v>652.36831552622846</v>
      </c>
      <c r="Z82" s="42">
        <f t="shared" ca="1" si="12"/>
        <v>833.27740643531945</v>
      </c>
      <c r="AA82" s="43">
        <f t="shared" ca="1" si="13"/>
        <v>-1.9112212025119057</v>
      </c>
    </row>
    <row r="83" spans="2:27" ht="15.55" customHeight="1" x14ac:dyDescent="0.65">
      <c r="B83" s="10">
        <v>67</v>
      </c>
      <c r="C83" s="42">
        <f t="shared" si="23"/>
        <v>99.914909058884021</v>
      </c>
      <c r="D83" s="42">
        <f t="shared" si="24"/>
        <v>100.08595044557174</v>
      </c>
      <c r="E83" s="10">
        <v>67</v>
      </c>
      <c r="F83" s="54">
        <f t="shared" si="30"/>
        <v>105.12821562717802</v>
      </c>
      <c r="H83" s="10">
        <v>67</v>
      </c>
      <c r="I83" s="42">
        <f t="shared" ca="1" si="25"/>
        <v>97.030683035028602</v>
      </c>
      <c r="J83" s="42">
        <f t="shared" ca="1" si="26"/>
        <v>97.201724421716321</v>
      </c>
      <c r="K83" s="43">
        <f t="shared" ca="1" si="31"/>
        <v>-0.68977684294944352</v>
      </c>
      <c r="M83" s="10">
        <v>67</v>
      </c>
      <c r="N83" s="42">
        <f t="shared" ca="1" si="27"/>
        <v>95.813713187658649</v>
      </c>
      <c r="O83" s="42">
        <f t="shared" ca="1" si="28"/>
        <v>95.98475457434634</v>
      </c>
      <c r="P83" s="43">
        <f t="shared" ca="1" si="29"/>
        <v>-0.68977684294944352</v>
      </c>
      <c r="R83" s="10">
        <v>67</v>
      </c>
      <c r="S83" s="42">
        <f t="shared" ca="1" si="14"/>
        <v>166.39974862280829</v>
      </c>
      <c r="T83" s="42">
        <f t="shared" ca="1" si="15"/>
        <v>169.98739883084147</v>
      </c>
      <c r="U83" s="43">
        <f t="shared" ca="1" si="16"/>
        <v>-0.68977684294944352</v>
      </c>
      <c r="X83" s="10">
        <v>67</v>
      </c>
      <c r="Y83" s="42">
        <f t="shared" ref="Y83:Y116" ca="1" si="32">$Y$11*Y82+$Y$12*Y81+$Y$13+AA83</f>
        <v>660.99023935710625</v>
      </c>
      <c r="Z83" s="42">
        <f t="shared" ref="Z83:Z116" ca="1" si="33">$Y$11*Z82+$Y$12*Z81+$Y$13+AA83</f>
        <v>841.89933026619724</v>
      </c>
      <c r="AA83" s="43">
        <f t="shared" ref="AA83:AA116" ca="1" si="34">U83</f>
        <v>-0.68977684294944352</v>
      </c>
    </row>
    <row r="84" spans="2:27" ht="15.55" customHeight="1" x14ac:dyDescent="0.65">
      <c r="B84" s="10">
        <v>68</v>
      </c>
      <c r="C84" s="42">
        <f t="shared" si="23"/>
        <v>99.923418152995623</v>
      </c>
      <c r="D84" s="42">
        <f t="shared" si="24"/>
        <v>100.07735540101457</v>
      </c>
      <c r="E84" s="10">
        <v>68</v>
      </c>
      <c r="F84" s="54">
        <f t="shared" si="30"/>
        <v>105.49863117807294</v>
      </c>
      <c r="H84" s="10">
        <v>68</v>
      </c>
      <c r="I84" s="42">
        <f t="shared" ca="1" si="25"/>
        <v>95.433832305851567</v>
      </c>
      <c r="J84" s="42">
        <f t="shared" ca="1" si="26"/>
        <v>95.587769553870515</v>
      </c>
      <c r="K84" s="43">
        <f t="shared" ca="1" si="31"/>
        <v>-1.8937824256741789</v>
      </c>
      <c r="M84" s="10">
        <v>68</v>
      </c>
      <c r="N84" s="42">
        <f t="shared" ca="1" si="27"/>
        <v>93.993671021743893</v>
      </c>
      <c r="O84" s="42">
        <f t="shared" ca="1" si="28"/>
        <v>94.147608269762813</v>
      </c>
      <c r="P84" s="43">
        <f t="shared" ca="1" si="29"/>
        <v>-1.8937824256741789</v>
      </c>
      <c r="R84" s="10">
        <v>68</v>
      </c>
      <c r="S84" s="42">
        <f t="shared" ref="S84:S116" ca="1" si="35">$S$10*S83+$S$11*S82+$S$13+U84+$S$12*U83</f>
        <v>164.24542213836492</v>
      </c>
      <c r="T84" s="42">
        <f t="shared" ref="T84:T116" ca="1" si="36">$S$10*T83+$S$11*T82+$S$13+U84+$S$12*U83</f>
        <v>167.62657756905503</v>
      </c>
      <c r="U84" s="43">
        <f t="shared" ref="U84:U116" ca="1" si="37">P84</f>
        <v>-1.8937824256741789</v>
      </c>
      <c r="X84" s="10">
        <v>68</v>
      </c>
      <c r="Y84" s="42">
        <f t="shared" ca="1" si="32"/>
        <v>668.23426454834419</v>
      </c>
      <c r="Z84" s="42">
        <f t="shared" ca="1" si="33"/>
        <v>849.14335545743529</v>
      </c>
      <c r="AA84" s="43">
        <f t="shared" ca="1" si="34"/>
        <v>-1.8937824256741789</v>
      </c>
    </row>
    <row r="85" spans="2:27" ht="15.55" customHeight="1" x14ac:dyDescent="0.65">
      <c r="B85" s="10">
        <v>69</v>
      </c>
      <c r="C85" s="42">
        <f t="shared" si="23"/>
        <v>99.931076337696069</v>
      </c>
      <c r="D85" s="42">
        <f t="shared" si="24"/>
        <v>100.06961986091312</v>
      </c>
      <c r="E85" s="10">
        <v>69</v>
      </c>
      <c r="F85" s="54">
        <f t="shared" si="30"/>
        <v>105.86363900917264</v>
      </c>
      <c r="H85" s="10">
        <v>69</v>
      </c>
      <c r="I85" s="42">
        <f t="shared" ca="1" si="25"/>
        <v>91.41386787297084</v>
      </c>
      <c r="J85" s="42">
        <f t="shared" ca="1" si="26"/>
        <v>91.552411396187892</v>
      </c>
      <c r="K85" s="43">
        <f t="shared" ca="1" si="31"/>
        <v>-4.4765812022955735</v>
      </c>
      <c r="M85" s="10">
        <v>69</v>
      </c>
      <c r="N85" s="42">
        <f t="shared" ca="1" si="27"/>
        <v>89.170831504436848</v>
      </c>
      <c r="O85" s="42">
        <f t="shared" ca="1" si="28"/>
        <v>89.309375027653871</v>
      </c>
      <c r="P85" s="43">
        <f t="shared" ca="1" si="29"/>
        <v>-4.4765812022955735</v>
      </c>
      <c r="R85" s="10">
        <v>69</v>
      </c>
      <c r="S85" s="42">
        <f t="shared" ca="1" si="35"/>
        <v>159.05339745430811</v>
      </c>
      <c r="T85" s="42">
        <f t="shared" ca="1" si="36"/>
        <v>162.23994335025054</v>
      </c>
      <c r="U85" s="43">
        <f t="shared" ca="1" si="37"/>
        <v>-4.4765812022955735</v>
      </c>
      <c r="X85" s="10">
        <v>69</v>
      </c>
      <c r="Y85" s="42">
        <f t="shared" ca="1" si="32"/>
        <v>673.03328082692485</v>
      </c>
      <c r="Z85" s="42">
        <f t="shared" ca="1" si="33"/>
        <v>853.94237173601596</v>
      </c>
      <c r="AA85" s="43">
        <f t="shared" ca="1" si="34"/>
        <v>-4.4765812022955735</v>
      </c>
    </row>
    <row r="86" spans="2:27" ht="15.55" customHeight="1" x14ac:dyDescent="0.65">
      <c r="B86" s="10">
        <v>70</v>
      </c>
      <c r="C86" s="42">
        <f t="shared" si="23"/>
        <v>99.937968703926458</v>
      </c>
      <c r="D86" s="42">
        <f t="shared" si="24"/>
        <v>100.06265787482181</v>
      </c>
      <c r="E86" s="10">
        <v>70</v>
      </c>
      <c r="F86" s="54">
        <f t="shared" si="30"/>
        <v>106.22339474648652</v>
      </c>
      <c r="H86" s="10">
        <v>70</v>
      </c>
      <c r="I86" s="42">
        <f t="shared" ca="1" si="25"/>
        <v>93.501054382914361</v>
      </c>
      <c r="J86" s="42">
        <f t="shared" ca="1" si="26"/>
        <v>93.625743553809713</v>
      </c>
      <c r="K86" s="43">
        <f t="shared" ca="1" si="31"/>
        <v>1.2285732972405992</v>
      </c>
      <c r="M86" s="10">
        <v>70</v>
      </c>
      <c r="N86" s="42">
        <f t="shared" ca="1" si="27"/>
        <v>89.244031050085979</v>
      </c>
      <c r="O86" s="42">
        <f t="shared" ca="1" si="28"/>
        <v>89.368720220981302</v>
      </c>
      <c r="P86" s="43">
        <f t="shared" ca="1" si="29"/>
        <v>1.2285732972405992</v>
      </c>
      <c r="R86" s="10">
        <v>70</v>
      </c>
      <c r="S86" s="42">
        <f t="shared" ca="1" si="35"/>
        <v>158.70815729050472</v>
      </c>
      <c r="T86" s="42">
        <f t="shared" ca="1" si="36"/>
        <v>161.7112948140805</v>
      </c>
      <c r="U86" s="43">
        <f t="shared" ca="1" si="37"/>
        <v>1.2285732972405992</v>
      </c>
      <c r="X86" s="10">
        <v>70</v>
      </c>
      <c r="Y86" s="42">
        <f t="shared" ca="1" si="32"/>
        <v>683.78195249630733</v>
      </c>
      <c r="Z86" s="42">
        <f t="shared" ca="1" si="33"/>
        <v>864.69104340539855</v>
      </c>
      <c r="AA86" s="43">
        <f t="shared" ca="1" si="34"/>
        <v>1.2285732972405992</v>
      </c>
    </row>
    <row r="87" spans="2:27" ht="15.55" customHeight="1" x14ac:dyDescent="0.65">
      <c r="B87" s="10">
        <v>71</v>
      </c>
      <c r="C87" s="42">
        <f t="shared" si="23"/>
        <v>99.944171833533815</v>
      </c>
      <c r="D87" s="42">
        <f t="shared" si="24"/>
        <v>100.05639208733963</v>
      </c>
      <c r="E87" s="10">
        <v>71</v>
      </c>
      <c r="F87" s="54">
        <f t="shared" si="30"/>
        <v>106.57804739318657</v>
      </c>
      <c r="H87" s="10">
        <v>71</v>
      </c>
      <c r="I87" s="42">
        <f t="shared" ca="1" si="25"/>
        <v>91.304327022704086</v>
      </c>
      <c r="J87" s="42">
        <f t="shared" ca="1" si="26"/>
        <v>91.416547276509903</v>
      </c>
      <c r="K87" s="43">
        <f t="shared" ca="1" si="31"/>
        <v>-2.8466219219188456</v>
      </c>
      <c r="M87" s="10">
        <v>71</v>
      </c>
      <c r="N87" s="42">
        <f t="shared" ca="1" si="27"/>
        <v>88.08729267177884</v>
      </c>
      <c r="O87" s="42">
        <f t="shared" ca="1" si="28"/>
        <v>88.199512925584628</v>
      </c>
      <c r="P87" s="43">
        <f t="shared" ca="1" si="29"/>
        <v>-2.8466219219188456</v>
      </c>
      <c r="R87" s="10">
        <v>71</v>
      </c>
      <c r="S87" s="42">
        <f t="shared" ca="1" si="35"/>
        <v>156.967142186328</v>
      </c>
      <c r="T87" s="42">
        <f t="shared" ca="1" si="36"/>
        <v>159.79742779338392</v>
      </c>
      <c r="U87" s="43">
        <f t="shared" ca="1" si="37"/>
        <v>-2.8466219219188456</v>
      </c>
      <c r="X87" s="10">
        <v>71</v>
      </c>
      <c r="Y87" s="42">
        <f t="shared" ca="1" si="32"/>
        <v>689.8604634074502</v>
      </c>
      <c r="Z87" s="42">
        <f t="shared" ca="1" si="33"/>
        <v>870.76955431654142</v>
      </c>
      <c r="AA87" s="43">
        <f t="shared" ca="1" si="34"/>
        <v>-2.8466219219188456</v>
      </c>
    </row>
    <row r="88" spans="2:27" ht="15.55" customHeight="1" x14ac:dyDescent="0.65">
      <c r="B88" s="10">
        <v>72</v>
      </c>
      <c r="C88" s="42">
        <f t="shared" si="23"/>
        <v>99.949754650180438</v>
      </c>
      <c r="D88" s="42">
        <f t="shared" si="24"/>
        <v>100.05075287860566</v>
      </c>
      <c r="E88" s="10">
        <v>72</v>
      </c>
      <c r="F88" s="54">
        <f t="shared" si="30"/>
        <v>106.927739700147</v>
      </c>
      <c r="H88" s="10">
        <v>72</v>
      </c>
      <c r="I88" s="42">
        <f t="shared" ca="1" si="25"/>
        <v>89.275732851747691</v>
      </c>
      <c r="J88" s="42">
        <f t="shared" ca="1" si="26"/>
        <v>89.376731080172931</v>
      </c>
      <c r="K88" s="43">
        <f t="shared" ca="1" si="31"/>
        <v>-2.8981614686859785</v>
      </c>
      <c r="M88" s="10">
        <v>72</v>
      </c>
      <c r="N88" s="42">
        <f t="shared" ca="1" si="27"/>
        <v>84.957090974955548</v>
      </c>
      <c r="O88" s="42">
        <f t="shared" ca="1" si="28"/>
        <v>85.05808920338076</v>
      </c>
      <c r="P88" s="43">
        <f t="shared" ca="1" si="29"/>
        <v>-2.8981614686859785</v>
      </c>
      <c r="R88" s="10">
        <v>72</v>
      </c>
      <c r="S88" s="42">
        <f t="shared" ca="1" si="35"/>
        <v>153.29728182967003</v>
      </c>
      <c r="T88" s="42">
        <f t="shared" ca="1" si="36"/>
        <v>155.96466437696338</v>
      </c>
      <c r="U88" s="43">
        <f t="shared" ca="1" si="37"/>
        <v>-2.8981614686859785</v>
      </c>
      <c r="X88" s="10">
        <v>72</v>
      </c>
      <c r="Y88" s="42">
        <f t="shared" ca="1" si="32"/>
        <v>696.3544508476499</v>
      </c>
      <c r="Z88" s="42">
        <f t="shared" ca="1" si="33"/>
        <v>877.26354175674112</v>
      </c>
      <c r="AA88" s="43">
        <f t="shared" ca="1" si="34"/>
        <v>-2.8981614686859785</v>
      </c>
    </row>
    <row r="89" spans="2:27" ht="15.55" customHeight="1" x14ac:dyDescent="0.65">
      <c r="B89" s="10">
        <v>73</v>
      </c>
      <c r="C89" s="42">
        <f t="shared" si="23"/>
        <v>99.954779185162394</v>
      </c>
      <c r="D89" s="42">
        <f t="shared" si="24"/>
        <v>100.0456775907451</v>
      </c>
      <c r="E89" s="10">
        <v>73</v>
      </c>
      <c r="F89" s="54">
        <f t="shared" si="30"/>
        <v>107.27260851092663</v>
      </c>
      <c r="H89" s="10">
        <v>73</v>
      </c>
      <c r="I89" s="42">
        <f t="shared" ca="1" si="25"/>
        <v>85.101315617606446</v>
      </c>
      <c r="J89" s="42">
        <f t="shared" ca="1" si="26"/>
        <v>85.192214023189166</v>
      </c>
      <c r="K89" s="43">
        <f t="shared" ca="1" si="31"/>
        <v>-5.2468439489664673</v>
      </c>
      <c r="M89" s="10">
        <v>73</v>
      </c>
      <c r="N89" s="42">
        <f t="shared" ca="1" si="27"/>
        <v>79.765457194150542</v>
      </c>
      <c r="O89" s="42">
        <f t="shared" ca="1" si="28"/>
        <v>79.856355599733234</v>
      </c>
      <c r="P89" s="43">
        <f t="shared" ca="1" si="29"/>
        <v>-5.2468439489664673</v>
      </c>
      <c r="R89" s="10">
        <v>73</v>
      </c>
      <c r="S89" s="42">
        <f t="shared" ca="1" si="35"/>
        <v>147.5503146508467</v>
      </c>
      <c r="T89" s="42">
        <f t="shared" ca="1" si="36"/>
        <v>150.06417036769292</v>
      </c>
      <c r="U89" s="43">
        <f t="shared" ca="1" si="37"/>
        <v>-5.2468439489664673</v>
      </c>
      <c r="X89" s="10">
        <v>73</v>
      </c>
      <c r="Y89" s="42">
        <f t="shared" ca="1" si="32"/>
        <v>700.45820815466345</v>
      </c>
      <c r="Z89" s="42">
        <f t="shared" ca="1" si="33"/>
        <v>881.36729906375467</v>
      </c>
      <c r="AA89" s="43">
        <f t="shared" ca="1" si="34"/>
        <v>-5.2468439489664673</v>
      </c>
    </row>
    <row r="90" spans="2:27" ht="15.55" customHeight="1" x14ac:dyDescent="0.65">
      <c r="B90" s="10">
        <v>74</v>
      </c>
      <c r="C90" s="42">
        <f t="shared" si="23"/>
        <v>99.95930126664615</v>
      </c>
      <c r="D90" s="42">
        <f t="shared" si="24"/>
        <v>100.0411098316706</v>
      </c>
      <c r="E90" s="10">
        <v>74</v>
      </c>
      <c r="F90" s="54">
        <f t="shared" si="30"/>
        <v>107.61278508328107</v>
      </c>
      <c r="H90" s="10">
        <v>74</v>
      </c>
      <c r="I90" s="42">
        <f t="shared" ca="1" si="25"/>
        <v>88.083009573740696</v>
      </c>
      <c r="J90" s="42">
        <f t="shared" ca="1" si="26"/>
        <v>88.164818138765142</v>
      </c>
      <c r="K90" s="43">
        <f t="shared" ca="1" si="31"/>
        <v>1.4918255178948949</v>
      </c>
      <c r="M90" s="10">
        <v>74</v>
      </c>
      <c r="N90" s="42">
        <f t="shared" ca="1" si="27"/>
        <v>80.657315018147145</v>
      </c>
      <c r="O90" s="42">
        <f t="shared" ca="1" si="28"/>
        <v>80.739123583171576</v>
      </c>
      <c r="P90" s="43">
        <f t="shared" ca="1" si="29"/>
        <v>1.4918255178948949</v>
      </c>
      <c r="R90" s="10">
        <v>74</v>
      </c>
      <c r="S90" s="42">
        <f t="shared" ca="1" si="35"/>
        <v>147.79557800236049</v>
      </c>
      <c r="T90" s="42">
        <f t="shared" ca="1" si="36"/>
        <v>150.16474344941383</v>
      </c>
      <c r="U90" s="43">
        <f t="shared" ca="1" si="37"/>
        <v>1.4918255178948949</v>
      </c>
      <c r="X90" s="10">
        <v>74</v>
      </c>
      <c r="Y90" s="42">
        <f t="shared" ca="1" si="32"/>
        <v>711.53965794185706</v>
      </c>
      <c r="Z90" s="42">
        <f t="shared" ca="1" si="33"/>
        <v>892.44874885094828</v>
      </c>
      <c r="AA90" s="43">
        <f t="shared" ca="1" si="34"/>
        <v>1.4918255178948949</v>
      </c>
    </row>
    <row r="91" spans="2:27" ht="15.55" customHeight="1" x14ac:dyDescent="0.65">
      <c r="B91" s="10">
        <v>75</v>
      </c>
      <c r="C91" s="42">
        <f t="shared" si="23"/>
        <v>99.963371139981533</v>
      </c>
      <c r="D91" s="42">
        <f t="shared" si="24"/>
        <v>100.03699884850354</v>
      </c>
      <c r="E91" s="10">
        <v>75</v>
      </c>
      <c r="F91" s="54">
        <f t="shared" si="30"/>
        <v>107.94839538909446</v>
      </c>
      <c r="H91" s="10">
        <v>75</v>
      </c>
      <c r="I91" s="42">
        <f t="shared" ca="1" si="25"/>
        <v>91.439834487420299</v>
      </c>
      <c r="J91" s="42">
        <f t="shared" ca="1" si="26"/>
        <v>91.51346219594231</v>
      </c>
      <c r="K91" s="43">
        <f t="shared" ca="1" si="31"/>
        <v>2.16512587105368</v>
      </c>
      <c r="M91" s="10">
        <v>75</v>
      </c>
      <c r="N91" s="42">
        <f t="shared" ca="1" si="27"/>
        <v>85.50262214633355</v>
      </c>
      <c r="O91" s="42">
        <f t="shared" ca="1" si="28"/>
        <v>85.576249854855533</v>
      </c>
      <c r="P91" s="43">
        <f t="shared" ca="1" si="29"/>
        <v>2.16512587105368</v>
      </c>
      <c r="R91" s="10">
        <v>75</v>
      </c>
      <c r="S91" s="42">
        <f t="shared" ca="1" si="35"/>
        <v>151.82907141815943</v>
      </c>
      <c r="T91" s="42">
        <f t="shared" ca="1" si="36"/>
        <v>154.06187454918128</v>
      </c>
      <c r="U91" s="43">
        <f t="shared" ca="1" si="37"/>
        <v>2.16512587105368</v>
      </c>
      <c r="X91" s="10">
        <v>75</v>
      </c>
      <c r="Y91" s="42">
        <f t="shared" ca="1" si="32"/>
        <v>722.59663883419137</v>
      </c>
      <c r="Z91" s="42">
        <f t="shared" ca="1" si="33"/>
        <v>903.50572974328259</v>
      </c>
      <c r="AA91" s="43">
        <f t="shared" ca="1" si="34"/>
        <v>2.16512587105368</v>
      </c>
    </row>
    <row r="92" spans="2:27" ht="15.55" customHeight="1" x14ac:dyDescent="0.65">
      <c r="B92" s="10">
        <v>76</v>
      </c>
      <c r="C92" s="42">
        <f t="shared" si="23"/>
        <v>99.967034025983381</v>
      </c>
      <c r="D92" s="42">
        <f t="shared" si="24"/>
        <v>100.03329896365319</v>
      </c>
      <c r="E92" s="10">
        <v>76</v>
      </c>
      <c r="F92" s="54">
        <f t="shared" si="30"/>
        <v>108.27956039444717</v>
      </c>
      <c r="H92" s="10">
        <v>76</v>
      </c>
      <c r="I92" s="42">
        <f t="shared" ca="1" si="25"/>
        <v>92.312910133092231</v>
      </c>
      <c r="J92" s="42">
        <f t="shared" ca="1" si="26"/>
        <v>92.379175070762045</v>
      </c>
      <c r="K92" s="43">
        <f t="shared" ca="1" si="31"/>
        <v>1.7059094413972242E-2</v>
      </c>
      <c r="M92" s="10">
        <v>76</v>
      </c>
      <c r="N92" s="42">
        <f t="shared" ca="1" si="27"/>
        <v>88.051981961641005</v>
      </c>
      <c r="O92" s="42">
        <f t="shared" ca="1" si="28"/>
        <v>88.11824689931079</v>
      </c>
      <c r="P92" s="43">
        <f t="shared" ca="1" si="29"/>
        <v>1.7059094413972242E-2</v>
      </c>
      <c r="R92" s="10">
        <v>76</v>
      </c>
      <c r="S92" s="42">
        <f t="shared" ca="1" si="35"/>
        <v>153.65760942637874</v>
      </c>
      <c r="T92" s="42">
        <f t="shared" ca="1" si="36"/>
        <v>155.76189886218054</v>
      </c>
      <c r="U92" s="43">
        <f t="shared" ca="1" si="37"/>
        <v>1.7059094413972242E-2</v>
      </c>
      <c r="X92" s="10">
        <v>76</v>
      </c>
      <c r="Y92" s="42">
        <f t="shared" ca="1" si="32"/>
        <v>731.50799983937202</v>
      </c>
      <c r="Z92" s="42">
        <f t="shared" ca="1" si="33"/>
        <v>912.41709074846324</v>
      </c>
      <c r="AA92" s="43">
        <f t="shared" ca="1" si="34"/>
        <v>1.7059094413972242E-2</v>
      </c>
    </row>
    <row r="93" spans="2:27" ht="15.55" customHeight="1" x14ac:dyDescent="0.65">
      <c r="B93" s="10">
        <v>77</v>
      </c>
      <c r="C93" s="42">
        <f t="shared" si="23"/>
        <v>99.970330623385038</v>
      </c>
      <c r="D93" s="42">
        <f t="shared" si="24"/>
        <v>100.02996906728788</v>
      </c>
      <c r="E93" s="10">
        <v>77</v>
      </c>
      <c r="F93" s="54">
        <f t="shared" si="30"/>
        <v>108.60639632137583</v>
      </c>
      <c r="H93" s="10">
        <v>77</v>
      </c>
      <c r="I93" s="42">
        <f t="shared" ca="1" si="25"/>
        <v>89.412348808483088</v>
      </c>
      <c r="J93" s="42">
        <f t="shared" ca="1" si="26"/>
        <v>89.471987252385915</v>
      </c>
      <c r="K93" s="43">
        <f t="shared" ca="1" si="31"/>
        <v>-3.6692703112999219</v>
      </c>
      <c r="M93" s="10">
        <v>77</v>
      </c>
      <c r="N93" s="42">
        <f t="shared" ca="1" si="27"/>
        <v>85.58604300138397</v>
      </c>
      <c r="O93" s="42">
        <f t="shared" ca="1" si="28"/>
        <v>85.645681445286783</v>
      </c>
      <c r="P93" s="43">
        <f t="shared" ca="1" si="29"/>
        <v>-3.6692703112999219</v>
      </c>
      <c r="R93" s="10">
        <v>77</v>
      </c>
      <c r="S93" s="42">
        <f t="shared" ca="1" si="35"/>
        <v>150.70427057637431</v>
      </c>
      <c r="T93" s="42">
        <f t="shared" ca="1" si="36"/>
        <v>152.6874431938368</v>
      </c>
      <c r="U93" s="43">
        <f t="shared" ca="1" si="37"/>
        <v>-3.6692703112999219</v>
      </c>
      <c r="X93" s="10">
        <v>77</v>
      </c>
      <c r="Y93" s="42">
        <f t="shared" ca="1" si="32"/>
        <v>736.94759342755401</v>
      </c>
      <c r="Z93" s="42">
        <f t="shared" ca="1" si="33"/>
        <v>917.85668433664523</v>
      </c>
      <c r="AA93" s="43">
        <f t="shared" ca="1" si="34"/>
        <v>-3.6692703112999219</v>
      </c>
    </row>
    <row r="94" spans="2:27" ht="15.55" customHeight="1" x14ac:dyDescent="0.65">
      <c r="B94" s="10">
        <v>78</v>
      </c>
      <c r="C94" s="42">
        <f t="shared" si="23"/>
        <v>99.973297561046536</v>
      </c>
      <c r="D94" s="42">
        <f t="shared" si="24"/>
        <v>100.0269721605591</v>
      </c>
      <c r="E94" s="10">
        <v>78</v>
      </c>
      <c r="F94" s="54">
        <f t="shared" si="30"/>
        <v>108.92901489274493</v>
      </c>
      <c r="H94" s="10">
        <v>78</v>
      </c>
      <c r="I94" s="42">
        <f t="shared" ca="1" si="25"/>
        <v>90.967030628478412</v>
      </c>
      <c r="J94" s="42">
        <f t="shared" ca="1" si="26"/>
        <v>91.020705227990959</v>
      </c>
      <c r="K94" s="43">
        <f t="shared" ca="1" si="31"/>
        <v>0.49591670084364192</v>
      </c>
      <c r="M94" s="10">
        <v>78</v>
      </c>
      <c r="N94" s="42">
        <f t="shared" ca="1" si="27"/>
        <v>85.688720246439246</v>
      </c>
      <c r="O94" s="42">
        <f t="shared" ca="1" si="28"/>
        <v>85.742394845951779</v>
      </c>
      <c r="P94" s="43">
        <f t="shared" ca="1" si="29"/>
        <v>0.49591670084364192</v>
      </c>
      <c r="R94" s="10">
        <v>78</v>
      </c>
      <c r="S94" s="42">
        <f t="shared" ca="1" si="35"/>
        <v>150.44142944098573</v>
      </c>
      <c r="T94" s="42">
        <f t="shared" ca="1" si="36"/>
        <v>152.31045637413405</v>
      </c>
      <c r="U94" s="43">
        <f t="shared" ca="1" si="37"/>
        <v>0.49591670084364192</v>
      </c>
      <c r="X94" s="10">
        <v>78</v>
      </c>
      <c r="Y94" s="42">
        <f t="shared" ca="1" si="32"/>
        <v>746.89955076957949</v>
      </c>
      <c r="Z94" s="42">
        <f t="shared" ca="1" si="33"/>
        <v>927.80864167867071</v>
      </c>
      <c r="AA94" s="43">
        <f t="shared" ca="1" si="34"/>
        <v>0.49591670084364192</v>
      </c>
    </row>
    <row r="95" spans="2:27" ht="15.55" customHeight="1" x14ac:dyDescent="0.65">
      <c r="B95" s="10">
        <v>79</v>
      </c>
      <c r="C95" s="42">
        <f t="shared" si="23"/>
        <v>99.975967804941888</v>
      </c>
      <c r="D95" s="42">
        <f t="shared" si="24"/>
        <v>100.02427494450319</v>
      </c>
      <c r="E95" s="10">
        <v>79</v>
      </c>
      <c r="F95" s="54">
        <f t="shared" si="30"/>
        <v>109.24752356151981</v>
      </c>
      <c r="H95" s="10">
        <v>79</v>
      </c>
      <c r="I95" s="42">
        <f t="shared" ca="1" si="25"/>
        <v>92.167837363041244</v>
      </c>
      <c r="J95" s="42">
        <f t="shared" ca="1" si="26"/>
        <v>92.216144502602532</v>
      </c>
      <c r="K95" s="43">
        <f t="shared" ca="1" si="31"/>
        <v>0.29750979741066519</v>
      </c>
      <c r="M95" s="10">
        <v>79</v>
      </c>
      <c r="N95" s="42">
        <f t="shared" ca="1" si="27"/>
        <v>87.665316369627817</v>
      </c>
      <c r="O95" s="42">
        <f t="shared" ca="1" si="28"/>
        <v>87.713623509189091</v>
      </c>
      <c r="P95" s="43">
        <f t="shared" ca="1" si="29"/>
        <v>0.29750979741066519</v>
      </c>
      <c r="R95" s="10">
        <v>79</v>
      </c>
      <c r="S95" s="42">
        <f t="shared" ca="1" si="35"/>
        <v>151.97092546777461</v>
      </c>
      <c r="T95" s="42">
        <f t="shared" ca="1" si="36"/>
        <v>153.73237661230661</v>
      </c>
      <c r="U95" s="43">
        <f t="shared" ca="1" si="37"/>
        <v>0.29750979741066519</v>
      </c>
      <c r="X95" s="10">
        <v>79</v>
      </c>
      <c r="Y95" s="42">
        <f t="shared" ca="1" si="32"/>
        <v>756.20186483278758</v>
      </c>
      <c r="Z95" s="42">
        <f t="shared" ca="1" si="33"/>
        <v>937.1109557418788</v>
      </c>
      <c r="AA95" s="43">
        <f t="shared" ca="1" si="34"/>
        <v>0.29750979741066519</v>
      </c>
    </row>
    <row r="96" spans="2:27" ht="15.55" customHeight="1" x14ac:dyDescent="0.65">
      <c r="B96" s="10">
        <v>80</v>
      </c>
      <c r="C96" s="42">
        <f t="shared" si="23"/>
        <v>99.978371024447696</v>
      </c>
      <c r="D96" s="42">
        <f t="shared" si="24"/>
        <v>100.02184745005287</v>
      </c>
      <c r="E96" s="10">
        <v>80</v>
      </c>
      <c r="F96" s="54">
        <f t="shared" si="30"/>
        <v>109.56202572561892</v>
      </c>
      <c r="H96" s="10">
        <v>80</v>
      </c>
      <c r="I96" s="42">
        <f t="shared" ca="1" si="25"/>
        <v>89.76394285680027</v>
      </c>
      <c r="J96" s="42">
        <f t="shared" ca="1" si="26"/>
        <v>89.807419282405434</v>
      </c>
      <c r="K96" s="43">
        <f t="shared" ca="1" si="31"/>
        <v>-3.1871107699368513</v>
      </c>
      <c r="M96" s="10">
        <v>80</v>
      </c>
      <c r="N96" s="42">
        <f t="shared" ca="1" si="27"/>
        <v>85.860428861433519</v>
      </c>
      <c r="O96" s="42">
        <f t="shared" ca="1" si="28"/>
        <v>85.903905287038668</v>
      </c>
      <c r="P96" s="43">
        <f t="shared" ca="1" si="29"/>
        <v>-3.1871107699368513</v>
      </c>
      <c r="R96" s="10">
        <v>80</v>
      </c>
      <c r="S96" s="42">
        <f t="shared" ca="1" si="35"/>
        <v>149.75313422740504</v>
      </c>
      <c r="T96" s="42">
        <f t="shared" ca="1" si="36"/>
        <v>151.4132013348098</v>
      </c>
      <c r="U96" s="43">
        <f t="shared" ca="1" si="37"/>
        <v>-3.1871107699368513</v>
      </c>
      <c r="X96" s="10">
        <v>80</v>
      </c>
      <c r="Y96" s="42">
        <f t="shared" ca="1" si="32"/>
        <v>762.08452265652988</v>
      </c>
      <c r="Z96" s="42">
        <f t="shared" ca="1" si="33"/>
        <v>942.9936135656211</v>
      </c>
      <c r="AA96" s="43">
        <f t="shared" ca="1" si="34"/>
        <v>-3.1871107699368513</v>
      </c>
    </row>
    <row r="97" spans="2:27" ht="15.55" customHeight="1" x14ac:dyDescent="0.65">
      <c r="B97" s="10">
        <v>81</v>
      </c>
      <c r="C97" s="42">
        <f t="shared" si="23"/>
        <v>99.980533922002934</v>
      </c>
      <c r="D97" s="42">
        <f t="shared" si="24"/>
        <v>100.01966270504759</v>
      </c>
      <c r="E97" s="10">
        <v>81</v>
      </c>
      <c r="F97" s="54">
        <f t="shared" si="30"/>
        <v>109.87262092942018</v>
      </c>
      <c r="H97" s="10">
        <v>81</v>
      </c>
      <c r="I97" s="42">
        <f t="shared" ca="1" si="25"/>
        <v>88.631050717797933</v>
      </c>
      <c r="J97" s="42">
        <f t="shared" ca="1" si="26"/>
        <v>88.670179500842579</v>
      </c>
      <c r="K97" s="43">
        <f t="shared" ca="1" si="31"/>
        <v>-2.156497853322314</v>
      </c>
      <c r="M97" s="10">
        <v>81</v>
      </c>
      <c r="N97" s="42">
        <f t="shared" ca="1" si="27"/>
        <v>83.52433273699944</v>
      </c>
      <c r="O97" s="42">
        <f t="shared" ca="1" si="28"/>
        <v>83.563461520044058</v>
      </c>
      <c r="P97" s="43">
        <f t="shared" ca="1" si="29"/>
        <v>-2.156497853322314</v>
      </c>
      <c r="R97" s="10">
        <v>81</v>
      </c>
      <c r="S97" s="42">
        <f t="shared" ca="1" si="35"/>
        <v>147.1066045850848</v>
      </c>
      <c r="T97" s="42">
        <f t="shared" ca="1" si="36"/>
        <v>148.67112302753034</v>
      </c>
      <c r="U97" s="43">
        <f t="shared" ca="1" si="37"/>
        <v>-2.156497853322314</v>
      </c>
      <c r="X97" s="10">
        <v>81</v>
      </c>
      <c r="Y97" s="42">
        <f t="shared" ca="1" si="32"/>
        <v>769.3397590208333</v>
      </c>
      <c r="Z97" s="42">
        <f t="shared" ca="1" si="33"/>
        <v>950.24884992992452</v>
      </c>
      <c r="AA97" s="43">
        <f t="shared" ca="1" si="34"/>
        <v>-2.156497853322314</v>
      </c>
    </row>
    <row r="98" spans="2:27" ht="15.55" customHeight="1" x14ac:dyDescent="0.65">
      <c r="B98" s="10">
        <v>82</v>
      </c>
      <c r="C98" s="42">
        <f t="shared" si="23"/>
        <v>99.982480529802643</v>
      </c>
      <c r="D98" s="42">
        <f t="shared" si="24"/>
        <v>100.01769643454284</v>
      </c>
      <c r="E98" s="10">
        <v>82</v>
      </c>
      <c r="F98" s="54">
        <f t="shared" si="30"/>
        <v>110.17940505290376</v>
      </c>
      <c r="H98" s="10">
        <v>82</v>
      </c>
      <c r="I98" s="42">
        <f t="shared" ca="1" si="25"/>
        <v>81.255402160116589</v>
      </c>
      <c r="J98" s="42">
        <f t="shared" ca="1" si="26"/>
        <v>81.290618064856758</v>
      </c>
      <c r="K98" s="43">
        <f t="shared" ca="1" si="31"/>
        <v>-8.5125434859015652</v>
      </c>
      <c r="M98" s="10">
        <v>82</v>
      </c>
      <c r="N98" s="42">
        <f t="shared" ca="1" si="27"/>
        <v>75.581107050736776</v>
      </c>
      <c r="O98" s="42">
        <f t="shared" ca="1" si="28"/>
        <v>75.616322955476932</v>
      </c>
      <c r="P98" s="43">
        <f t="shared" ca="1" si="29"/>
        <v>-8.5125434859015652</v>
      </c>
      <c r="R98" s="10">
        <v>82</v>
      </c>
      <c r="S98" s="42">
        <f t="shared" ca="1" si="35"/>
        <v>138.7952770831098</v>
      </c>
      <c r="T98" s="42">
        <f t="shared" ca="1" si="36"/>
        <v>140.26974636560695</v>
      </c>
      <c r="U98" s="43">
        <f t="shared" ca="1" si="37"/>
        <v>-8.5125434859015652</v>
      </c>
      <c r="X98" s="10">
        <v>82</v>
      </c>
      <c r="Y98" s="42">
        <f t="shared" ca="1" si="32"/>
        <v>770.10169189850149</v>
      </c>
      <c r="Z98" s="42">
        <f t="shared" ca="1" si="33"/>
        <v>951.0107828075927</v>
      </c>
      <c r="AA98" s="43">
        <f t="shared" ca="1" si="34"/>
        <v>-8.5125434859015652</v>
      </c>
    </row>
    <row r="99" spans="2:27" ht="15.55" customHeight="1" x14ac:dyDescent="0.65">
      <c r="B99" s="10">
        <v>83</v>
      </c>
      <c r="C99" s="42">
        <f t="shared" si="23"/>
        <v>99.984232476822385</v>
      </c>
      <c r="D99" s="42">
        <f t="shared" si="24"/>
        <v>100.01592679108856</v>
      </c>
      <c r="E99" s="10">
        <v>83</v>
      </c>
      <c r="F99" s="54">
        <f t="shared" si="30"/>
        <v>110.48247048933122</v>
      </c>
      <c r="H99" s="10">
        <v>83</v>
      </c>
      <c r="I99" s="42">
        <f t="shared" ca="1" si="25"/>
        <v>83.559806170501744</v>
      </c>
      <c r="J99" s="42">
        <f t="shared" ca="1" si="26"/>
        <v>83.591500484767892</v>
      </c>
      <c r="K99" s="43">
        <f t="shared" ca="1" si="31"/>
        <v>0.42994422639681978</v>
      </c>
      <c r="M99" s="10">
        <v>83</v>
      </c>
      <c r="N99" s="42">
        <f t="shared" ca="1" si="27"/>
        <v>74.196668829109129</v>
      </c>
      <c r="O99" s="42">
        <f t="shared" ca="1" si="28"/>
        <v>74.228363143375262</v>
      </c>
      <c r="P99" s="43">
        <f t="shared" ca="1" si="29"/>
        <v>0.42994422639681978</v>
      </c>
      <c r="R99" s="10">
        <v>83</v>
      </c>
      <c r="S99" s="42">
        <f t="shared" ca="1" si="35"/>
        <v>136.97368604164825</v>
      </c>
      <c r="T99" s="42">
        <f t="shared" ca="1" si="36"/>
        <v>138.3632891335935</v>
      </c>
      <c r="U99" s="43">
        <f t="shared" ca="1" si="37"/>
        <v>0.42994422639681978</v>
      </c>
      <c r="X99" s="10">
        <v>83</v>
      </c>
      <c r="Y99" s="42">
        <f t="shared" ca="1" si="32"/>
        <v>780.45544283713161</v>
      </c>
      <c r="Z99" s="42">
        <f t="shared" ca="1" si="33"/>
        <v>961.36453374622283</v>
      </c>
      <c r="AA99" s="43">
        <f t="shared" ca="1" si="34"/>
        <v>0.42994422639681978</v>
      </c>
    </row>
    <row r="100" spans="2:27" ht="15.55" customHeight="1" x14ac:dyDescent="0.65">
      <c r="B100" s="10">
        <v>84</v>
      </c>
      <c r="C100" s="42">
        <f t="shared" si="23"/>
        <v>99.985809229140145</v>
      </c>
      <c r="D100" s="42">
        <f t="shared" si="24"/>
        <v>100.01433411197971</v>
      </c>
      <c r="E100" s="10">
        <v>84</v>
      </c>
      <c r="F100" s="54">
        <f t="shared" si="30"/>
        <v>110.78190631228412</v>
      </c>
      <c r="H100" s="10">
        <v>84</v>
      </c>
      <c r="I100" s="42">
        <f t="shared" ca="1" si="25"/>
        <v>77.335753041477972</v>
      </c>
      <c r="J100" s="42">
        <f t="shared" ca="1" si="26"/>
        <v>77.364277924317506</v>
      </c>
      <c r="K100" s="43">
        <f t="shared" ca="1" si="31"/>
        <v>-7.8680725119735984</v>
      </c>
      <c r="M100" s="10">
        <v>84</v>
      </c>
      <c r="N100" s="42">
        <f t="shared" ca="1" si="27"/>
        <v>69.123901547423031</v>
      </c>
      <c r="O100" s="42">
        <f t="shared" ca="1" si="28"/>
        <v>69.152426430262551</v>
      </c>
      <c r="P100" s="43">
        <f t="shared" ca="1" si="29"/>
        <v>-7.8680725119735984</v>
      </c>
      <c r="R100" s="10">
        <v>84</v>
      </c>
      <c r="S100" s="42">
        <f t="shared" ca="1" si="35"/>
        <v>131.17502812203261</v>
      </c>
      <c r="T100" s="42">
        <f t="shared" ca="1" si="36"/>
        <v>132.48464967608322</v>
      </c>
      <c r="U100" s="43">
        <f t="shared" ca="1" si="37"/>
        <v>-7.8680725119735984</v>
      </c>
      <c r="X100" s="10">
        <v>84</v>
      </c>
      <c r="Y100" s="42">
        <f t="shared" ca="1" si="32"/>
        <v>781.551995231295</v>
      </c>
      <c r="Z100" s="42">
        <f t="shared" ca="1" si="33"/>
        <v>962.46108614038621</v>
      </c>
      <c r="AA100" s="43">
        <f t="shared" ca="1" si="34"/>
        <v>-7.8680725119735984</v>
      </c>
    </row>
    <row r="101" spans="2:27" ht="15.55" customHeight="1" x14ac:dyDescent="0.65">
      <c r="B101" s="10">
        <v>85</v>
      </c>
      <c r="C101" s="42">
        <f t="shared" si="23"/>
        <v>99.987228306226129</v>
      </c>
      <c r="D101" s="42">
        <f t="shared" si="24"/>
        <v>100.01290070078174</v>
      </c>
      <c r="E101" s="10">
        <v>85</v>
      </c>
      <c r="F101" s="54">
        <f t="shared" si="30"/>
        <v>111.07779843281804</v>
      </c>
      <c r="H101" s="10">
        <v>85</v>
      </c>
      <c r="I101" s="42">
        <f t="shared" ca="1" si="25"/>
        <v>82.111259624346602</v>
      </c>
      <c r="J101" s="42">
        <f t="shared" ca="1" si="26"/>
        <v>82.136932018902172</v>
      </c>
      <c r="K101" s="43">
        <f t="shared" ca="1" si="31"/>
        <v>2.5090818870164169</v>
      </c>
      <c r="M101" s="10">
        <v>85</v>
      </c>
      <c r="N101" s="42">
        <f t="shared" ca="1" si="27"/>
        <v>70.786557023710358</v>
      </c>
      <c r="O101" s="42">
        <f t="shared" ca="1" si="28"/>
        <v>70.812229418265915</v>
      </c>
      <c r="P101" s="43">
        <f t="shared" ca="1" si="29"/>
        <v>2.5090818870164169</v>
      </c>
      <c r="R101" s="10">
        <v>85</v>
      </c>
      <c r="S101" s="42">
        <f t="shared" ca="1" si="35"/>
        <v>132.11151838252491</v>
      </c>
      <c r="T101" s="42">
        <f t="shared" ca="1" si="36"/>
        <v>133.34576190484827</v>
      </c>
      <c r="U101" s="43">
        <f t="shared" ca="1" si="37"/>
        <v>2.5090818870164169</v>
      </c>
      <c r="X101" s="10">
        <v>85</v>
      </c>
      <c r="Y101" s="42">
        <f t="shared" ca="1" si="32"/>
        <v>793.95142187889519</v>
      </c>
      <c r="Z101" s="42">
        <f t="shared" ca="1" si="33"/>
        <v>974.86051278798641</v>
      </c>
      <c r="AA101" s="43">
        <f t="shared" ca="1" si="34"/>
        <v>2.5090818870164169</v>
      </c>
    </row>
    <row r="102" spans="2:27" ht="15.55" customHeight="1" x14ac:dyDescent="0.65">
      <c r="B102" s="10">
        <v>86</v>
      </c>
      <c r="C102" s="42">
        <f t="shared" si="23"/>
        <v>99.988505475603517</v>
      </c>
      <c r="D102" s="42">
        <f t="shared" si="24"/>
        <v>100.01161063070357</v>
      </c>
      <c r="E102" s="10">
        <v>86</v>
      </c>
      <c r="F102" s="54">
        <f t="shared" si="30"/>
        <v>111.3702297474255</v>
      </c>
      <c r="H102" s="10">
        <v>86</v>
      </c>
      <c r="I102" s="42">
        <f t="shared" ca="1" si="25"/>
        <v>88.064599518921881</v>
      </c>
      <c r="J102" s="42">
        <f t="shared" ca="1" si="26"/>
        <v>88.087704674021907</v>
      </c>
      <c r="K102" s="43">
        <f t="shared" ca="1" si="31"/>
        <v>4.1644658570099393</v>
      </c>
      <c r="M102" s="10">
        <v>86</v>
      </c>
      <c r="N102" s="42">
        <f t="shared" ca="1" si="27"/>
        <v>79.126908121857468</v>
      </c>
      <c r="O102" s="42">
        <f t="shared" ca="1" si="28"/>
        <v>79.150013276957466</v>
      </c>
      <c r="P102" s="43">
        <f t="shared" ca="1" si="29"/>
        <v>4.1644658570099393</v>
      </c>
      <c r="R102" s="10">
        <v>86</v>
      </c>
      <c r="S102" s="42">
        <f t="shared" ca="1" si="35"/>
        <v>139.56637446967184</v>
      </c>
      <c r="T102" s="42">
        <f t="shared" ca="1" si="36"/>
        <v>140.72957850192492</v>
      </c>
      <c r="U102" s="43">
        <f t="shared" ca="1" si="37"/>
        <v>4.1644658570099393</v>
      </c>
      <c r="X102" s="10">
        <v>86</v>
      </c>
      <c r="Y102" s="42">
        <f t="shared" ca="1" si="32"/>
        <v>806.87594507114511</v>
      </c>
      <c r="Z102" s="42">
        <f t="shared" ca="1" si="33"/>
        <v>987.78503598023633</v>
      </c>
      <c r="AA102" s="43">
        <f t="shared" ca="1" si="34"/>
        <v>4.1644658570099393</v>
      </c>
    </row>
    <row r="103" spans="2:27" ht="15.55" customHeight="1" x14ac:dyDescent="0.65">
      <c r="B103" s="10">
        <v>87</v>
      </c>
      <c r="C103" s="42">
        <f t="shared" si="23"/>
        <v>99.989654928043166</v>
      </c>
      <c r="D103" s="42">
        <f t="shared" si="24"/>
        <v>100.01044956763322</v>
      </c>
      <c r="E103" s="10">
        <v>87</v>
      </c>
      <c r="F103" s="54">
        <f t="shared" si="30"/>
        <v>111.65928027744592</v>
      </c>
      <c r="H103" s="10">
        <v>87</v>
      </c>
      <c r="I103" s="42">
        <f t="shared" ca="1" si="25"/>
        <v>87.131047984494003</v>
      </c>
      <c r="J103" s="42">
        <f t="shared" ca="1" si="26"/>
        <v>87.151842624084026</v>
      </c>
      <c r="K103" s="43">
        <f t="shared" ca="1" si="31"/>
        <v>-2.1270915825357024</v>
      </c>
      <c r="M103" s="10">
        <v>87</v>
      </c>
      <c r="N103" s="42">
        <f t="shared" ca="1" si="27"/>
        <v>81.169358655640991</v>
      </c>
      <c r="O103" s="42">
        <f t="shared" ca="1" si="28"/>
        <v>81.190153295230985</v>
      </c>
      <c r="P103" s="43">
        <f t="shared" ca="1" si="29"/>
        <v>-2.1270915825357024</v>
      </c>
      <c r="R103" s="10">
        <v>87</v>
      </c>
      <c r="S103" s="42">
        <f t="shared" ca="1" si="35"/>
        <v>140.8493391039749</v>
      </c>
      <c r="T103" s="42">
        <f t="shared" ca="1" si="36"/>
        <v>141.9455924738956</v>
      </c>
      <c r="U103" s="43">
        <f t="shared" ca="1" si="37"/>
        <v>-2.1270915825357024</v>
      </c>
      <c r="X103" s="10">
        <v>87</v>
      </c>
      <c r="Y103" s="42">
        <f t="shared" ca="1" si="32"/>
        <v>813.45640116938443</v>
      </c>
      <c r="Z103" s="42">
        <f t="shared" ca="1" si="33"/>
        <v>994.36549207847565</v>
      </c>
      <c r="AA103" s="43">
        <f t="shared" ca="1" si="34"/>
        <v>-2.1270915825357024</v>
      </c>
    </row>
    <row r="104" spans="2:27" ht="15.55" customHeight="1" x14ac:dyDescent="0.65">
      <c r="B104" s="10">
        <v>88</v>
      </c>
      <c r="C104" s="42">
        <f t="shared" si="23"/>
        <v>99.990689435238849</v>
      </c>
      <c r="D104" s="42">
        <f t="shared" si="24"/>
        <v>100.00940461086989</v>
      </c>
      <c r="E104" s="10">
        <v>88</v>
      </c>
      <c r="F104" s="54">
        <f t="shared" si="30"/>
        <v>111.94502730050829</v>
      </c>
      <c r="H104" s="10">
        <v>88</v>
      </c>
      <c r="I104" s="42">
        <f t="shared" ca="1" si="25"/>
        <v>88.24357382074821</v>
      </c>
      <c r="J104" s="42">
        <f t="shared" ca="1" si="26"/>
        <v>88.262288996379226</v>
      </c>
      <c r="K104" s="43">
        <f t="shared" ca="1" si="31"/>
        <v>-0.17436936529640379</v>
      </c>
      <c r="M104" s="10">
        <v>88</v>
      </c>
      <c r="N104" s="42">
        <f t="shared" ca="1" si="27"/>
        <v>81.814507633512633</v>
      </c>
      <c r="O104" s="42">
        <f t="shared" ca="1" si="28"/>
        <v>81.833222809143635</v>
      </c>
      <c r="P104" s="43">
        <f t="shared" ca="1" si="29"/>
        <v>-0.17436936529640379</v>
      </c>
      <c r="R104" s="10">
        <v>88</v>
      </c>
      <c r="S104" s="42">
        <f t="shared" ca="1" si="35"/>
        <v>141.10914501580004</v>
      </c>
      <c r="T104" s="42">
        <f t="shared" ca="1" si="36"/>
        <v>142.14230121001879</v>
      </c>
      <c r="U104" s="43">
        <f t="shared" ca="1" si="37"/>
        <v>-0.17436936529640379</v>
      </c>
      <c r="X104" s="10">
        <v>88</v>
      </c>
      <c r="Y104" s="42">
        <f t="shared" ca="1" si="32"/>
        <v>822.62398619426415</v>
      </c>
      <c r="Z104" s="42">
        <f t="shared" ca="1" si="33"/>
        <v>1003.5330771033554</v>
      </c>
      <c r="AA104" s="43">
        <f t="shared" ca="1" si="34"/>
        <v>-0.17436936529640379</v>
      </c>
    </row>
    <row r="105" spans="2:27" ht="15.55" customHeight="1" x14ac:dyDescent="0.65">
      <c r="B105" s="10">
        <v>89</v>
      </c>
      <c r="C105" s="42">
        <f t="shared" si="23"/>
        <v>99.991620491714968</v>
      </c>
      <c r="D105" s="42">
        <f t="shared" si="24"/>
        <v>100.00846414978291</v>
      </c>
      <c r="E105" s="10">
        <v>89</v>
      </c>
      <c r="F105" s="54">
        <f t="shared" si="30"/>
        <v>112.22754547454753</v>
      </c>
      <c r="H105" s="10">
        <v>89</v>
      </c>
      <c r="I105" s="42">
        <f t="shared" ca="1" si="25"/>
        <v>92.526081442359555</v>
      </c>
      <c r="J105" s="42">
        <f t="shared" ca="1" si="26"/>
        <v>92.542925100427468</v>
      </c>
      <c r="K105" s="43">
        <f t="shared" ca="1" si="31"/>
        <v>3.1068650036861669</v>
      </c>
      <c r="M105" s="10">
        <v>89</v>
      </c>
      <c r="N105" s="42">
        <f t="shared" ca="1" si="27"/>
        <v>86.652737191199336</v>
      </c>
      <c r="O105" s="42">
        <f t="shared" ca="1" si="28"/>
        <v>86.669580849267234</v>
      </c>
      <c r="P105" s="43">
        <f t="shared" ca="1" si="29"/>
        <v>3.1068650036861669</v>
      </c>
      <c r="R105" s="10">
        <v>89</v>
      </c>
      <c r="S105" s="42">
        <f t="shared" ca="1" si="35"/>
        <v>145.65188439941701</v>
      </c>
      <c r="T105" s="42">
        <f t="shared" ca="1" si="36"/>
        <v>146.62557510901073</v>
      </c>
      <c r="U105" s="43">
        <f t="shared" ca="1" si="37"/>
        <v>3.1068650036861669</v>
      </c>
      <c r="X105" s="10">
        <v>89</v>
      </c>
      <c r="Y105" s="42">
        <f t="shared" ca="1" si="32"/>
        <v>834.81409269546225</v>
      </c>
      <c r="Z105" s="42">
        <f t="shared" ca="1" si="33"/>
        <v>1015.7231836045535</v>
      </c>
      <c r="AA105" s="43">
        <f t="shared" ca="1" si="34"/>
        <v>3.1068650036861669</v>
      </c>
    </row>
    <row r="106" spans="2:27" ht="15.55" customHeight="1" x14ac:dyDescent="0.65">
      <c r="B106" s="10">
        <v>90</v>
      </c>
      <c r="C106" s="42">
        <f t="shared" si="23"/>
        <v>99.99245844254348</v>
      </c>
      <c r="D106" s="42">
        <f t="shared" si="24"/>
        <v>100.00761773480463</v>
      </c>
      <c r="E106" s="10">
        <v>90</v>
      </c>
      <c r="F106" s="54">
        <f t="shared" si="30"/>
        <v>112.50690695489212</v>
      </c>
      <c r="H106" s="10">
        <v>90</v>
      </c>
      <c r="I106" s="42">
        <f t="shared" ca="1" si="25"/>
        <v>92.442883260286592</v>
      </c>
      <c r="J106" s="42">
        <f t="shared" ca="1" si="26"/>
        <v>92.45804255254771</v>
      </c>
      <c r="K106" s="43">
        <f t="shared" ca="1" si="31"/>
        <v>-0.83059003783700591</v>
      </c>
      <c r="M106" s="10">
        <v>90</v>
      </c>
      <c r="N106" s="42">
        <f t="shared" ca="1" si="27"/>
        <v>88.710305936085462</v>
      </c>
      <c r="O106" s="42">
        <f t="shared" ca="1" si="28"/>
        <v>88.725465228346593</v>
      </c>
      <c r="P106" s="43">
        <f t="shared" ca="1" si="29"/>
        <v>-0.83059003783700591</v>
      </c>
      <c r="R106" s="10">
        <v>90</v>
      </c>
      <c r="S106" s="42">
        <f t="shared" ca="1" si="35"/>
        <v>147.45390422411339</v>
      </c>
      <c r="T106" s="42">
        <f t="shared" ca="1" si="36"/>
        <v>148.37155211051646</v>
      </c>
      <c r="U106" s="43">
        <f t="shared" ca="1" si="37"/>
        <v>-0.83059003783700591</v>
      </c>
      <c r="X106" s="10">
        <v>90</v>
      </c>
      <c r="Y106" s="42">
        <f t="shared" ca="1" si="32"/>
        <v>842.7644920075054</v>
      </c>
      <c r="Z106" s="42">
        <f t="shared" ca="1" si="33"/>
        <v>1023.6735829165966</v>
      </c>
      <c r="AA106" s="43">
        <f t="shared" ca="1" si="34"/>
        <v>-0.83059003783700591</v>
      </c>
    </row>
    <row r="107" spans="2:27" ht="15.55" customHeight="1" x14ac:dyDescent="0.65">
      <c r="B107" s="10">
        <v>91</v>
      </c>
      <c r="C107" s="42">
        <f t="shared" si="23"/>
        <v>99.993212598289134</v>
      </c>
      <c r="D107" s="42">
        <f t="shared" si="24"/>
        <v>100.00685596132416</v>
      </c>
      <c r="E107" s="10">
        <v>91</v>
      </c>
      <c r="F107" s="54">
        <f t="shared" si="30"/>
        <v>112.78318150488205</v>
      </c>
      <c r="H107" s="10">
        <v>91</v>
      </c>
      <c r="I107" s="42">
        <f t="shared" ca="1" si="25"/>
        <v>84.72628291600877</v>
      </c>
      <c r="J107" s="42">
        <f t="shared" ca="1" si="26"/>
        <v>84.739926279043772</v>
      </c>
      <c r="K107" s="43">
        <f t="shared" ca="1" si="31"/>
        <v>-8.472312018249168</v>
      </c>
      <c r="M107" s="10">
        <v>91</v>
      </c>
      <c r="N107" s="42">
        <f t="shared" ca="1" si="27"/>
        <v>80.951668305309255</v>
      </c>
      <c r="O107" s="42">
        <f t="shared" ca="1" si="28"/>
        <v>80.96531166834427</v>
      </c>
      <c r="P107" s="43">
        <f t="shared" ca="1" si="29"/>
        <v>-8.472312018249168</v>
      </c>
      <c r="R107" s="10">
        <v>91</v>
      </c>
      <c r="S107" s="42">
        <f t="shared" ca="1" si="35"/>
        <v>139.64698214051106</v>
      </c>
      <c r="T107" s="42">
        <f t="shared" ca="1" si="36"/>
        <v>140.51181286665758</v>
      </c>
      <c r="U107" s="43">
        <f t="shared" ca="1" si="37"/>
        <v>-8.472312018249168</v>
      </c>
      <c r="X107" s="10">
        <v>91</v>
      </c>
      <c r="Y107" s="42">
        <f t="shared" ca="1" si="32"/>
        <v>843.49714005805197</v>
      </c>
      <c r="Z107" s="42">
        <f t="shared" ca="1" si="33"/>
        <v>1024.4062309671433</v>
      </c>
      <c r="AA107" s="43">
        <f t="shared" ca="1" si="34"/>
        <v>-8.472312018249168</v>
      </c>
    </row>
    <row r="108" spans="2:27" ht="15.55" customHeight="1" x14ac:dyDescent="0.65">
      <c r="B108" s="10">
        <v>92</v>
      </c>
      <c r="C108" s="42">
        <f t="shared" si="23"/>
        <v>99.993891338460216</v>
      </c>
      <c r="D108" s="42">
        <f t="shared" si="24"/>
        <v>100.00617036519175</v>
      </c>
      <c r="E108" s="10">
        <v>92</v>
      </c>
      <c r="F108" s="54">
        <f t="shared" si="30"/>
        <v>113.05643660044223</v>
      </c>
      <c r="H108" s="10">
        <v>92</v>
      </c>
      <c r="I108" s="42">
        <f t="shared" ca="1" si="25"/>
        <v>81.312695193351644</v>
      </c>
      <c r="J108" s="42">
        <f t="shared" ca="1" si="26"/>
        <v>81.324974220083135</v>
      </c>
      <c r="K108" s="43">
        <f t="shared" ca="1" si="31"/>
        <v>-4.9409594310562586</v>
      </c>
      <c r="M108" s="10">
        <v>92</v>
      </c>
      <c r="N108" s="42">
        <f t="shared" ca="1" si="27"/>
        <v>73.679386034597485</v>
      </c>
      <c r="O108" s="42">
        <f t="shared" ca="1" si="28"/>
        <v>73.691665061329005</v>
      </c>
      <c r="P108" s="43">
        <f t="shared" ca="1" si="29"/>
        <v>-4.9409594310562586</v>
      </c>
      <c r="R108" s="10">
        <v>92</v>
      </c>
      <c r="S108" s="42">
        <f t="shared" ca="1" si="35"/>
        <v>132.40332465524367</v>
      </c>
      <c r="T108" s="42">
        <f t="shared" ca="1" si="36"/>
        <v>133.21837822423166</v>
      </c>
      <c r="U108" s="43">
        <f t="shared" ca="1" si="37"/>
        <v>-4.9409594310562586</v>
      </c>
      <c r="X108" s="10">
        <v>92</v>
      </c>
      <c r="Y108" s="42">
        <f t="shared" ca="1" si="32"/>
        <v>848.48291582194111</v>
      </c>
      <c r="Z108" s="42">
        <f t="shared" ca="1" si="33"/>
        <v>1029.3920067310326</v>
      </c>
      <c r="AA108" s="43">
        <f t="shared" ca="1" si="34"/>
        <v>-4.9409594310562586</v>
      </c>
    </row>
    <row r="109" spans="2:27" ht="15.55" customHeight="1" x14ac:dyDescent="0.65">
      <c r="B109" s="10">
        <v>93</v>
      </c>
      <c r="C109" s="42">
        <f t="shared" si="23"/>
        <v>99.994502204614193</v>
      </c>
      <c r="D109" s="42">
        <f t="shared" si="24"/>
        <v>100.00555332867258</v>
      </c>
      <c r="E109" s="10">
        <v>93</v>
      </c>
      <c r="F109" s="54">
        <f t="shared" si="30"/>
        <v>113.32673752900236</v>
      </c>
      <c r="H109" s="10">
        <v>93</v>
      </c>
      <c r="I109" s="42">
        <f t="shared" ca="1" si="25"/>
        <v>83.730482101150926</v>
      </c>
      <c r="J109" s="42">
        <f t="shared" ca="1" si="26"/>
        <v>83.741533225209267</v>
      </c>
      <c r="K109" s="43">
        <f t="shared" ca="1" si="31"/>
        <v>0.54905642713444014</v>
      </c>
      <c r="M109" s="10">
        <v>93</v>
      </c>
      <c r="N109" s="42">
        <f t="shared" ca="1" si="27"/>
        <v>74.390024142744053</v>
      </c>
      <c r="O109" s="42">
        <f t="shared" ca="1" si="28"/>
        <v>74.401075266802422</v>
      </c>
      <c r="P109" s="43">
        <f t="shared" ca="1" si="29"/>
        <v>0.54905642713444014</v>
      </c>
      <c r="R109" s="10">
        <v>93</v>
      </c>
      <c r="S109" s="42">
        <f t="shared" ca="1" si="35"/>
        <v>132.82744818694604</v>
      </c>
      <c r="T109" s="42">
        <f t="shared" ca="1" si="36"/>
        <v>133.59558962808111</v>
      </c>
      <c r="U109" s="43">
        <f t="shared" ca="1" si="37"/>
        <v>0.54905642713444014</v>
      </c>
      <c r="X109" s="10">
        <v>93</v>
      </c>
      <c r="Y109" s="42">
        <f t="shared" ca="1" si="32"/>
        <v>858.53339467268665</v>
      </c>
      <c r="Z109" s="42">
        <f t="shared" ca="1" si="33"/>
        <v>1039.4424855817781</v>
      </c>
      <c r="AA109" s="43">
        <f t="shared" ca="1" si="34"/>
        <v>0.54905642713444014</v>
      </c>
    </row>
    <row r="110" spans="2:27" ht="15.55" customHeight="1" x14ac:dyDescent="0.65">
      <c r="B110" s="10">
        <v>94</v>
      </c>
      <c r="C110" s="42">
        <f t="shared" si="23"/>
        <v>99.995051984152781</v>
      </c>
      <c r="D110" s="42">
        <f t="shared" si="24"/>
        <v>100.00499799580533</v>
      </c>
      <c r="E110" s="10">
        <v>94</v>
      </c>
      <c r="F110" s="54">
        <f t="shared" si="30"/>
        <v>113.59414748312719</v>
      </c>
      <c r="H110" s="10">
        <v>94</v>
      </c>
      <c r="I110" s="42">
        <f t="shared" ca="1" si="25"/>
        <v>79.421446253042532</v>
      </c>
      <c r="J110" s="42">
        <f t="shared" ca="1" si="26"/>
        <v>79.431392264695035</v>
      </c>
      <c r="K110" s="43">
        <f t="shared" ca="1" si="31"/>
        <v>-5.9359876379933034</v>
      </c>
      <c r="M110" s="10">
        <v>94</v>
      </c>
      <c r="N110" s="42">
        <f t="shared" ca="1" si="27"/>
        <v>71.289562304043571</v>
      </c>
      <c r="O110" s="42">
        <f t="shared" ca="1" si="28"/>
        <v>71.299508315696102</v>
      </c>
      <c r="P110" s="43">
        <f t="shared" ca="1" si="29"/>
        <v>-5.9359876379933034</v>
      </c>
      <c r="R110" s="10">
        <v>94</v>
      </c>
      <c r="S110" s="42">
        <f t="shared" ca="1" si="35"/>
        <v>129.17937693003512</v>
      </c>
      <c r="T110" s="42">
        <f t="shared" ca="1" si="36"/>
        <v>129.90330636981619</v>
      </c>
      <c r="U110" s="43">
        <f t="shared" ca="1" si="37"/>
        <v>-5.9359876379933034</v>
      </c>
      <c r="X110" s="10">
        <v>94</v>
      </c>
      <c r="Y110" s="42">
        <f t="shared" ca="1" si="32"/>
        <v>861.59235914961891</v>
      </c>
      <c r="Z110" s="42">
        <f t="shared" ca="1" si="33"/>
        <v>1042.5014500587101</v>
      </c>
      <c r="AA110" s="43">
        <f t="shared" ca="1" si="34"/>
        <v>-5.9359876379933034</v>
      </c>
    </row>
    <row r="111" spans="2:27" ht="15.55" customHeight="1" x14ac:dyDescent="0.65">
      <c r="B111" s="10">
        <v>95</v>
      </c>
      <c r="C111" s="42">
        <f t="shared" si="23"/>
        <v>99.995546785737503</v>
      </c>
      <c r="D111" s="42">
        <f t="shared" si="24"/>
        <v>100.0044981962248</v>
      </c>
      <c r="E111" s="10">
        <v>95</v>
      </c>
      <c r="F111" s="54">
        <f t="shared" si="30"/>
        <v>113.85872764919228</v>
      </c>
      <c r="H111" s="10">
        <v>95</v>
      </c>
      <c r="I111" s="42">
        <f t="shared" ca="1" si="25"/>
        <v>85.752429548832254</v>
      </c>
      <c r="J111" s="42">
        <f t="shared" ca="1" si="26"/>
        <v>85.76138095931951</v>
      </c>
      <c r="K111" s="43">
        <f t="shared" ca="1" si="31"/>
        <v>4.2731279210939741</v>
      </c>
      <c r="M111" s="10">
        <v>95</v>
      </c>
      <c r="N111" s="42">
        <f t="shared" ca="1" si="27"/>
        <v>75.465740175736542</v>
      </c>
      <c r="O111" s="42">
        <f t="shared" ca="1" si="28"/>
        <v>75.474691586223827</v>
      </c>
      <c r="P111" s="43">
        <f t="shared" ca="1" si="29"/>
        <v>4.2731279210939741</v>
      </c>
      <c r="R111" s="10">
        <v>95</v>
      </c>
      <c r="S111" s="42">
        <f t="shared" ca="1" si="35"/>
        <v>132.87967126660678</v>
      </c>
      <c r="T111" s="42">
        <f t="shared" ca="1" si="36"/>
        <v>133.56193342005514</v>
      </c>
      <c r="U111" s="43">
        <f t="shared" ca="1" si="37"/>
        <v>4.2731279210939741</v>
      </c>
      <c r="X111" s="10">
        <v>95</v>
      </c>
      <c r="Y111" s="42">
        <f t="shared" ca="1" si="32"/>
        <v>875.55959062301974</v>
      </c>
      <c r="Z111" s="42">
        <f t="shared" ca="1" si="33"/>
        <v>1056.4686815321108</v>
      </c>
      <c r="AA111" s="43">
        <f t="shared" ca="1" si="34"/>
        <v>4.2731279210939741</v>
      </c>
    </row>
    <row r="112" spans="2:27" ht="15.55" customHeight="1" x14ac:dyDescent="0.65">
      <c r="B112" s="10">
        <v>96</v>
      </c>
      <c r="C112" s="42">
        <f t="shared" si="23"/>
        <v>99.995992107163758</v>
      </c>
      <c r="D112" s="42">
        <f t="shared" si="24"/>
        <v>100.00404837660233</v>
      </c>
      <c r="E112" s="10">
        <v>96</v>
      </c>
      <c r="F112" s="54">
        <f t="shared" si="30"/>
        <v>114.12053729141658</v>
      </c>
      <c r="H112" s="10">
        <v>96</v>
      </c>
      <c r="I112" s="42">
        <f t="shared" ca="1" si="25"/>
        <v>86.441418609707995</v>
      </c>
      <c r="J112" s="42">
        <f t="shared" ca="1" si="26"/>
        <v>86.449474879146521</v>
      </c>
      <c r="K112" s="43">
        <f t="shared" ca="1" si="31"/>
        <v>-0.73576798424103929</v>
      </c>
      <c r="M112" s="10">
        <v>96</v>
      </c>
      <c r="N112" s="42">
        <f t="shared" ca="1" si="27"/>
        <v>79.319962134468852</v>
      </c>
      <c r="O112" s="42">
        <f t="shared" ca="1" si="28"/>
        <v>79.328018403907407</v>
      </c>
      <c r="P112" s="43">
        <f t="shared" ca="1" si="29"/>
        <v>-0.73576798424103929</v>
      </c>
      <c r="R112" s="10">
        <v>96</v>
      </c>
      <c r="S112" s="42">
        <f t="shared" ca="1" si="35"/>
        <v>136.15967519345347</v>
      </c>
      <c r="T112" s="42">
        <f t="shared" ca="1" si="36"/>
        <v>136.80266830914823</v>
      </c>
      <c r="U112" s="43">
        <f t="shared" ca="1" si="37"/>
        <v>-0.73576798424103929</v>
      </c>
      <c r="X112" s="10">
        <v>96</v>
      </c>
      <c r="Y112" s="42">
        <f t="shared" ca="1" si="32"/>
        <v>883.42709949143853</v>
      </c>
      <c r="Z112" s="42">
        <f t="shared" ca="1" si="33"/>
        <v>1064.3361904005299</v>
      </c>
      <c r="AA112" s="43">
        <f t="shared" ca="1" si="34"/>
        <v>-0.73576798424103929</v>
      </c>
    </row>
    <row r="113" spans="2:27" ht="15.55" customHeight="1" x14ac:dyDescent="0.65">
      <c r="B113" s="10">
        <v>97</v>
      </c>
      <c r="C113" s="42">
        <f t="shared" si="23"/>
        <v>99.996392896447389</v>
      </c>
      <c r="D113" s="42">
        <f t="shared" si="24"/>
        <v>100.0036435389421</v>
      </c>
      <c r="E113" s="10">
        <v>97</v>
      </c>
      <c r="F113" s="54">
        <f t="shared" si="30"/>
        <v>114.37963383154113</v>
      </c>
      <c r="H113" s="10">
        <v>97</v>
      </c>
      <c r="I113" s="42">
        <f t="shared" ca="1" si="25"/>
        <v>86.634665267149728</v>
      </c>
      <c r="J113" s="42">
        <f t="shared" ref="J113:J144" ca="1" si="38">$I$12*J112+$I$13+K113</f>
        <v>86.641915909644396</v>
      </c>
      <c r="K113" s="43">
        <f t="shared" ca="1" si="31"/>
        <v>-1.1626114815874748</v>
      </c>
      <c r="M113" s="10">
        <v>97</v>
      </c>
      <c r="N113" s="42">
        <f t="shared" ca="1" si="27"/>
        <v>79.857470447313972</v>
      </c>
      <c r="O113" s="42">
        <f t="shared" ref="O113:O144" ca="1" si="39">$N$11*O112+$N$13+P113+$N$12*P112</f>
        <v>79.864721089808668</v>
      </c>
      <c r="P113" s="43">
        <f t="shared" ca="1" si="29"/>
        <v>-1.1626114815874748</v>
      </c>
      <c r="R113" s="10">
        <v>97</v>
      </c>
      <c r="S113" s="42">
        <f t="shared" ca="1" si="35"/>
        <v>136.32839905106439</v>
      </c>
      <c r="T113" s="42">
        <f t="shared" ca="1" si="36"/>
        <v>136.93438334132765</v>
      </c>
      <c r="U113" s="43">
        <f t="shared" ca="1" si="37"/>
        <v>-1.1626114815874748</v>
      </c>
      <c r="X113" s="10">
        <v>97</v>
      </c>
      <c r="Y113" s="42">
        <f t="shared" ca="1" si="32"/>
        <v>891.47773712300932</v>
      </c>
      <c r="Z113" s="42">
        <f t="shared" ca="1" si="33"/>
        <v>1072.3868280321005</v>
      </c>
      <c r="AA113" s="43">
        <f t="shared" ca="1" si="34"/>
        <v>-1.1626114815874748</v>
      </c>
    </row>
    <row r="114" spans="2:27" ht="15.55" customHeight="1" x14ac:dyDescent="0.65">
      <c r="B114" s="10">
        <v>98</v>
      </c>
      <c r="C114" s="42">
        <f t="shared" si="23"/>
        <v>99.996753606802656</v>
      </c>
      <c r="D114" s="42">
        <f t="shared" si="24"/>
        <v>100.00327918504789</v>
      </c>
      <c r="E114" s="10">
        <v>98</v>
      </c>
      <c r="F114" s="54">
        <f t="shared" si="30"/>
        <v>114.63607292442128</v>
      </c>
      <c r="H114" s="10">
        <v>98</v>
      </c>
      <c r="I114" s="42">
        <f t="shared" ca="1" si="25"/>
        <v>83.462342569627396</v>
      </c>
      <c r="J114" s="42">
        <f t="shared" ca="1" si="38"/>
        <v>83.468868147872598</v>
      </c>
      <c r="K114" s="43">
        <f t="shared" ca="1" si="31"/>
        <v>-4.5088561708073698</v>
      </c>
      <c r="M114" s="10">
        <v>98</v>
      </c>
      <c r="N114" s="42">
        <f t="shared" ca="1" si="27"/>
        <v>76.78156149098146</v>
      </c>
      <c r="O114" s="42">
        <f t="shared" ca="1" si="39"/>
        <v>76.788087069226691</v>
      </c>
      <c r="P114" s="43">
        <f t="shared" ca="1" si="29"/>
        <v>-4.5088561708073698</v>
      </c>
      <c r="R114" s="10">
        <v>98</v>
      </c>
      <c r="S114" s="42">
        <f t="shared" ca="1" si="35"/>
        <v>133.05178424209498</v>
      </c>
      <c r="T114" s="42">
        <f t="shared" ca="1" si="36"/>
        <v>133.62288982795968</v>
      </c>
      <c r="U114" s="43">
        <f t="shared" ca="1" si="37"/>
        <v>-4.5088561708073698</v>
      </c>
      <c r="X114" s="10">
        <v>98</v>
      </c>
      <c r="Y114" s="42">
        <f t="shared" ca="1" si="32"/>
        <v>896.16381718904495</v>
      </c>
      <c r="Z114" s="42">
        <f t="shared" ca="1" si="33"/>
        <v>1077.0729080981362</v>
      </c>
      <c r="AA114" s="43">
        <f t="shared" ca="1" si="34"/>
        <v>-4.5088561708073698</v>
      </c>
    </row>
    <row r="115" spans="2:27" ht="15.55" customHeight="1" x14ac:dyDescent="0.65">
      <c r="B115" s="10">
        <v>99</v>
      </c>
      <c r="C115" s="42">
        <f t="shared" si="23"/>
        <v>99.997078246122399</v>
      </c>
      <c r="D115" s="42">
        <f t="shared" si="24"/>
        <v>100.00295126654311</v>
      </c>
      <c r="E115" s="10">
        <v>99</v>
      </c>
      <c r="F115" s="54">
        <f t="shared" si="30"/>
        <v>114.88990852978142</v>
      </c>
      <c r="H115" s="10">
        <v>99</v>
      </c>
      <c r="I115" s="42">
        <f t="shared" ca="1" si="25"/>
        <v>80.357896173406502</v>
      </c>
      <c r="J115" s="42">
        <f t="shared" ca="1" si="38"/>
        <v>80.363769193827181</v>
      </c>
      <c r="K115" s="43">
        <f t="shared" ca="1" si="31"/>
        <v>-4.75821213925816</v>
      </c>
      <c r="M115" s="10">
        <v>99</v>
      </c>
      <c r="N115" s="42">
        <f t="shared" ca="1" si="27"/>
        <v>72.090765117221466</v>
      </c>
      <c r="O115" s="42">
        <f t="shared" ca="1" si="39"/>
        <v>72.096638137642174</v>
      </c>
      <c r="P115" s="43">
        <f t="shared" ca="1" si="29"/>
        <v>-4.75821213925816</v>
      </c>
      <c r="R115" s="10">
        <v>99</v>
      </c>
      <c r="S115" s="42">
        <f t="shared" ca="1" si="35"/>
        <v>128.18710155526622</v>
      </c>
      <c r="T115" s="42">
        <f t="shared" ca="1" si="36"/>
        <v>128.72533595415501</v>
      </c>
      <c r="U115" s="43">
        <f t="shared" ca="1" si="37"/>
        <v>-4.75821213925816</v>
      </c>
      <c r="X115" s="10">
        <v>99</v>
      </c>
      <c r="Y115" s="42">
        <f t="shared" ca="1" si="32"/>
        <v>900.93699704318328</v>
      </c>
      <c r="Z115" s="42">
        <f t="shared" ca="1" si="33"/>
        <v>1081.8460879522745</v>
      </c>
      <c r="AA115" s="43">
        <f t="shared" ca="1" si="34"/>
        <v>-4.75821213925816</v>
      </c>
    </row>
    <row r="116" spans="2:27" ht="15.55" customHeight="1" x14ac:dyDescent="0.65">
      <c r="B116" s="10">
        <v>100</v>
      </c>
      <c r="C116" s="42">
        <f t="shared" si="23"/>
        <v>99.997370421510155</v>
      </c>
      <c r="D116" s="42">
        <f t="shared" si="24"/>
        <v>100.0026561398888</v>
      </c>
      <c r="E116" s="10">
        <v>100</v>
      </c>
      <c r="F116" s="54">
        <f t="shared" si="30"/>
        <v>115.14119298036407</v>
      </c>
      <c r="H116" s="10">
        <v>100</v>
      </c>
      <c r="I116" s="42">
        <f t="shared" ca="1" si="25"/>
        <v>81.647737629270608</v>
      </c>
      <c r="J116" s="42">
        <f t="shared" ca="1" si="38"/>
        <v>81.653023347649224</v>
      </c>
      <c r="K116" s="43">
        <f t="shared" ca="1" si="31"/>
        <v>-0.67436892679523552</v>
      </c>
      <c r="M116" s="10">
        <v>100</v>
      </c>
      <c r="N116" s="42">
        <f t="shared" ca="1" si="27"/>
        <v>71.828213609075007</v>
      </c>
      <c r="O116" s="42">
        <f t="shared" ca="1" si="39"/>
        <v>71.833499327453652</v>
      </c>
      <c r="P116" s="43">
        <f t="shared" ca="1" si="29"/>
        <v>-0.67436892679523552</v>
      </c>
      <c r="R116" s="10">
        <v>100</v>
      </c>
      <c r="S116" s="42">
        <f t="shared" ca="1" si="35"/>
        <v>127.63698777299908</v>
      </c>
      <c r="T116" s="42">
        <f t="shared" ca="1" si="36"/>
        <v>128.14424295543358</v>
      </c>
      <c r="U116" s="43">
        <f t="shared" ca="1" si="37"/>
        <v>-0.67436892679523552</v>
      </c>
      <c r="X116" s="10">
        <v>100</v>
      </c>
      <c r="Y116" s="42">
        <f t="shared" ca="1" si="32"/>
        <v>909.78531013097438</v>
      </c>
      <c r="Z116" s="42">
        <f t="shared" ca="1" si="33"/>
        <v>1090.6944010400655</v>
      </c>
      <c r="AA116" s="43">
        <f t="shared" ca="1" si="34"/>
        <v>-0.67436892679523552</v>
      </c>
    </row>
  </sheetData>
  <mergeCells count="4">
    <mergeCell ref="Z11:AA11"/>
    <mergeCell ref="O11:P11"/>
    <mergeCell ref="J11:K11"/>
    <mergeCell ref="T11:U11"/>
  </mergeCells>
  <phoneticPr fontId="2"/>
  <pageMargins left="0.7" right="0.7" top="0.75" bottom="0.75" header="0.3" footer="0.3"/>
  <pageSetup paperSize="9" orientation="portrait" horizontalDpi="4294967293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売上急落の再現</vt:lpstr>
      <vt:lpstr>誤差項なし</vt:lpstr>
      <vt:lpstr>0&lt;α&lt;1で収束する理由 </vt:lpstr>
      <vt:lpstr>AR(p)</vt:lpstr>
      <vt:lpstr>MA(q) </vt:lpstr>
      <vt:lpstr>ARMA(p,q)  </vt:lpstr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skimu</dc:creator>
  <cp:lastModifiedBy>skimu</cp:lastModifiedBy>
  <cp:lastPrinted>2021-09-01T12:02:13Z</cp:lastPrinted>
  <dcterms:created xsi:type="dcterms:W3CDTF">2021-08-25T07:35:42Z</dcterms:created>
  <dcterms:modified xsi:type="dcterms:W3CDTF">2021-09-04T22:52:33Z</dcterms:modified>
</cp:coreProperties>
</file>