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mu\OneDrive\デスクトップ\デスクトップアイコン（仮収納）\"/>
    </mc:Choice>
  </mc:AlternateContent>
  <xr:revisionPtr revIDLastSave="0" documentId="8_{A2429CDA-4F82-4CC1-890D-1AFE0615716A}" xr6:coauthVersionLast="47" xr6:coauthVersionMax="47" xr10:uidLastSave="{00000000-0000-0000-0000-000000000000}"/>
  <bookViews>
    <workbookView xWindow="33720" yWindow="-120" windowWidth="29040" windowHeight="15840" xr2:uid="{1478AE20-63A0-44E3-AFFB-189AF9D66065}"/>
  </bookViews>
  <sheets>
    <sheet name="εtとµによる売上の底上げ" sheetId="12" r:id="rId1"/>
    <sheet name="α&lt;1で収束する理由 " sheetId="13" r:id="rId2"/>
    <sheet name="AR(p)" sheetId="1" r:id="rId3"/>
    <sheet name="MA(q) " sheetId="2" r:id="rId4"/>
    <sheet name="ARMA(p,q)  " sheetId="3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8" i="12" l="1"/>
  <c r="W28" i="12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113" i="13"/>
  <c r="R114" i="13"/>
  <c r="R115" i="13"/>
  <c r="R116" i="13"/>
  <c r="R117" i="13"/>
  <c r="R118" i="13"/>
  <c r="R119" i="13"/>
  <c r="R20" i="13"/>
  <c r="W14" i="13"/>
  <c r="W15" i="13"/>
  <c r="D19" i="13"/>
  <c r="E19" i="13"/>
  <c r="F19" i="13"/>
  <c r="G19" i="13"/>
  <c r="H19" i="13"/>
  <c r="K19" i="13" s="1"/>
  <c r="I19" i="13"/>
  <c r="J19" i="13"/>
  <c r="V15" i="13"/>
  <c r="V14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K119" i="13"/>
  <c r="J119" i="13"/>
  <c r="I119" i="13"/>
  <c r="H119" i="13"/>
  <c r="G119" i="13"/>
  <c r="F119" i="13"/>
  <c r="E119" i="13"/>
  <c r="D119" i="13"/>
  <c r="K118" i="13"/>
  <c r="J118" i="13"/>
  <c r="I118" i="13"/>
  <c r="H118" i="13"/>
  <c r="G118" i="13"/>
  <c r="F118" i="13"/>
  <c r="E118" i="13"/>
  <c r="D118" i="13"/>
  <c r="K117" i="13"/>
  <c r="J117" i="13"/>
  <c r="I117" i="13"/>
  <c r="H117" i="13"/>
  <c r="G117" i="13"/>
  <c r="F117" i="13"/>
  <c r="E117" i="13"/>
  <c r="D117" i="13"/>
  <c r="K116" i="13"/>
  <c r="J116" i="13"/>
  <c r="I116" i="13"/>
  <c r="H116" i="13"/>
  <c r="G116" i="13"/>
  <c r="F116" i="13"/>
  <c r="E116" i="13"/>
  <c r="D116" i="13"/>
  <c r="K115" i="13"/>
  <c r="J115" i="13"/>
  <c r="I115" i="13"/>
  <c r="H115" i="13"/>
  <c r="G115" i="13"/>
  <c r="F115" i="13"/>
  <c r="E115" i="13"/>
  <c r="D115" i="13"/>
  <c r="K114" i="13"/>
  <c r="J114" i="13"/>
  <c r="I114" i="13"/>
  <c r="H114" i="13"/>
  <c r="G114" i="13"/>
  <c r="F114" i="13"/>
  <c r="E114" i="13"/>
  <c r="D114" i="13"/>
  <c r="K113" i="13"/>
  <c r="J113" i="13"/>
  <c r="I113" i="13"/>
  <c r="H113" i="13"/>
  <c r="G113" i="13"/>
  <c r="F113" i="13"/>
  <c r="E113" i="13"/>
  <c r="D113" i="13"/>
  <c r="K112" i="13"/>
  <c r="J112" i="13"/>
  <c r="I112" i="13"/>
  <c r="H112" i="13"/>
  <c r="G112" i="13"/>
  <c r="F112" i="13"/>
  <c r="E112" i="13"/>
  <c r="D112" i="13"/>
  <c r="K111" i="13"/>
  <c r="J111" i="13"/>
  <c r="I111" i="13"/>
  <c r="H111" i="13"/>
  <c r="G111" i="13"/>
  <c r="F111" i="13"/>
  <c r="E111" i="13"/>
  <c r="D111" i="13"/>
  <c r="K110" i="13"/>
  <c r="J110" i="13"/>
  <c r="I110" i="13"/>
  <c r="H110" i="13"/>
  <c r="G110" i="13"/>
  <c r="F110" i="13"/>
  <c r="E110" i="13"/>
  <c r="D110" i="13"/>
  <c r="K109" i="13"/>
  <c r="J109" i="13"/>
  <c r="I109" i="13"/>
  <c r="H109" i="13"/>
  <c r="G109" i="13"/>
  <c r="F109" i="13"/>
  <c r="E109" i="13"/>
  <c r="D109" i="13"/>
  <c r="K108" i="13"/>
  <c r="J108" i="13"/>
  <c r="I108" i="13"/>
  <c r="H108" i="13"/>
  <c r="G108" i="13"/>
  <c r="F108" i="13"/>
  <c r="E108" i="13"/>
  <c r="D108" i="13"/>
  <c r="K107" i="13"/>
  <c r="J107" i="13"/>
  <c r="I107" i="13"/>
  <c r="H107" i="13"/>
  <c r="G107" i="13"/>
  <c r="F107" i="13"/>
  <c r="E107" i="13"/>
  <c r="D107" i="13"/>
  <c r="K106" i="13"/>
  <c r="J106" i="13"/>
  <c r="I106" i="13"/>
  <c r="H106" i="13"/>
  <c r="G106" i="13"/>
  <c r="F106" i="13"/>
  <c r="E106" i="13"/>
  <c r="D106" i="13"/>
  <c r="K105" i="13"/>
  <c r="J105" i="13"/>
  <c r="I105" i="13"/>
  <c r="H105" i="13"/>
  <c r="G105" i="13"/>
  <c r="F105" i="13"/>
  <c r="E105" i="13"/>
  <c r="D105" i="13"/>
  <c r="K104" i="13"/>
  <c r="J104" i="13"/>
  <c r="I104" i="13"/>
  <c r="H104" i="13"/>
  <c r="G104" i="13"/>
  <c r="F104" i="13"/>
  <c r="E104" i="13"/>
  <c r="D104" i="13"/>
  <c r="K103" i="13"/>
  <c r="J103" i="13"/>
  <c r="I103" i="13"/>
  <c r="H103" i="13"/>
  <c r="G103" i="13"/>
  <c r="F103" i="13"/>
  <c r="E103" i="13"/>
  <c r="D103" i="13"/>
  <c r="K102" i="13"/>
  <c r="J102" i="13"/>
  <c r="I102" i="13"/>
  <c r="H102" i="13"/>
  <c r="G102" i="13"/>
  <c r="F102" i="13"/>
  <c r="E102" i="13"/>
  <c r="D102" i="13"/>
  <c r="K101" i="13"/>
  <c r="J101" i="13"/>
  <c r="I101" i="13"/>
  <c r="H101" i="13"/>
  <c r="G101" i="13"/>
  <c r="F101" i="13"/>
  <c r="E101" i="13"/>
  <c r="D101" i="13"/>
  <c r="K100" i="13"/>
  <c r="J100" i="13"/>
  <c r="I100" i="13"/>
  <c r="H100" i="13"/>
  <c r="G100" i="13"/>
  <c r="F100" i="13"/>
  <c r="E100" i="13"/>
  <c r="D100" i="13"/>
  <c r="K99" i="13"/>
  <c r="J99" i="13"/>
  <c r="I99" i="13"/>
  <c r="H99" i="13"/>
  <c r="G99" i="13"/>
  <c r="F99" i="13"/>
  <c r="E99" i="13"/>
  <c r="D99" i="13"/>
  <c r="K98" i="13"/>
  <c r="J98" i="13"/>
  <c r="I98" i="13"/>
  <c r="H98" i="13"/>
  <c r="G98" i="13"/>
  <c r="F98" i="13"/>
  <c r="E98" i="13"/>
  <c r="D98" i="13"/>
  <c r="K97" i="13"/>
  <c r="J97" i="13"/>
  <c r="I97" i="13"/>
  <c r="H97" i="13"/>
  <c r="G97" i="13"/>
  <c r="F97" i="13"/>
  <c r="E97" i="13"/>
  <c r="D97" i="13"/>
  <c r="K96" i="13"/>
  <c r="J96" i="13"/>
  <c r="I96" i="13"/>
  <c r="H96" i="13"/>
  <c r="G96" i="13"/>
  <c r="F96" i="13"/>
  <c r="E96" i="13"/>
  <c r="D96" i="13"/>
  <c r="K95" i="13"/>
  <c r="J95" i="13"/>
  <c r="I95" i="13"/>
  <c r="H95" i="13"/>
  <c r="G95" i="13"/>
  <c r="F95" i="13"/>
  <c r="E95" i="13"/>
  <c r="D95" i="13"/>
  <c r="K94" i="13"/>
  <c r="J94" i="13"/>
  <c r="I94" i="13"/>
  <c r="H94" i="13"/>
  <c r="G94" i="13"/>
  <c r="F94" i="13"/>
  <c r="E94" i="13"/>
  <c r="D94" i="13"/>
  <c r="K93" i="13"/>
  <c r="J93" i="13"/>
  <c r="I93" i="13"/>
  <c r="H93" i="13"/>
  <c r="G93" i="13"/>
  <c r="F93" i="13"/>
  <c r="E93" i="13"/>
  <c r="D93" i="13"/>
  <c r="K92" i="13"/>
  <c r="J92" i="13"/>
  <c r="I92" i="13"/>
  <c r="H92" i="13"/>
  <c r="G92" i="13"/>
  <c r="F92" i="13"/>
  <c r="E92" i="13"/>
  <c r="D92" i="13"/>
  <c r="K91" i="13"/>
  <c r="J91" i="13"/>
  <c r="I91" i="13"/>
  <c r="H91" i="13"/>
  <c r="G91" i="13"/>
  <c r="F91" i="13"/>
  <c r="E91" i="13"/>
  <c r="D91" i="13"/>
  <c r="K90" i="13"/>
  <c r="J90" i="13"/>
  <c r="I90" i="13"/>
  <c r="H90" i="13"/>
  <c r="G90" i="13"/>
  <c r="F90" i="13"/>
  <c r="E90" i="13"/>
  <c r="D90" i="13"/>
  <c r="K89" i="13"/>
  <c r="J89" i="13"/>
  <c r="I89" i="13"/>
  <c r="H89" i="13"/>
  <c r="G89" i="13"/>
  <c r="F89" i="13"/>
  <c r="E89" i="13"/>
  <c r="D89" i="13"/>
  <c r="K88" i="13"/>
  <c r="J88" i="13"/>
  <c r="I88" i="13"/>
  <c r="H88" i="13"/>
  <c r="G88" i="13"/>
  <c r="F88" i="13"/>
  <c r="E88" i="13"/>
  <c r="D88" i="13"/>
  <c r="K87" i="13"/>
  <c r="J87" i="13"/>
  <c r="I87" i="13"/>
  <c r="H87" i="13"/>
  <c r="G87" i="13"/>
  <c r="F87" i="13"/>
  <c r="E87" i="13"/>
  <c r="D87" i="13"/>
  <c r="K86" i="13"/>
  <c r="J86" i="13"/>
  <c r="I86" i="13"/>
  <c r="H86" i="13"/>
  <c r="G86" i="13"/>
  <c r="F86" i="13"/>
  <c r="E86" i="13"/>
  <c r="D86" i="13"/>
  <c r="K85" i="13"/>
  <c r="J85" i="13"/>
  <c r="I85" i="13"/>
  <c r="H85" i="13"/>
  <c r="G85" i="13"/>
  <c r="F85" i="13"/>
  <c r="E85" i="13"/>
  <c r="D85" i="13"/>
  <c r="K84" i="13"/>
  <c r="J84" i="13"/>
  <c r="I84" i="13"/>
  <c r="H84" i="13"/>
  <c r="G84" i="13"/>
  <c r="F84" i="13"/>
  <c r="E84" i="13"/>
  <c r="D84" i="13"/>
  <c r="K83" i="13"/>
  <c r="J83" i="13"/>
  <c r="I83" i="13"/>
  <c r="H83" i="13"/>
  <c r="G83" i="13"/>
  <c r="F83" i="13"/>
  <c r="E83" i="13"/>
  <c r="D83" i="13"/>
  <c r="K82" i="13"/>
  <c r="J82" i="13"/>
  <c r="I82" i="13"/>
  <c r="H82" i="13"/>
  <c r="G82" i="13"/>
  <c r="F82" i="13"/>
  <c r="E82" i="13"/>
  <c r="D82" i="13"/>
  <c r="K81" i="13"/>
  <c r="J81" i="13"/>
  <c r="I81" i="13"/>
  <c r="H81" i="13"/>
  <c r="G81" i="13"/>
  <c r="F81" i="13"/>
  <c r="E81" i="13"/>
  <c r="D81" i="13"/>
  <c r="K80" i="13"/>
  <c r="J80" i="13"/>
  <c r="I80" i="13"/>
  <c r="H80" i="13"/>
  <c r="G80" i="13"/>
  <c r="F80" i="13"/>
  <c r="E80" i="13"/>
  <c r="D80" i="13"/>
  <c r="K79" i="13"/>
  <c r="J79" i="13"/>
  <c r="I79" i="13"/>
  <c r="H79" i="13"/>
  <c r="G79" i="13"/>
  <c r="F79" i="13"/>
  <c r="E79" i="13"/>
  <c r="D79" i="13"/>
  <c r="K78" i="13"/>
  <c r="J78" i="13"/>
  <c r="I78" i="13"/>
  <c r="H78" i="13"/>
  <c r="G78" i="13"/>
  <c r="F78" i="13"/>
  <c r="E78" i="13"/>
  <c r="D78" i="13"/>
  <c r="K77" i="13"/>
  <c r="J77" i="13"/>
  <c r="I77" i="13"/>
  <c r="H77" i="13"/>
  <c r="G77" i="13"/>
  <c r="F77" i="13"/>
  <c r="E77" i="13"/>
  <c r="D77" i="13"/>
  <c r="K76" i="13"/>
  <c r="J76" i="13"/>
  <c r="I76" i="13"/>
  <c r="H76" i="13"/>
  <c r="G76" i="13"/>
  <c r="F76" i="13"/>
  <c r="E76" i="13"/>
  <c r="D76" i="13"/>
  <c r="K75" i="13"/>
  <c r="J75" i="13"/>
  <c r="I75" i="13"/>
  <c r="H75" i="13"/>
  <c r="G75" i="13"/>
  <c r="F75" i="13"/>
  <c r="E75" i="13"/>
  <c r="D75" i="13"/>
  <c r="K74" i="13"/>
  <c r="J74" i="13"/>
  <c r="I74" i="13"/>
  <c r="H74" i="13"/>
  <c r="G74" i="13"/>
  <c r="F74" i="13"/>
  <c r="E74" i="13"/>
  <c r="D74" i="13"/>
  <c r="K73" i="13"/>
  <c r="J73" i="13"/>
  <c r="I73" i="13"/>
  <c r="H73" i="13"/>
  <c r="G73" i="13"/>
  <c r="F73" i="13"/>
  <c r="E73" i="13"/>
  <c r="D73" i="13"/>
  <c r="K72" i="13"/>
  <c r="J72" i="13"/>
  <c r="I72" i="13"/>
  <c r="H72" i="13"/>
  <c r="G72" i="13"/>
  <c r="F72" i="13"/>
  <c r="E72" i="13"/>
  <c r="D72" i="13"/>
  <c r="K71" i="13"/>
  <c r="J71" i="13"/>
  <c r="I71" i="13"/>
  <c r="H71" i="13"/>
  <c r="G71" i="13"/>
  <c r="F71" i="13"/>
  <c r="E71" i="13"/>
  <c r="D71" i="13"/>
  <c r="K70" i="13"/>
  <c r="J70" i="13"/>
  <c r="I70" i="13"/>
  <c r="H70" i="13"/>
  <c r="G70" i="13"/>
  <c r="F70" i="13"/>
  <c r="E70" i="13"/>
  <c r="D70" i="13"/>
  <c r="K69" i="13"/>
  <c r="J69" i="13"/>
  <c r="I69" i="13"/>
  <c r="H69" i="13"/>
  <c r="G69" i="13"/>
  <c r="F69" i="13"/>
  <c r="E69" i="13"/>
  <c r="D69" i="13"/>
  <c r="K68" i="13"/>
  <c r="J68" i="13"/>
  <c r="I68" i="13"/>
  <c r="H68" i="13"/>
  <c r="G68" i="13"/>
  <c r="F68" i="13"/>
  <c r="E68" i="13"/>
  <c r="D68" i="13"/>
  <c r="K67" i="13"/>
  <c r="J67" i="13"/>
  <c r="I67" i="13"/>
  <c r="H67" i="13"/>
  <c r="G67" i="13"/>
  <c r="F67" i="13"/>
  <c r="E67" i="13"/>
  <c r="D67" i="13"/>
  <c r="K66" i="13"/>
  <c r="J66" i="13"/>
  <c r="I66" i="13"/>
  <c r="H66" i="13"/>
  <c r="G66" i="13"/>
  <c r="F66" i="13"/>
  <c r="E66" i="13"/>
  <c r="D66" i="13"/>
  <c r="K65" i="13"/>
  <c r="J65" i="13"/>
  <c r="I65" i="13"/>
  <c r="H65" i="13"/>
  <c r="G65" i="13"/>
  <c r="F65" i="13"/>
  <c r="E65" i="13"/>
  <c r="D65" i="13"/>
  <c r="K64" i="13"/>
  <c r="J64" i="13"/>
  <c r="I64" i="13"/>
  <c r="H64" i="13"/>
  <c r="G64" i="13"/>
  <c r="F64" i="13"/>
  <c r="E64" i="13"/>
  <c r="D64" i="13"/>
  <c r="K63" i="13"/>
  <c r="J63" i="13"/>
  <c r="I63" i="13"/>
  <c r="H63" i="13"/>
  <c r="G63" i="13"/>
  <c r="F63" i="13"/>
  <c r="E63" i="13"/>
  <c r="D63" i="13"/>
  <c r="K62" i="13"/>
  <c r="J62" i="13"/>
  <c r="I62" i="13"/>
  <c r="H62" i="13"/>
  <c r="G62" i="13"/>
  <c r="F62" i="13"/>
  <c r="E62" i="13"/>
  <c r="D62" i="13"/>
  <c r="K61" i="13"/>
  <c r="J61" i="13"/>
  <c r="I61" i="13"/>
  <c r="H61" i="13"/>
  <c r="G61" i="13"/>
  <c r="F61" i="13"/>
  <c r="E61" i="13"/>
  <c r="D61" i="13"/>
  <c r="K60" i="13"/>
  <c r="J60" i="13"/>
  <c r="I60" i="13"/>
  <c r="H60" i="13"/>
  <c r="G60" i="13"/>
  <c r="F60" i="13"/>
  <c r="E60" i="13"/>
  <c r="D60" i="13"/>
  <c r="K59" i="13"/>
  <c r="J59" i="13"/>
  <c r="I59" i="13"/>
  <c r="H59" i="13"/>
  <c r="G59" i="13"/>
  <c r="F59" i="13"/>
  <c r="E59" i="13"/>
  <c r="D59" i="13"/>
  <c r="K58" i="13"/>
  <c r="J58" i="13"/>
  <c r="I58" i="13"/>
  <c r="H58" i="13"/>
  <c r="G58" i="13"/>
  <c r="F58" i="13"/>
  <c r="E58" i="13"/>
  <c r="D58" i="13"/>
  <c r="K57" i="13"/>
  <c r="J57" i="13"/>
  <c r="I57" i="13"/>
  <c r="H57" i="13"/>
  <c r="G57" i="13"/>
  <c r="F57" i="13"/>
  <c r="E57" i="13"/>
  <c r="D57" i="13"/>
  <c r="K56" i="13"/>
  <c r="J56" i="13"/>
  <c r="I56" i="13"/>
  <c r="H56" i="13"/>
  <c r="G56" i="13"/>
  <c r="F56" i="13"/>
  <c r="E56" i="13"/>
  <c r="D56" i="13"/>
  <c r="K55" i="13"/>
  <c r="J55" i="13"/>
  <c r="I55" i="13"/>
  <c r="H55" i="13"/>
  <c r="G55" i="13"/>
  <c r="F55" i="13"/>
  <c r="E55" i="13"/>
  <c r="D55" i="13"/>
  <c r="K54" i="13"/>
  <c r="J54" i="13"/>
  <c r="I54" i="13"/>
  <c r="H54" i="13"/>
  <c r="G54" i="13"/>
  <c r="F54" i="13"/>
  <c r="E54" i="13"/>
  <c r="D54" i="13"/>
  <c r="K53" i="13"/>
  <c r="J53" i="13"/>
  <c r="I53" i="13"/>
  <c r="H53" i="13"/>
  <c r="G53" i="13"/>
  <c r="F53" i="13"/>
  <c r="E53" i="13"/>
  <c r="D53" i="13"/>
  <c r="K52" i="13"/>
  <c r="J52" i="13"/>
  <c r="I52" i="13"/>
  <c r="H52" i="13"/>
  <c r="G52" i="13"/>
  <c r="F52" i="13"/>
  <c r="E52" i="13"/>
  <c r="D52" i="13"/>
  <c r="K51" i="13"/>
  <c r="J51" i="13"/>
  <c r="I51" i="13"/>
  <c r="H51" i="13"/>
  <c r="G51" i="13"/>
  <c r="F51" i="13"/>
  <c r="E51" i="13"/>
  <c r="D51" i="13"/>
  <c r="K50" i="13"/>
  <c r="J50" i="13"/>
  <c r="I50" i="13"/>
  <c r="H50" i="13"/>
  <c r="G50" i="13"/>
  <c r="F50" i="13"/>
  <c r="E50" i="13"/>
  <c r="D50" i="13"/>
  <c r="K49" i="13"/>
  <c r="J49" i="13"/>
  <c r="I49" i="13"/>
  <c r="H49" i="13"/>
  <c r="G49" i="13"/>
  <c r="F49" i="13"/>
  <c r="E49" i="13"/>
  <c r="D49" i="13"/>
  <c r="K48" i="13"/>
  <c r="J48" i="13"/>
  <c r="I48" i="13"/>
  <c r="H48" i="13"/>
  <c r="G48" i="13"/>
  <c r="F48" i="13"/>
  <c r="E48" i="13"/>
  <c r="D48" i="13"/>
  <c r="K47" i="13"/>
  <c r="J47" i="13"/>
  <c r="I47" i="13"/>
  <c r="H47" i="13"/>
  <c r="G47" i="13"/>
  <c r="F47" i="13"/>
  <c r="E47" i="13"/>
  <c r="D47" i="13"/>
  <c r="K46" i="13"/>
  <c r="J46" i="13"/>
  <c r="I46" i="13"/>
  <c r="H46" i="13"/>
  <c r="G46" i="13"/>
  <c r="F46" i="13"/>
  <c r="E46" i="13"/>
  <c r="D46" i="13"/>
  <c r="K45" i="13"/>
  <c r="J45" i="13"/>
  <c r="I45" i="13"/>
  <c r="H45" i="13"/>
  <c r="G45" i="13"/>
  <c r="F45" i="13"/>
  <c r="E45" i="13"/>
  <c r="D45" i="13"/>
  <c r="K44" i="13"/>
  <c r="J44" i="13"/>
  <c r="I44" i="13"/>
  <c r="H44" i="13"/>
  <c r="G44" i="13"/>
  <c r="F44" i="13"/>
  <c r="E44" i="13"/>
  <c r="D44" i="13"/>
  <c r="K43" i="13"/>
  <c r="J43" i="13"/>
  <c r="I43" i="13"/>
  <c r="H43" i="13"/>
  <c r="G43" i="13"/>
  <c r="F43" i="13"/>
  <c r="E43" i="13"/>
  <c r="D43" i="13"/>
  <c r="K42" i="13"/>
  <c r="J42" i="13"/>
  <c r="I42" i="13"/>
  <c r="H42" i="13"/>
  <c r="G42" i="13"/>
  <c r="F42" i="13"/>
  <c r="E42" i="13"/>
  <c r="D42" i="13"/>
  <c r="K41" i="13"/>
  <c r="J41" i="13"/>
  <c r="I41" i="13"/>
  <c r="H41" i="13"/>
  <c r="G41" i="13"/>
  <c r="F41" i="13"/>
  <c r="E41" i="13"/>
  <c r="D41" i="13"/>
  <c r="K40" i="13"/>
  <c r="J40" i="13"/>
  <c r="I40" i="13"/>
  <c r="H40" i="13"/>
  <c r="G40" i="13"/>
  <c r="F40" i="13"/>
  <c r="E40" i="13"/>
  <c r="D40" i="13"/>
  <c r="K39" i="13"/>
  <c r="J39" i="13"/>
  <c r="I39" i="13"/>
  <c r="H39" i="13"/>
  <c r="G39" i="13"/>
  <c r="F39" i="13"/>
  <c r="E39" i="13"/>
  <c r="D39" i="13"/>
  <c r="K38" i="13"/>
  <c r="J38" i="13"/>
  <c r="I38" i="13"/>
  <c r="H38" i="13"/>
  <c r="G38" i="13"/>
  <c r="F38" i="13"/>
  <c r="E38" i="13"/>
  <c r="D38" i="13"/>
  <c r="K37" i="13"/>
  <c r="J37" i="13"/>
  <c r="I37" i="13"/>
  <c r="H37" i="13"/>
  <c r="G37" i="13"/>
  <c r="F37" i="13"/>
  <c r="E37" i="13"/>
  <c r="D37" i="13"/>
  <c r="K36" i="13"/>
  <c r="J36" i="13"/>
  <c r="I36" i="13"/>
  <c r="H36" i="13"/>
  <c r="G36" i="13"/>
  <c r="F36" i="13"/>
  <c r="E36" i="13"/>
  <c r="D36" i="13"/>
  <c r="K35" i="13"/>
  <c r="J35" i="13"/>
  <c r="I35" i="13"/>
  <c r="H35" i="13"/>
  <c r="G35" i="13"/>
  <c r="F35" i="13"/>
  <c r="E35" i="13"/>
  <c r="D35" i="13"/>
  <c r="K34" i="13"/>
  <c r="J34" i="13"/>
  <c r="I34" i="13"/>
  <c r="H34" i="13"/>
  <c r="G34" i="13"/>
  <c r="F34" i="13"/>
  <c r="E34" i="13"/>
  <c r="D34" i="13"/>
  <c r="K33" i="13"/>
  <c r="J33" i="13"/>
  <c r="I33" i="13"/>
  <c r="H33" i="13"/>
  <c r="G33" i="13"/>
  <c r="F33" i="13"/>
  <c r="E33" i="13"/>
  <c r="D33" i="13"/>
  <c r="K32" i="13"/>
  <c r="J32" i="13"/>
  <c r="I32" i="13"/>
  <c r="H32" i="13"/>
  <c r="G32" i="13"/>
  <c r="F32" i="13"/>
  <c r="E32" i="13"/>
  <c r="D32" i="13"/>
  <c r="K31" i="13"/>
  <c r="J31" i="13"/>
  <c r="I31" i="13"/>
  <c r="H31" i="13"/>
  <c r="G31" i="13"/>
  <c r="F31" i="13"/>
  <c r="E31" i="13"/>
  <c r="D31" i="13"/>
  <c r="K30" i="13"/>
  <c r="J30" i="13"/>
  <c r="I30" i="13"/>
  <c r="H30" i="13"/>
  <c r="G30" i="13"/>
  <c r="F30" i="13"/>
  <c r="E30" i="13"/>
  <c r="D30" i="13"/>
  <c r="K29" i="13"/>
  <c r="J29" i="13"/>
  <c r="I29" i="13"/>
  <c r="H29" i="13"/>
  <c r="G29" i="13"/>
  <c r="F29" i="13"/>
  <c r="E29" i="13"/>
  <c r="D29" i="13"/>
  <c r="K28" i="13"/>
  <c r="J28" i="13"/>
  <c r="I28" i="13"/>
  <c r="H28" i="13"/>
  <c r="G28" i="13"/>
  <c r="F28" i="13"/>
  <c r="E28" i="13"/>
  <c r="D28" i="13"/>
  <c r="K27" i="13"/>
  <c r="J27" i="13"/>
  <c r="I27" i="13"/>
  <c r="H27" i="13"/>
  <c r="G27" i="13"/>
  <c r="F27" i="13"/>
  <c r="E27" i="13"/>
  <c r="D27" i="13"/>
  <c r="K26" i="13"/>
  <c r="J26" i="13"/>
  <c r="I26" i="13"/>
  <c r="H26" i="13"/>
  <c r="G26" i="13"/>
  <c r="F26" i="13"/>
  <c r="E26" i="13"/>
  <c r="D26" i="13"/>
  <c r="K25" i="13"/>
  <c r="J25" i="13"/>
  <c r="I25" i="13"/>
  <c r="H25" i="13"/>
  <c r="G25" i="13"/>
  <c r="F25" i="13"/>
  <c r="E25" i="13"/>
  <c r="D25" i="13"/>
  <c r="K24" i="13"/>
  <c r="J24" i="13"/>
  <c r="I24" i="13"/>
  <c r="H24" i="13"/>
  <c r="G24" i="13"/>
  <c r="F24" i="13"/>
  <c r="E24" i="13"/>
  <c r="D24" i="13"/>
  <c r="K23" i="13"/>
  <c r="J23" i="13"/>
  <c r="I23" i="13"/>
  <c r="H23" i="13"/>
  <c r="G23" i="13"/>
  <c r="F23" i="13"/>
  <c r="E23" i="13"/>
  <c r="D23" i="13"/>
  <c r="K22" i="13"/>
  <c r="J22" i="13"/>
  <c r="I22" i="13"/>
  <c r="H22" i="13"/>
  <c r="G22" i="13"/>
  <c r="F22" i="13"/>
  <c r="E22" i="13"/>
  <c r="D22" i="13"/>
  <c r="K21" i="13"/>
  <c r="J21" i="13"/>
  <c r="I21" i="13"/>
  <c r="H21" i="13"/>
  <c r="G21" i="13"/>
  <c r="F21" i="13"/>
  <c r="E21" i="13"/>
  <c r="D21" i="13"/>
  <c r="K20" i="13"/>
  <c r="J20" i="13"/>
  <c r="I20" i="13"/>
  <c r="H20" i="13"/>
  <c r="G20" i="13"/>
  <c r="F20" i="13"/>
  <c r="E20" i="13"/>
  <c r="D20" i="13"/>
  <c r="E29" i="12"/>
  <c r="Y29" i="12" s="1"/>
  <c r="E30" i="12"/>
  <c r="Y30" i="12" s="1"/>
  <c r="E31" i="12"/>
  <c r="Y31" i="12" s="1"/>
  <c r="E32" i="12"/>
  <c r="Q32" i="12" s="1"/>
  <c r="E33" i="12"/>
  <c r="Y33" i="12" s="1"/>
  <c r="E34" i="12"/>
  <c r="Y34" i="12" s="1"/>
  <c r="E35" i="12"/>
  <c r="Y35" i="12" s="1"/>
  <c r="E36" i="12"/>
  <c r="Q36" i="12" s="1"/>
  <c r="E37" i="12"/>
  <c r="Y37" i="12" s="1"/>
  <c r="E38" i="12"/>
  <c r="Y38" i="12" s="1"/>
  <c r="E39" i="12"/>
  <c r="Y39" i="12" s="1"/>
  <c r="E40" i="12"/>
  <c r="Y40" i="12" s="1"/>
  <c r="E41" i="12"/>
  <c r="Y41" i="12" s="1"/>
  <c r="E42" i="12"/>
  <c r="Y42" i="12" s="1"/>
  <c r="E43" i="12"/>
  <c r="Y43" i="12" s="1"/>
  <c r="E44" i="12"/>
  <c r="K44" i="12" s="1"/>
  <c r="E45" i="12"/>
  <c r="Y45" i="12" s="1"/>
  <c r="E46" i="12"/>
  <c r="Y46" i="12" s="1"/>
  <c r="E47" i="12"/>
  <c r="Y47" i="12" s="1"/>
  <c r="E48" i="12"/>
  <c r="K48" i="12" s="1"/>
  <c r="E49" i="12"/>
  <c r="Y49" i="12" s="1"/>
  <c r="E50" i="12"/>
  <c r="Y50" i="12" s="1"/>
  <c r="E51" i="12"/>
  <c r="Y51" i="12" s="1"/>
  <c r="E52" i="12"/>
  <c r="K52" i="12" s="1"/>
  <c r="E53" i="12"/>
  <c r="Y53" i="12" s="1"/>
  <c r="E54" i="12"/>
  <c r="Y54" i="12" s="1"/>
  <c r="E55" i="12"/>
  <c r="Y55" i="12" s="1"/>
  <c r="E56" i="12"/>
  <c r="K56" i="12" s="1"/>
  <c r="E57" i="12"/>
  <c r="Y57" i="12" s="1"/>
  <c r="E58" i="12"/>
  <c r="Y58" i="12" s="1"/>
  <c r="E59" i="12"/>
  <c r="Y59" i="12" s="1"/>
  <c r="E60" i="12"/>
  <c r="K60" i="12" s="1"/>
  <c r="E61" i="12"/>
  <c r="Y61" i="12" s="1"/>
  <c r="E62" i="12"/>
  <c r="Y62" i="12" s="1"/>
  <c r="E63" i="12"/>
  <c r="Y63" i="12" s="1"/>
  <c r="E64" i="12"/>
  <c r="K64" i="12" s="1"/>
  <c r="E65" i="12"/>
  <c r="Y65" i="12" s="1"/>
  <c r="E66" i="12"/>
  <c r="Y66" i="12" s="1"/>
  <c r="E67" i="12"/>
  <c r="Y67" i="12" s="1"/>
  <c r="E68" i="12"/>
  <c r="K68" i="12" s="1"/>
  <c r="E69" i="12"/>
  <c r="Y69" i="12" s="1"/>
  <c r="E70" i="12"/>
  <c r="Y70" i="12" s="1"/>
  <c r="E71" i="12"/>
  <c r="Y71" i="12" s="1"/>
  <c r="E72" i="12"/>
  <c r="K72" i="12" s="1"/>
  <c r="E73" i="12"/>
  <c r="Y73" i="12" s="1"/>
  <c r="E74" i="12"/>
  <c r="Y74" i="12" s="1"/>
  <c r="E75" i="12"/>
  <c r="Y75" i="12" s="1"/>
  <c r="E76" i="12"/>
  <c r="K76" i="12" s="1"/>
  <c r="E77" i="12"/>
  <c r="Y77" i="12" s="1"/>
  <c r="E78" i="12"/>
  <c r="Y78" i="12" s="1"/>
  <c r="E79" i="12"/>
  <c r="Y79" i="12" s="1"/>
  <c r="E80" i="12"/>
  <c r="K80" i="12" s="1"/>
  <c r="E81" i="12"/>
  <c r="Y81" i="12" s="1"/>
  <c r="E82" i="12"/>
  <c r="Y82" i="12" s="1"/>
  <c r="E83" i="12"/>
  <c r="Y83" i="12" s="1"/>
  <c r="E84" i="12"/>
  <c r="K84" i="12" s="1"/>
  <c r="E85" i="12"/>
  <c r="Y85" i="12" s="1"/>
  <c r="E86" i="12"/>
  <c r="Y86" i="12" s="1"/>
  <c r="E87" i="12"/>
  <c r="Y87" i="12" s="1"/>
  <c r="E88" i="12"/>
  <c r="K88" i="12" s="1"/>
  <c r="E89" i="12"/>
  <c r="Y89" i="12" s="1"/>
  <c r="E90" i="12"/>
  <c r="Y90" i="12" s="1"/>
  <c r="E91" i="12"/>
  <c r="Y91" i="12" s="1"/>
  <c r="E92" i="12"/>
  <c r="K92" i="12" s="1"/>
  <c r="E93" i="12"/>
  <c r="Y93" i="12" s="1"/>
  <c r="E94" i="12"/>
  <c r="Y94" i="12" s="1"/>
  <c r="E95" i="12"/>
  <c r="Y95" i="12" s="1"/>
  <c r="E96" i="12"/>
  <c r="K96" i="12" s="1"/>
  <c r="E97" i="12"/>
  <c r="Y97" i="12" s="1"/>
  <c r="E98" i="12"/>
  <c r="Y98" i="12" s="1"/>
  <c r="E99" i="12"/>
  <c r="Y99" i="12" s="1"/>
  <c r="E100" i="12"/>
  <c r="K100" i="12" s="1"/>
  <c r="E101" i="12"/>
  <c r="Y101" i="12" s="1"/>
  <c r="E102" i="12"/>
  <c r="Y102" i="12" s="1"/>
  <c r="E103" i="12"/>
  <c r="Y103" i="12" s="1"/>
  <c r="E104" i="12"/>
  <c r="K104" i="12" s="1"/>
  <c r="E105" i="12"/>
  <c r="Y105" i="12" s="1"/>
  <c r="E106" i="12"/>
  <c r="Y106" i="12" s="1"/>
  <c r="E107" i="12"/>
  <c r="Y107" i="12" s="1"/>
  <c r="E108" i="12"/>
  <c r="K108" i="12" s="1"/>
  <c r="E109" i="12"/>
  <c r="Y109" i="12" s="1"/>
  <c r="E110" i="12"/>
  <c r="Y110" i="12" s="1"/>
  <c r="E111" i="12"/>
  <c r="Y111" i="12" s="1"/>
  <c r="E112" i="12"/>
  <c r="K112" i="12" s="1"/>
  <c r="E113" i="12"/>
  <c r="Y113" i="12" s="1"/>
  <c r="E114" i="12"/>
  <c r="Y114" i="12" s="1"/>
  <c r="E115" i="12"/>
  <c r="Y115" i="12" s="1"/>
  <c r="E116" i="12"/>
  <c r="K116" i="12" s="1"/>
  <c r="E117" i="12"/>
  <c r="Y117" i="12" s="1"/>
  <c r="E118" i="12"/>
  <c r="Y118" i="12" s="1"/>
  <c r="E119" i="12"/>
  <c r="Y119" i="12" s="1"/>
  <c r="E120" i="12"/>
  <c r="K120" i="12" s="1"/>
  <c r="E121" i="12"/>
  <c r="Y121" i="12" s="1"/>
  <c r="E122" i="12"/>
  <c r="Y122" i="12" s="1"/>
  <c r="E123" i="12"/>
  <c r="Y123" i="12" s="1"/>
  <c r="E124" i="12"/>
  <c r="K124" i="12" s="1"/>
  <c r="E125" i="12"/>
  <c r="Y125" i="12" s="1"/>
  <c r="E126" i="12"/>
  <c r="Y126" i="12" s="1"/>
  <c r="E127" i="12"/>
  <c r="Y127" i="12" s="1"/>
  <c r="E128" i="12"/>
  <c r="K128" i="12" s="1"/>
  <c r="E129" i="12"/>
  <c r="Y129" i="12" s="1"/>
  <c r="E130" i="12"/>
  <c r="Y130" i="12" s="1"/>
  <c r="E131" i="12"/>
  <c r="Y131" i="12" s="1"/>
  <c r="E132" i="12"/>
  <c r="K132" i="12" s="1"/>
  <c r="E133" i="12"/>
  <c r="Y133" i="12" s="1"/>
  <c r="E134" i="12"/>
  <c r="Y134" i="12" s="1"/>
  <c r="E135" i="12"/>
  <c r="Y135" i="12" s="1"/>
  <c r="E136" i="12"/>
  <c r="K136" i="12" s="1"/>
  <c r="E137" i="12"/>
  <c r="Y137" i="12" s="1"/>
  <c r="E138" i="12"/>
  <c r="Y138" i="12" s="1"/>
  <c r="E139" i="12"/>
  <c r="Y139" i="12" s="1"/>
  <c r="E140" i="12"/>
  <c r="K140" i="12" s="1"/>
  <c r="E141" i="12"/>
  <c r="Y141" i="12" s="1"/>
  <c r="E142" i="12"/>
  <c r="Y142" i="12" s="1"/>
  <c r="E143" i="12"/>
  <c r="Y143" i="12" s="1"/>
  <c r="E144" i="12"/>
  <c r="K144" i="12" s="1"/>
  <c r="E145" i="12"/>
  <c r="Y145" i="12" s="1"/>
  <c r="E146" i="12"/>
  <c r="Y146" i="12" s="1"/>
  <c r="E147" i="12"/>
  <c r="Y147" i="12" s="1"/>
  <c r="E148" i="12"/>
  <c r="K148" i="12" s="1"/>
  <c r="E149" i="12"/>
  <c r="Y149" i="12" s="1"/>
  <c r="E150" i="12"/>
  <c r="Y150" i="12" s="1"/>
  <c r="E151" i="12"/>
  <c r="Y151" i="12" s="1"/>
  <c r="E152" i="12"/>
  <c r="K152" i="12" s="1"/>
  <c r="E153" i="12"/>
  <c r="Y153" i="12" s="1"/>
  <c r="E154" i="12"/>
  <c r="Y154" i="12" s="1"/>
  <c r="E155" i="12"/>
  <c r="Y155" i="12" s="1"/>
  <c r="E156" i="12"/>
  <c r="K156" i="12" s="1"/>
  <c r="E157" i="12"/>
  <c r="Y157" i="12" s="1"/>
  <c r="E158" i="12"/>
  <c r="Y158" i="12" s="1"/>
  <c r="E159" i="12"/>
  <c r="Y159" i="12" s="1"/>
  <c r="E160" i="12"/>
  <c r="K160" i="12" s="1"/>
  <c r="E161" i="12"/>
  <c r="Y161" i="12" s="1"/>
  <c r="E162" i="12"/>
  <c r="Y162" i="12" s="1"/>
  <c r="E163" i="12"/>
  <c r="Y163" i="12" s="1"/>
  <c r="E164" i="12"/>
  <c r="K164" i="12" s="1"/>
  <c r="E165" i="12"/>
  <c r="Y165" i="12" s="1"/>
  <c r="E166" i="12"/>
  <c r="Y166" i="12" s="1"/>
  <c r="E167" i="12"/>
  <c r="Y167" i="12" s="1"/>
  <c r="E168" i="12"/>
  <c r="K168" i="12" s="1"/>
  <c r="E169" i="12"/>
  <c r="Y169" i="12" s="1"/>
  <c r="E170" i="12"/>
  <c r="Y170" i="12" s="1"/>
  <c r="E171" i="12"/>
  <c r="K171" i="12" s="1"/>
  <c r="E172" i="12"/>
  <c r="K172" i="12" s="1"/>
  <c r="E173" i="12"/>
  <c r="Y173" i="12" s="1"/>
  <c r="E174" i="12"/>
  <c r="Y174" i="12" s="1"/>
  <c r="E175" i="12"/>
  <c r="K175" i="12" s="1"/>
  <c r="E176" i="12"/>
  <c r="K176" i="12" s="1"/>
  <c r="E177" i="12"/>
  <c r="Y177" i="12" s="1"/>
  <c r="E178" i="12"/>
  <c r="Y178" i="12" s="1"/>
  <c r="E179" i="12"/>
  <c r="K179" i="12" s="1"/>
  <c r="E180" i="12"/>
  <c r="K180" i="12" s="1"/>
  <c r="E181" i="12"/>
  <c r="Y181" i="12" s="1"/>
  <c r="E182" i="12"/>
  <c r="Y182" i="12" s="1"/>
  <c r="E183" i="12"/>
  <c r="K183" i="12" s="1"/>
  <c r="E184" i="12"/>
  <c r="K184" i="12" s="1"/>
  <c r="E185" i="12"/>
  <c r="Y185" i="12" s="1"/>
  <c r="E186" i="12"/>
  <c r="Y186" i="12" s="1"/>
  <c r="E187" i="12"/>
  <c r="K187" i="12" s="1"/>
  <c r="E188" i="12"/>
  <c r="K188" i="12" s="1"/>
  <c r="E189" i="12"/>
  <c r="Y189" i="12" s="1"/>
  <c r="E190" i="12"/>
  <c r="Y190" i="12" s="1"/>
  <c r="E191" i="12"/>
  <c r="K191" i="12" s="1"/>
  <c r="E192" i="12"/>
  <c r="K192" i="12" s="1"/>
  <c r="E193" i="12"/>
  <c r="Y193" i="12" s="1"/>
  <c r="E194" i="12"/>
  <c r="Y194" i="12" s="1"/>
  <c r="E195" i="12"/>
  <c r="K195" i="12" s="1"/>
  <c r="E196" i="12"/>
  <c r="K196" i="12" s="1"/>
  <c r="E197" i="12"/>
  <c r="Y197" i="12" s="1"/>
  <c r="E198" i="12"/>
  <c r="Y198" i="12" s="1"/>
  <c r="E199" i="12"/>
  <c r="K199" i="12" s="1"/>
  <c r="E200" i="12"/>
  <c r="K200" i="12" s="1"/>
  <c r="E201" i="12"/>
  <c r="Y201" i="12" s="1"/>
  <c r="E202" i="12"/>
  <c r="Y202" i="12" s="1"/>
  <c r="E203" i="12"/>
  <c r="K203" i="12" s="1"/>
  <c r="E204" i="12"/>
  <c r="K204" i="12" s="1"/>
  <c r="E205" i="12"/>
  <c r="Y205" i="12" s="1"/>
  <c r="E206" i="12"/>
  <c r="Y206" i="12" s="1"/>
  <c r="E207" i="12"/>
  <c r="K207" i="12" s="1"/>
  <c r="E208" i="12"/>
  <c r="K208" i="12" s="1"/>
  <c r="E209" i="12"/>
  <c r="Y209" i="12" s="1"/>
  <c r="E210" i="12"/>
  <c r="Y210" i="12" s="1"/>
  <c r="E211" i="12"/>
  <c r="K211" i="12" s="1"/>
  <c r="E212" i="12"/>
  <c r="K212" i="12" s="1"/>
  <c r="E213" i="12"/>
  <c r="Y213" i="12" s="1"/>
  <c r="E214" i="12"/>
  <c r="Y214" i="12" s="1"/>
  <c r="E215" i="12"/>
  <c r="K215" i="12" s="1"/>
  <c r="E216" i="12"/>
  <c r="K216" i="12" s="1"/>
  <c r="E217" i="12"/>
  <c r="Y217" i="12" s="1"/>
  <c r="E218" i="12"/>
  <c r="Y218" i="12" s="1"/>
  <c r="E219" i="12"/>
  <c r="K219" i="12" s="1"/>
  <c r="E220" i="12"/>
  <c r="K220" i="12" s="1"/>
  <c r="E221" i="12"/>
  <c r="Y221" i="12" s="1"/>
  <c r="E222" i="12"/>
  <c r="Y222" i="12" s="1"/>
  <c r="E223" i="12"/>
  <c r="K223" i="12" s="1"/>
  <c r="E224" i="12"/>
  <c r="K224" i="12" s="1"/>
  <c r="E225" i="12"/>
  <c r="Y225" i="12" s="1"/>
  <c r="E226" i="12"/>
  <c r="Y226" i="12" s="1"/>
  <c r="E227" i="12"/>
  <c r="K227" i="12" s="1"/>
  <c r="E228" i="12"/>
  <c r="K228" i="12" s="1"/>
  <c r="E28" i="12"/>
  <c r="AF28" i="12" s="1"/>
  <c r="R228" i="12"/>
  <c r="AG228" i="12" s="1"/>
  <c r="R221" i="12"/>
  <c r="AG221" i="12" s="1"/>
  <c r="R222" i="12"/>
  <c r="AG222" i="12" s="1"/>
  <c r="R223" i="12"/>
  <c r="AG223" i="12" s="1"/>
  <c r="R224" i="12"/>
  <c r="AG224" i="12" s="1"/>
  <c r="R225" i="12"/>
  <c r="AG225" i="12" s="1"/>
  <c r="R226" i="12"/>
  <c r="AG226" i="12" s="1"/>
  <c r="R227" i="12"/>
  <c r="AG227" i="12" s="1"/>
  <c r="R126" i="12"/>
  <c r="AG126" i="12" s="1"/>
  <c r="R127" i="12"/>
  <c r="AG127" i="12" s="1"/>
  <c r="R128" i="12"/>
  <c r="AG128" i="12" s="1"/>
  <c r="R129" i="12"/>
  <c r="AG129" i="12" s="1"/>
  <c r="R130" i="12"/>
  <c r="AG130" i="12" s="1"/>
  <c r="R131" i="12"/>
  <c r="AG131" i="12" s="1"/>
  <c r="R132" i="12"/>
  <c r="AG132" i="12" s="1"/>
  <c r="R133" i="12"/>
  <c r="AG133" i="12" s="1"/>
  <c r="R134" i="12"/>
  <c r="AG134" i="12" s="1"/>
  <c r="R135" i="12"/>
  <c r="AG135" i="12" s="1"/>
  <c r="R136" i="12"/>
  <c r="AG136" i="12" s="1"/>
  <c r="R137" i="12"/>
  <c r="AG137" i="12" s="1"/>
  <c r="R138" i="12"/>
  <c r="AG138" i="12" s="1"/>
  <c r="R139" i="12"/>
  <c r="AG139" i="12" s="1"/>
  <c r="R140" i="12"/>
  <c r="AG140" i="12" s="1"/>
  <c r="R141" i="12"/>
  <c r="AG141" i="12" s="1"/>
  <c r="R142" i="12"/>
  <c r="AG142" i="12" s="1"/>
  <c r="R143" i="12"/>
  <c r="AG143" i="12" s="1"/>
  <c r="R144" i="12"/>
  <c r="AG144" i="12" s="1"/>
  <c r="R145" i="12"/>
  <c r="AG145" i="12" s="1"/>
  <c r="R146" i="12"/>
  <c r="AG146" i="12" s="1"/>
  <c r="R147" i="12"/>
  <c r="AG147" i="12" s="1"/>
  <c r="R148" i="12"/>
  <c r="AG148" i="12" s="1"/>
  <c r="R149" i="12"/>
  <c r="AG149" i="12" s="1"/>
  <c r="R150" i="12"/>
  <c r="AG150" i="12" s="1"/>
  <c r="R151" i="12"/>
  <c r="AG151" i="12" s="1"/>
  <c r="R152" i="12"/>
  <c r="AG152" i="12" s="1"/>
  <c r="R153" i="12"/>
  <c r="AG153" i="12" s="1"/>
  <c r="R154" i="12"/>
  <c r="AG154" i="12" s="1"/>
  <c r="R155" i="12"/>
  <c r="AG155" i="12" s="1"/>
  <c r="R156" i="12"/>
  <c r="AG156" i="12" s="1"/>
  <c r="R157" i="12"/>
  <c r="AG157" i="12" s="1"/>
  <c r="R158" i="12"/>
  <c r="AG158" i="12" s="1"/>
  <c r="R159" i="12"/>
  <c r="AG159" i="12" s="1"/>
  <c r="R160" i="12"/>
  <c r="AG160" i="12" s="1"/>
  <c r="R161" i="12"/>
  <c r="AG161" i="12" s="1"/>
  <c r="R162" i="12"/>
  <c r="AG162" i="12" s="1"/>
  <c r="R163" i="12"/>
  <c r="AG163" i="12" s="1"/>
  <c r="R164" i="12"/>
  <c r="AG164" i="12" s="1"/>
  <c r="R165" i="12"/>
  <c r="AG165" i="12" s="1"/>
  <c r="R166" i="12"/>
  <c r="AG166" i="12" s="1"/>
  <c r="R167" i="12"/>
  <c r="AG167" i="12" s="1"/>
  <c r="R168" i="12"/>
  <c r="AG168" i="12" s="1"/>
  <c r="R169" i="12"/>
  <c r="AG169" i="12" s="1"/>
  <c r="R170" i="12"/>
  <c r="AG170" i="12" s="1"/>
  <c r="R171" i="12"/>
  <c r="AG171" i="12" s="1"/>
  <c r="R172" i="12"/>
  <c r="AG172" i="12" s="1"/>
  <c r="R173" i="12"/>
  <c r="AG173" i="12" s="1"/>
  <c r="R174" i="12"/>
  <c r="AG174" i="12" s="1"/>
  <c r="R175" i="12"/>
  <c r="AG175" i="12" s="1"/>
  <c r="R176" i="12"/>
  <c r="AG176" i="12" s="1"/>
  <c r="R177" i="12"/>
  <c r="AG177" i="12" s="1"/>
  <c r="R178" i="12"/>
  <c r="AG178" i="12" s="1"/>
  <c r="R179" i="12"/>
  <c r="AG179" i="12" s="1"/>
  <c r="R180" i="12"/>
  <c r="AG180" i="12" s="1"/>
  <c r="R181" i="12"/>
  <c r="AG181" i="12" s="1"/>
  <c r="R182" i="12"/>
  <c r="AG182" i="12" s="1"/>
  <c r="R183" i="12"/>
  <c r="AG183" i="12" s="1"/>
  <c r="R184" i="12"/>
  <c r="AG184" i="12" s="1"/>
  <c r="R185" i="12"/>
  <c r="AG185" i="12" s="1"/>
  <c r="R186" i="12"/>
  <c r="AG186" i="12" s="1"/>
  <c r="R187" i="12"/>
  <c r="AG187" i="12" s="1"/>
  <c r="R188" i="12"/>
  <c r="AG188" i="12" s="1"/>
  <c r="R189" i="12"/>
  <c r="AG189" i="12" s="1"/>
  <c r="R190" i="12"/>
  <c r="AG190" i="12" s="1"/>
  <c r="R191" i="12"/>
  <c r="AG191" i="12" s="1"/>
  <c r="R192" i="12"/>
  <c r="AG192" i="12" s="1"/>
  <c r="R193" i="12"/>
  <c r="AG193" i="12" s="1"/>
  <c r="R194" i="12"/>
  <c r="AG194" i="12" s="1"/>
  <c r="R195" i="12"/>
  <c r="AG195" i="12" s="1"/>
  <c r="R196" i="12"/>
  <c r="AG196" i="12" s="1"/>
  <c r="R197" i="12"/>
  <c r="AG197" i="12" s="1"/>
  <c r="R198" i="12"/>
  <c r="AG198" i="12" s="1"/>
  <c r="R199" i="12"/>
  <c r="AG199" i="12" s="1"/>
  <c r="R200" i="12"/>
  <c r="AG200" i="12" s="1"/>
  <c r="R201" i="12"/>
  <c r="AG201" i="12" s="1"/>
  <c r="R202" i="12"/>
  <c r="AG202" i="12" s="1"/>
  <c r="R203" i="12"/>
  <c r="AG203" i="12" s="1"/>
  <c r="R204" i="12"/>
  <c r="AG204" i="12" s="1"/>
  <c r="R205" i="12"/>
  <c r="AG205" i="12" s="1"/>
  <c r="R206" i="12"/>
  <c r="AG206" i="12" s="1"/>
  <c r="R207" i="12"/>
  <c r="AG207" i="12" s="1"/>
  <c r="R208" i="12"/>
  <c r="AG208" i="12" s="1"/>
  <c r="R209" i="12"/>
  <c r="AG209" i="12" s="1"/>
  <c r="R210" i="12"/>
  <c r="AG210" i="12" s="1"/>
  <c r="R211" i="12"/>
  <c r="AG211" i="12" s="1"/>
  <c r="R212" i="12"/>
  <c r="AG212" i="12" s="1"/>
  <c r="R213" i="12"/>
  <c r="AG213" i="12" s="1"/>
  <c r="R214" i="12"/>
  <c r="AG214" i="12" s="1"/>
  <c r="R215" i="12"/>
  <c r="AG215" i="12" s="1"/>
  <c r="R216" i="12"/>
  <c r="AG216" i="12" s="1"/>
  <c r="R217" i="12"/>
  <c r="AG217" i="12" s="1"/>
  <c r="R218" i="12"/>
  <c r="AG218" i="12" s="1"/>
  <c r="R219" i="12"/>
  <c r="AG219" i="12" s="1"/>
  <c r="R220" i="12"/>
  <c r="AG220" i="12" s="1"/>
  <c r="R43" i="12"/>
  <c r="AG43" i="12" s="1"/>
  <c r="R44" i="12"/>
  <c r="AG44" i="12" s="1"/>
  <c r="R45" i="12"/>
  <c r="AG45" i="12" s="1"/>
  <c r="R46" i="12"/>
  <c r="AG46" i="12" s="1"/>
  <c r="R47" i="12"/>
  <c r="AG47" i="12" s="1"/>
  <c r="R48" i="12"/>
  <c r="AG48" i="12" s="1"/>
  <c r="R49" i="12"/>
  <c r="AG49" i="12" s="1"/>
  <c r="R50" i="12"/>
  <c r="AG50" i="12" s="1"/>
  <c r="R51" i="12"/>
  <c r="AG51" i="12" s="1"/>
  <c r="R52" i="12"/>
  <c r="AG52" i="12" s="1"/>
  <c r="R53" i="12"/>
  <c r="AG53" i="12" s="1"/>
  <c r="R54" i="12"/>
  <c r="AG54" i="12" s="1"/>
  <c r="R55" i="12"/>
  <c r="AG55" i="12" s="1"/>
  <c r="R56" i="12"/>
  <c r="AG56" i="12" s="1"/>
  <c r="R57" i="12"/>
  <c r="AG57" i="12" s="1"/>
  <c r="R58" i="12"/>
  <c r="AG58" i="12" s="1"/>
  <c r="R59" i="12"/>
  <c r="AG59" i="12" s="1"/>
  <c r="R60" i="12"/>
  <c r="AG60" i="12" s="1"/>
  <c r="R61" i="12"/>
  <c r="AG61" i="12" s="1"/>
  <c r="R62" i="12"/>
  <c r="AG62" i="12" s="1"/>
  <c r="R63" i="12"/>
  <c r="AG63" i="12" s="1"/>
  <c r="R64" i="12"/>
  <c r="AG64" i="12" s="1"/>
  <c r="R65" i="12"/>
  <c r="AG65" i="12" s="1"/>
  <c r="R66" i="12"/>
  <c r="AG66" i="12" s="1"/>
  <c r="R67" i="12"/>
  <c r="AG67" i="12" s="1"/>
  <c r="R68" i="12"/>
  <c r="AG68" i="12" s="1"/>
  <c r="R69" i="12"/>
  <c r="AG69" i="12" s="1"/>
  <c r="R70" i="12"/>
  <c r="AG70" i="12" s="1"/>
  <c r="R71" i="12"/>
  <c r="AG71" i="12" s="1"/>
  <c r="R72" i="12"/>
  <c r="AG72" i="12" s="1"/>
  <c r="R73" i="12"/>
  <c r="AG73" i="12" s="1"/>
  <c r="R74" i="12"/>
  <c r="AG74" i="12" s="1"/>
  <c r="R75" i="12"/>
  <c r="AG75" i="12" s="1"/>
  <c r="R76" i="12"/>
  <c r="AG76" i="12" s="1"/>
  <c r="R77" i="12"/>
  <c r="AG77" i="12" s="1"/>
  <c r="R78" i="12"/>
  <c r="AG78" i="12" s="1"/>
  <c r="R79" i="12"/>
  <c r="AG79" i="12" s="1"/>
  <c r="R80" i="12"/>
  <c r="AG80" i="12" s="1"/>
  <c r="R81" i="12"/>
  <c r="AG81" i="12" s="1"/>
  <c r="R82" i="12"/>
  <c r="AG82" i="12" s="1"/>
  <c r="R83" i="12"/>
  <c r="AG83" i="12" s="1"/>
  <c r="R84" i="12"/>
  <c r="AG84" i="12" s="1"/>
  <c r="R85" i="12"/>
  <c r="AG85" i="12" s="1"/>
  <c r="R86" i="12"/>
  <c r="AG86" i="12" s="1"/>
  <c r="R87" i="12"/>
  <c r="AG87" i="12" s="1"/>
  <c r="R88" i="12"/>
  <c r="AG88" i="12" s="1"/>
  <c r="R89" i="12"/>
  <c r="AG89" i="12" s="1"/>
  <c r="R90" i="12"/>
  <c r="AG90" i="12" s="1"/>
  <c r="R91" i="12"/>
  <c r="AG91" i="12" s="1"/>
  <c r="R92" i="12"/>
  <c r="AG92" i="12" s="1"/>
  <c r="R93" i="12"/>
  <c r="AG93" i="12" s="1"/>
  <c r="R94" i="12"/>
  <c r="AG94" i="12" s="1"/>
  <c r="R95" i="12"/>
  <c r="AG95" i="12" s="1"/>
  <c r="R96" i="12"/>
  <c r="AG96" i="12" s="1"/>
  <c r="R97" i="12"/>
  <c r="AG97" i="12" s="1"/>
  <c r="R98" i="12"/>
  <c r="AG98" i="12" s="1"/>
  <c r="R99" i="12"/>
  <c r="AG99" i="12" s="1"/>
  <c r="R100" i="12"/>
  <c r="AG100" i="12" s="1"/>
  <c r="R101" i="12"/>
  <c r="AG101" i="12" s="1"/>
  <c r="R102" i="12"/>
  <c r="AG102" i="12" s="1"/>
  <c r="R103" i="12"/>
  <c r="AG103" i="12" s="1"/>
  <c r="R104" i="12"/>
  <c r="AG104" i="12" s="1"/>
  <c r="R105" i="12"/>
  <c r="AG105" i="12" s="1"/>
  <c r="R106" i="12"/>
  <c r="AG106" i="12" s="1"/>
  <c r="R107" i="12"/>
  <c r="AG107" i="12" s="1"/>
  <c r="R108" i="12"/>
  <c r="AG108" i="12" s="1"/>
  <c r="R109" i="12"/>
  <c r="AG109" i="12" s="1"/>
  <c r="R110" i="12"/>
  <c r="AG110" i="12" s="1"/>
  <c r="R111" i="12"/>
  <c r="AG111" i="12" s="1"/>
  <c r="R112" i="12"/>
  <c r="AG112" i="12" s="1"/>
  <c r="R113" i="12"/>
  <c r="AG113" i="12" s="1"/>
  <c r="R114" i="12"/>
  <c r="AG114" i="12" s="1"/>
  <c r="R115" i="12"/>
  <c r="AG115" i="12" s="1"/>
  <c r="R116" i="12"/>
  <c r="AG116" i="12" s="1"/>
  <c r="R117" i="12"/>
  <c r="AG117" i="12" s="1"/>
  <c r="R118" i="12"/>
  <c r="AG118" i="12" s="1"/>
  <c r="R119" i="12"/>
  <c r="AG119" i="12" s="1"/>
  <c r="R120" i="12"/>
  <c r="AG120" i="12" s="1"/>
  <c r="R121" i="12"/>
  <c r="AG121" i="12" s="1"/>
  <c r="R122" i="12"/>
  <c r="AG122" i="12" s="1"/>
  <c r="R123" i="12"/>
  <c r="AG123" i="12" s="1"/>
  <c r="R124" i="12"/>
  <c r="AG124" i="12" s="1"/>
  <c r="R125" i="12"/>
  <c r="AG125" i="12" s="1"/>
  <c r="R42" i="12"/>
  <c r="AG42" i="12" s="1"/>
  <c r="Y228" i="12" l="1"/>
  <c r="Y224" i="12"/>
  <c r="Y220" i="12"/>
  <c r="Y216" i="12"/>
  <c r="Y212" i="12"/>
  <c r="Y208" i="12"/>
  <c r="Y204" i="12"/>
  <c r="Y200" i="12"/>
  <c r="Y196" i="12"/>
  <c r="Y192" i="12"/>
  <c r="Y188" i="12"/>
  <c r="Y184" i="12"/>
  <c r="Y180" i="12"/>
  <c r="Y176" i="12"/>
  <c r="Y172" i="12"/>
  <c r="Y168" i="12"/>
  <c r="Y164" i="12"/>
  <c r="Y160" i="12"/>
  <c r="Y156" i="12"/>
  <c r="Y152" i="12"/>
  <c r="Y148" i="12"/>
  <c r="Y144" i="12"/>
  <c r="Y140" i="12"/>
  <c r="Y136" i="12"/>
  <c r="Y132" i="12"/>
  <c r="Y128" i="12"/>
  <c r="Y124" i="12"/>
  <c r="Y120" i="12"/>
  <c r="Y116" i="12"/>
  <c r="Y112" i="12"/>
  <c r="Y108" i="12"/>
  <c r="Y104" i="12"/>
  <c r="Y100" i="12"/>
  <c r="Y96" i="12"/>
  <c r="Y92" i="12"/>
  <c r="Y88" i="12"/>
  <c r="Y84" i="12"/>
  <c r="Y80" i="12"/>
  <c r="Y76" i="12"/>
  <c r="Y72" i="12"/>
  <c r="Y68" i="12"/>
  <c r="Y64" i="12"/>
  <c r="Y60" i="12"/>
  <c r="Y56" i="12"/>
  <c r="Y52" i="12"/>
  <c r="Y48" i="12"/>
  <c r="Y44" i="12"/>
  <c r="Y227" i="12"/>
  <c r="Y223" i="12"/>
  <c r="Y219" i="12"/>
  <c r="Y215" i="12"/>
  <c r="Y211" i="12"/>
  <c r="Y207" i="12"/>
  <c r="Y203" i="12"/>
  <c r="Y199" i="12"/>
  <c r="Y195" i="12"/>
  <c r="Y191" i="12"/>
  <c r="Y187" i="12"/>
  <c r="Y183" i="12"/>
  <c r="Y179" i="12"/>
  <c r="Y175" i="12"/>
  <c r="Y171" i="12"/>
  <c r="Y36" i="12"/>
  <c r="Y32" i="12"/>
  <c r="Y28" i="12"/>
  <c r="AF36" i="12"/>
  <c r="AF32" i="12"/>
  <c r="K226" i="12"/>
  <c r="K214" i="12"/>
  <c r="K202" i="12"/>
  <c r="K190" i="12"/>
  <c r="K186" i="12"/>
  <c r="K174" i="12"/>
  <c r="K162" i="12"/>
  <c r="K150" i="12"/>
  <c r="K138" i="12"/>
  <c r="K122" i="12"/>
  <c r="K110" i="12"/>
  <c r="K102" i="12"/>
  <c r="K90" i="12"/>
  <c r="K82" i="12"/>
  <c r="K70" i="12"/>
  <c r="K54" i="12"/>
  <c r="K46" i="12"/>
  <c r="Q34" i="12"/>
  <c r="AF34" i="12"/>
  <c r="K221" i="12"/>
  <c r="K209" i="12"/>
  <c r="K197" i="12"/>
  <c r="K185" i="12"/>
  <c r="K177" i="12"/>
  <c r="K165" i="12"/>
  <c r="K153" i="12"/>
  <c r="K145" i="12"/>
  <c r="K133" i="12"/>
  <c r="K69" i="12"/>
  <c r="K49" i="12"/>
  <c r="Q33" i="12"/>
  <c r="AF33" i="12"/>
  <c r="K222" i="12"/>
  <c r="K210" i="12"/>
  <c r="K198" i="12"/>
  <c r="K178" i="12"/>
  <c r="K166" i="12"/>
  <c r="K154" i="12"/>
  <c r="K142" i="12"/>
  <c r="K130" i="12"/>
  <c r="K118" i="12"/>
  <c r="K98" i="12"/>
  <c r="K86" i="12"/>
  <c r="K74" i="12"/>
  <c r="K62" i="12"/>
  <c r="K50" i="12"/>
  <c r="K217" i="12"/>
  <c r="K205" i="12"/>
  <c r="K189" i="12"/>
  <c r="K169" i="12"/>
  <c r="K157" i="12"/>
  <c r="K141" i="12"/>
  <c r="K53" i="12"/>
  <c r="K218" i="12"/>
  <c r="K206" i="12"/>
  <c r="K194" i="12"/>
  <c r="K182" i="12"/>
  <c r="K170" i="12"/>
  <c r="K158" i="12"/>
  <c r="K146" i="12"/>
  <c r="K134" i="12"/>
  <c r="K126" i="12"/>
  <c r="K114" i="12"/>
  <c r="K106" i="12"/>
  <c r="K94" i="12"/>
  <c r="K78" i="12"/>
  <c r="K66" i="12"/>
  <c r="K58" i="12"/>
  <c r="K42" i="12"/>
  <c r="Q30" i="12"/>
  <c r="AF30" i="12"/>
  <c r="K225" i="12"/>
  <c r="K213" i="12"/>
  <c r="K201" i="12"/>
  <c r="K193" i="12"/>
  <c r="K181" i="12"/>
  <c r="K173" i="12"/>
  <c r="K161" i="12"/>
  <c r="K149" i="12"/>
  <c r="K137" i="12"/>
  <c r="K129" i="12"/>
  <c r="K101" i="12"/>
  <c r="K45" i="12"/>
  <c r="Q37" i="12"/>
  <c r="AF37" i="12"/>
  <c r="K29" i="12"/>
  <c r="J29" i="12" s="1"/>
  <c r="AF29" i="12"/>
  <c r="AE29" i="12" s="1"/>
  <c r="AD29" i="12" s="1"/>
  <c r="K167" i="12"/>
  <c r="K163" i="12"/>
  <c r="K159" i="12"/>
  <c r="K155" i="12"/>
  <c r="K151" i="12"/>
  <c r="K147" i="12"/>
  <c r="K143" i="12"/>
  <c r="K139" i="12"/>
  <c r="K135" i="12"/>
  <c r="K131" i="12"/>
  <c r="K127" i="12"/>
  <c r="K99" i="12"/>
  <c r="K55" i="12"/>
  <c r="K51" i="12"/>
  <c r="K47" i="12"/>
  <c r="K43" i="12"/>
  <c r="Q35" i="12"/>
  <c r="AF35" i="12"/>
  <c r="Q31" i="12"/>
  <c r="AF31" i="12"/>
  <c r="AA29" i="13"/>
  <c r="AA56" i="13"/>
  <c r="AB21" i="13"/>
  <c r="AA48" i="13"/>
  <c r="AA52" i="13"/>
  <c r="AB59" i="13"/>
  <c r="AB43" i="13"/>
  <c r="AB27" i="13"/>
  <c r="AB74" i="13"/>
  <c r="AA20" i="13"/>
  <c r="AA25" i="13"/>
  <c r="AB56" i="13"/>
  <c r="AB48" i="13"/>
  <c r="AB40" i="13"/>
  <c r="AB32" i="13"/>
  <c r="AB24" i="13"/>
  <c r="AB96" i="13"/>
  <c r="AB88" i="13"/>
  <c r="AB80" i="13"/>
  <c r="AB72" i="13"/>
  <c r="AB64" i="13"/>
  <c r="AB51" i="13"/>
  <c r="AB35" i="13"/>
  <c r="AB98" i="13"/>
  <c r="AB90" i="13"/>
  <c r="AB82" i="13"/>
  <c r="AB66" i="13"/>
  <c r="AA61" i="13"/>
  <c r="AA37" i="13"/>
  <c r="AA21" i="13"/>
  <c r="AA44" i="13"/>
  <c r="AB55" i="13"/>
  <c r="AB47" i="13"/>
  <c r="AB39" i="13"/>
  <c r="AB31" i="13"/>
  <c r="AB23" i="13"/>
  <c r="AB94" i="13"/>
  <c r="AB86" i="13"/>
  <c r="AB78" i="13"/>
  <c r="AB70" i="13"/>
  <c r="AB62" i="13"/>
  <c r="AA33" i="13"/>
  <c r="AB20" i="13"/>
  <c r="AB52" i="13"/>
  <c r="AB44" i="13"/>
  <c r="AB36" i="13"/>
  <c r="AB28" i="13"/>
  <c r="AB100" i="13"/>
  <c r="AB92" i="13"/>
  <c r="AB84" i="13"/>
  <c r="AB76" i="13"/>
  <c r="AB68" i="13"/>
  <c r="AB60" i="13"/>
  <c r="AA40" i="13"/>
  <c r="AA36" i="13"/>
  <c r="AA32" i="13"/>
  <c r="AA28" i="13"/>
  <c r="AA24" i="13"/>
  <c r="AA59" i="13"/>
  <c r="AA55" i="13"/>
  <c r="AA51" i="13"/>
  <c r="AA47" i="13"/>
  <c r="AA43" i="13"/>
  <c r="AA100" i="13"/>
  <c r="AA98" i="13"/>
  <c r="AA96" i="13"/>
  <c r="AA94" i="13"/>
  <c r="AA92" i="13"/>
  <c r="AA90" i="13"/>
  <c r="AA88" i="13"/>
  <c r="AA86" i="13"/>
  <c r="AA84" i="13"/>
  <c r="AA82" i="13"/>
  <c r="AA80" i="13"/>
  <c r="AA78" i="13"/>
  <c r="AA76" i="13"/>
  <c r="AA74" i="13"/>
  <c r="AA72" i="13"/>
  <c r="AA70" i="13"/>
  <c r="AA68" i="13"/>
  <c r="AA66" i="13"/>
  <c r="AA64" i="13"/>
  <c r="AA62" i="13"/>
  <c r="AA60" i="13"/>
  <c r="AA39" i="13"/>
  <c r="AA35" i="13"/>
  <c r="AA31" i="13"/>
  <c r="AA27" i="13"/>
  <c r="AA23" i="13"/>
  <c r="AA58" i="13"/>
  <c r="AA54" i="13"/>
  <c r="AA50" i="13"/>
  <c r="AA46" i="13"/>
  <c r="AA42" i="13"/>
  <c r="AB58" i="13"/>
  <c r="AB54" i="13"/>
  <c r="AB50" i="13"/>
  <c r="AB46" i="13"/>
  <c r="AB42" i="13"/>
  <c r="AB38" i="13"/>
  <c r="AB34" i="13"/>
  <c r="AB30" i="13"/>
  <c r="AB26" i="13"/>
  <c r="AB22" i="13"/>
  <c r="AB99" i="13"/>
  <c r="AB97" i="13"/>
  <c r="AB95" i="13"/>
  <c r="AB93" i="13"/>
  <c r="AB91" i="13"/>
  <c r="AB89" i="13"/>
  <c r="AB87" i="13"/>
  <c r="AB85" i="13"/>
  <c r="AB83" i="13"/>
  <c r="AB81" i="13"/>
  <c r="AB79" i="13"/>
  <c r="AB77" i="13"/>
  <c r="AB75" i="13"/>
  <c r="AB73" i="13"/>
  <c r="AB71" i="13"/>
  <c r="AB69" i="13"/>
  <c r="AB67" i="13"/>
  <c r="AB65" i="13"/>
  <c r="AB63" i="13"/>
  <c r="AB61" i="13"/>
  <c r="AA38" i="13"/>
  <c r="AA34" i="13"/>
  <c r="AA30" i="13"/>
  <c r="AA26" i="13"/>
  <c r="AA22" i="13"/>
  <c r="AA57" i="13"/>
  <c r="AA53" i="13"/>
  <c r="AA49" i="13"/>
  <c r="AA45" i="13"/>
  <c r="AA41" i="13"/>
  <c r="AB57" i="13"/>
  <c r="AB53" i="13"/>
  <c r="AB49" i="13"/>
  <c r="AB45" i="13"/>
  <c r="AB41" i="13"/>
  <c r="AB37" i="13"/>
  <c r="AB33" i="13"/>
  <c r="AB29" i="13"/>
  <c r="AB25" i="13"/>
  <c r="AA99" i="13"/>
  <c r="AA97" i="13"/>
  <c r="AA95" i="13"/>
  <c r="AA93" i="13"/>
  <c r="AA91" i="13"/>
  <c r="AA89" i="13"/>
  <c r="AA87" i="13"/>
  <c r="AA85" i="13"/>
  <c r="AA83" i="13"/>
  <c r="AA81" i="13"/>
  <c r="AA79" i="13"/>
  <c r="AA77" i="13"/>
  <c r="AA75" i="13"/>
  <c r="AA73" i="13"/>
  <c r="AA71" i="13"/>
  <c r="AA69" i="13"/>
  <c r="AA67" i="13"/>
  <c r="AA65" i="13"/>
  <c r="AA63" i="13"/>
  <c r="S119" i="13"/>
  <c r="S115" i="13"/>
  <c r="S111" i="13"/>
  <c r="S107" i="13"/>
  <c r="S103" i="13"/>
  <c r="S99" i="13"/>
  <c r="S95" i="13"/>
  <c r="S91" i="13"/>
  <c r="S87" i="13"/>
  <c r="S83" i="13"/>
  <c r="S79" i="13"/>
  <c r="S75" i="13"/>
  <c r="S71" i="13"/>
  <c r="S67" i="13"/>
  <c r="S63" i="13"/>
  <c r="S59" i="13"/>
  <c r="S55" i="13"/>
  <c r="S51" i="13"/>
  <c r="S47" i="13"/>
  <c r="S43" i="13"/>
  <c r="S39" i="13"/>
  <c r="S35" i="13"/>
  <c r="S31" i="13"/>
  <c r="S27" i="13"/>
  <c r="S23" i="13"/>
  <c r="K15" i="13"/>
  <c r="K16" i="13" s="1"/>
  <c r="S117" i="13"/>
  <c r="S113" i="13"/>
  <c r="S109" i="13"/>
  <c r="S105" i="13"/>
  <c r="S101" i="13"/>
  <c r="S97" i="13"/>
  <c r="S93" i="13"/>
  <c r="S89" i="13"/>
  <c r="S85" i="13"/>
  <c r="S81" i="13"/>
  <c r="S77" i="13"/>
  <c r="S73" i="13"/>
  <c r="S69" i="13"/>
  <c r="S65" i="13"/>
  <c r="S61" i="13"/>
  <c r="S57" i="13"/>
  <c r="S53" i="13"/>
  <c r="S49" i="13"/>
  <c r="S45" i="13"/>
  <c r="S41" i="13"/>
  <c r="S37" i="13"/>
  <c r="S33" i="13"/>
  <c r="S29" i="13"/>
  <c r="S25" i="13"/>
  <c r="S21" i="13"/>
  <c r="S118" i="13"/>
  <c r="S114" i="13"/>
  <c r="S110" i="13"/>
  <c r="S106" i="13"/>
  <c r="S102" i="13"/>
  <c r="S98" i="13"/>
  <c r="S94" i="13"/>
  <c r="S90" i="13"/>
  <c r="S86" i="13"/>
  <c r="S82" i="13"/>
  <c r="S78" i="13"/>
  <c r="S74" i="13"/>
  <c r="S70" i="13"/>
  <c r="S66" i="13"/>
  <c r="S62" i="13"/>
  <c r="S58" i="13"/>
  <c r="S54" i="13"/>
  <c r="S50" i="13"/>
  <c r="S46" i="13"/>
  <c r="S42" i="13"/>
  <c r="S38" i="13"/>
  <c r="S34" i="13"/>
  <c r="S30" i="13"/>
  <c r="S26" i="13"/>
  <c r="S22" i="13"/>
  <c r="S52" i="13"/>
  <c r="S20" i="13"/>
  <c r="S28" i="13"/>
  <c r="S116" i="13"/>
  <c r="S108" i="13"/>
  <c r="S104" i="13"/>
  <c r="S100" i="13"/>
  <c r="S96" i="13"/>
  <c r="S92" i="13"/>
  <c r="S88" i="13"/>
  <c r="S84" i="13"/>
  <c r="S80" i="13"/>
  <c r="S76" i="13"/>
  <c r="S72" i="13"/>
  <c r="S68" i="13"/>
  <c r="S64" i="13"/>
  <c r="S60" i="13"/>
  <c r="S56" i="13"/>
  <c r="S48" i="13"/>
  <c r="S44" i="13"/>
  <c r="S40" i="13"/>
  <c r="S36" i="13"/>
  <c r="S24" i="13"/>
  <c r="S112" i="13"/>
  <c r="S32" i="13"/>
  <c r="D15" i="13"/>
  <c r="D16" i="13" s="1"/>
  <c r="G15" i="13"/>
  <c r="G16" i="13" s="1"/>
  <c r="I15" i="13"/>
  <c r="I16" i="13" s="1"/>
  <c r="F15" i="13"/>
  <c r="F16" i="13" s="1"/>
  <c r="J15" i="13"/>
  <c r="J16" i="13" s="1"/>
  <c r="E15" i="13"/>
  <c r="E16" i="13" s="1"/>
  <c r="H15" i="13"/>
  <c r="H16" i="13" s="1"/>
  <c r="Q28" i="12"/>
  <c r="X29" i="12"/>
  <c r="K36" i="12"/>
  <c r="K32" i="12"/>
  <c r="K123" i="12"/>
  <c r="K119" i="12"/>
  <c r="K115" i="12"/>
  <c r="K111" i="12"/>
  <c r="K107" i="12"/>
  <c r="K103" i="12"/>
  <c r="K95" i="12"/>
  <c r="K91" i="12"/>
  <c r="K87" i="12"/>
  <c r="K83" i="12"/>
  <c r="K79" i="12"/>
  <c r="K75" i="12"/>
  <c r="K71" i="12"/>
  <c r="K67" i="12"/>
  <c r="K63" i="12"/>
  <c r="K59" i="12"/>
  <c r="K35" i="12"/>
  <c r="K31" i="12"/>
  <c r="K34" i="12"/>
  <c r="K30" i="12"/>
  <c r="K125" i="12"/>
  <c r="K121" i="12"/>
  <c r="K117" i="12"/>
  <c r="K113" i="12"/>
  <c r="K109" i="12"/>
  <c r="K105" i="12"/>
  <c r="K97" i="12"/>
  <c r="K93" i="12"/>
  <c r="K89" i="12"/>
  <c r="K85" i="12"/>
  <c r="K81" i="12"/>
  <c r="K77" i="12"/>
  <c r="K73" i="12"/>
  <c r="K65" i="12"/>
  <c r="K61" i="12"/>
  <c r="K57" i="12"/>
  <c r="K37" i="12"/>
  <c r="K33" i="12"/>
  <c r="K28" i="12"/>
  <c r="D29" i="12"/>
  <c r="Q29" i="12"/>
  <c r="J30" i="12" l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J57" i="12" s="1"/>
  <c r="J58" i="12" s="1"/>
  <c r="J59" i="12" s="1"/>
  <c r="J60" i="12" s="1"/>
  <c r="J61" i="12" s="1"/>
  <c r="J62" i="12" s="1"/>
  <c r="J63" i="12" s="1"/>
  <c r="J64" i="12" s="1"/>
  <c r="J65" i="12" s="1"/>
  <c r="J66" i="12" s="1"/>
  <c r="J67" i="12" s="1"/>
  <c r="J68" i="12" s="1"/>
  <c r="J69" i="12" s="1"/>
  <c r="J70" i="12" s="1"/>
  <c r="J71" i="12" s="1"/>
  <c r="J72" i="12" s="1"/>
  <c r="J73" i="12" s="1"/>
  <c r="J74" i="12" s="1"/>
  <c r="J75" i="12" s="1"/>
  <c r="J76" i="12" s="1"/>
  <c r="J77" i="12" s="1"/>
  <c r="J78" i="12" s="1"/>
  <c r="J79" i="12" s="1"/>
  <c r="J80" i="12" s="1"/>
  <c r="J81" i="12" s="1"/>
  <c r="J82" i="12" s="1"/>
  <c r="J83" i="12" s="1"/>
  <c r="J84" i="12" s="1"/>
  <c r="J85" i="12" s="1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J97" i="12" s="1"/>
  <c r="J98" i="12" s="1"/>
  <c r="J99" i="12" s="1"/>
  <c r="J100" i="12" s="1"/>
  <c r="J101" i="12" s="1"/>
  <c r="J102" i="12" s="1"/>
  <c r="J103" i="12" s="1"/>
  <c r="J104" i="12" s="1"/>
  <c r="J105" i="12" s="1"/>
  <c r="J106" i="12" s="1"/>
  <c r="J107" i="12" s="1"/>
  <c r="J108" i="12" s="1"/>
  <c r="J109" i="12" s="1"/>
  <c r="J110" i="12" s="1"/>
  <c r="J111" i="12" s="1"/>
  <c r="J112" i="12" s="1"/>
  <c r="J113" i="12" s="1"/>
  <c r="J114" i="12" s="1"/>
  <c r="J115" i="12" s="1"/>
  <c r="J116" i="12" s="1"/>
  <c r="J117" i="12" s="1"/>
  <c r="J118" i="12" s="1"/>
  <c r="J119" i="12" s="1"/>
  <c r="J120" i="12" s="1"/>
  <c r="J121" i="12" s="1"/>
  <c r="J122" i="12" s="1"/>
  <c r="J123" i="12" s="1"/>
  <c r="J124" i="12" s="1"/>
  <c r="J125" i="12" s="1"/>
  <c r="J126" i="12" s="1"/>
  <c r="J127" i="12" s="1"/>
  <c r="J128" i="12" s="1"/>
  <c r="J129" i="12" s="1"/>
  <c r="J130" i="12" s="1"/>
  <c r="J131" i="12" s="1"/>
  <c r="J132" i="12" s="1"/>
  <c r="J133" i="12" s="1"/>
  <c r="J134" i="12" s="1"/>
  <c r="J135" i="12" s="1"/>
  <c r="J136" i="12" s="1"/>
  <c r="J137" i="12" s="1"/>
  <c r="J138" i="12" s="1"/>
  <c r="J139" i="12" s="1"/>
  <c r="J140" i="12" s="1"/>
  <c r="J141" i="12" s="1"/>
  <c r="J142" i="12" s="1"/>
  <c r="J143" i="12" s="1"/>
  <c r="J144" i="12" s="1"/>
  <c r="J145" i="12" s="1"/>
  <c r="J146" i="12" s="1"/>
  <c r="J147" i="12" s="1"/>
  <c r="J148" i="12" s="1"/>
  <c r="J149" i="12" s="1"/>
  <c r="J150" i="12" s="1"/>
  <c r="J151" i="12" s="1"/>
  <c r="J152" i="12" s="1"/>
  <c r="J153" i="12" s="1"/>
  <c r="J154" i="12" s="1"/>
  <c r="J155" i="12" s="1"/>
  <c r="J156" i="12" s="1"/>
  <c r="J157" i="12" s="1"/>
  <c r="J158" i="12" s="1"/>
  <c r="J159" i="12" s="1"/>
  <c r="J160" i="12" s="1"/>
  <c r="J161" i="12" s="1"/>
  <c r="J162" i="12" s="1"/>
  <c r="J163" i="12" s="1"/>
  <c r="J164" i="12" s="1"/>
  <c r="J165" i="12" s="1"/>
  <c r="J166" i="12" s="1"/>
  <c r="J167" i="12" s="1"/>
  <c r="J168" i="12" s="1"/>
  <c r="J169" i="12" s="1"/>
  <c r="J170" i="12" s="1"/>
  <c r="J171" i="12" s="1"/>
  <c r="J172" i="12" s="1"/>
  <c r="J173" i="12" s="1"/>
  <c r="J174" i="12" s="1"/>
  <c r="J175" i="12" s="1"/>
  <c r="J176" i="12" s="1"/>
  <c r="J177" i="12" s="1"/>
  <c r="J178" i="12" s="1"/>
  <c r="J179" i="12" s="1"/>
  <c r="J180" i="12" s="1"/>
  <c r="J181" i="12" s="1"/>
  <c r="J182" i="12" s="1"/>
  <c r="J183" i="12" s="1"/>
  <c r="J184" i="12" s="1"/>
  <c r="J185" i="12" s="1"/>
  <c r="J186" i="12" s="1"/>
  <c r="J187" i="12" s="1"/>
  <c r="J188" i="12" s="1"/>
  <c r="J189" i="12" s="1"/>
  <c r="J190" i="12" s="1"/>
  <c r="J191" i="12" s="1"/>
  <c r="J192" i="12" s="1"/>
  <c r="J193" i="12" s="1"/>
  <c r="J194" i="12" s="1"/>
  <c r="J195" i="12" s="1"/>
  <c r="J196" i="12" s="1"/>
  <c r="J197" i="12" s="1"/>
  <c r="J198" i="12" s="1"/>
  <c r="J199" i="12" s="1"/>
  <c r="J200" i="12" s="1"/>
  <c r="J201" i="12" s="1"/>
  <c r="J202" i="12" s="1"/>
  <c r="J203" i="12" s="1"/>
  <c r="J204" i="12" s="1"/>
  <c r="J205" i="12" s="1"/>
  <c r="J206" i="12" s="1"/>
  <c r="J207" i="12" s="1"/>
  <c r="J208" i="12" s="1"/>
  <c r="J209" i="12" s="1"/>
  <c r="J210" i="12" s="1"/>
  <c r="J211" i="12" s="1"/>
  <c r="J212" i="12" s="1"/>
  <c r="J213" i="12" s="1"/>
  <c r="J214" i="12" s="1"/>
  <c r="J215" i="12" s="1"/>
  <c r="J216" i="12" s="1"/>
  <c r="J217" i="12" s="1"/>
  <c r="J218" i="12" s="1"/>
  <c r="J219" i="12" s="1"/>
  <c r="J220" i="12" s="1"/>
  <c r="J221" i="12" s="1"/>
  <c r="J222" i="12" s="1"/>
  <c r="J223" i="12" s="1"/>
  <c r="J224" i="12" s="1"/>
  <c r="J225" i="12" s="1"/>
  <c r="J226" i="12" s="1"/>
  <c r="J227" i="12" s="1"/>
  <c r="J228" i="12" s="1"/>
  <c r="AE30" i="12"/>
  <c r="AE31" i="12" s="1"/>
  <c r="W29" i="12"/>
  <c r="X30" i="12"/>
  <c r="AA101" i="13"/>
  <c r="AB101" i="13"/>
  <c r="U17" i="13"/>
  <c r="X105" i="13" s="1"/>
  <c r="P29" i="12"/>
  <c r="D30" i="12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59" i="12" s="1"/>
  <c r="D60" i="12" s="1"/>
  <c r="D61" i="12" s="1"/>
  <c r="D62" i="12" s="1"/>
  <c r="D63" i="12" s="1"/>
  <c r="D64" i="12" s="1"/>
  <c r="D65" i="12" s="1"/>
  <c r="D66" i="12" s="1"/>
  <c r="D67" i="12" s="1"/>
  <c r="D68" i="12" s="1"/>
  <c r="D69" i="12" s="1"/>
  <c r="D70" i="12" s="1"/>
  <c r="D71" i="12" s="1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D86" i="12" s="1"/>
  <c r="D87" i="12" s="1"/>
  <c r="D88" i="12" s="1"/>
  <c r="D89" i="12" s="1"/>
  <c r="D90" i="12" s="1"/>
  <c r="D91" i="12" s="1"/>
  <c r="D92" i="12" s="1"/>
  <c r="D93" i="12" s="1"/>
  <c r="D94" i="12" s="1"/>
  <c r="D95" i="12" s="1"/>
  <c r="D96" i="12" s="1"/>
  <c r="D97" i="12" s="1"/>
  <c r="D98" i="12" s="1"/>
  <c r="D99" i="12" s="1"/>
  <c r="D100" i="12" s="1"/>
  <c r="D101" i="12" s="1"/>
  <c r="D102" i="12" s="1"/>
  <c r="D103" i="12" s="1"/>
  <c r="D104" i="12" s="1"/>
  <c r="D105" i="12" s="1"/>
  <c r="D106" i="12" s="1"/>
  <c r="D107" i="12" s="1"/>
  <c r="D108" i="12" s="1"/>
  <c r="D109" i="12" s="1"/>
  <c r="D110" i="12" s="1"/>
  <c r="D111" i="12" s="1"/>
  <c r="D112" i="12" s="1"/>
  <c r="D113" i="12" s="1"/>
  <c r="D114" i="12" s="1"/>
  <c r="D115" i="12" s="1"/>
  <c r="D116" i="12" s="1"/>
  <c r="D117" i="12" s="1"/>
  <c r="D118" i="12" s="1"/>
  <c r="D119" i="12" s="1"/>
  <c r="D120" i="12" s="1"/>
  <c r="D121" i="12" s="1"/>
  <c r="D122" i="12" s="1"/>
  <c r="D123" i="12" s="1"/>
  <c r="D124" i="12" s="1"/>
  <c r="D125" i="12" s="1"/>
  <c r="D126" i="12" s="1"/>
  <c r="D127" i="12" s="1"/>
  <c r="D128" i="12" s="1"/>
  <c r="D129" i="12" s="1"/>
  <c r="D130" i="12" s="1"/>
  <c r="D131" i="12" s="1"/>
  <c r="D132" i="12" s="1"/>
  <c r="D133" i="12" s="1"/>
  <c r="D134" i="12" s="1"/>
  <c r="D135" i="12" s="1"/>
  <c r="D136" i="12" s="1"/>
  <c r="D137" i="12" s="1"/>
  <c r="D138" i="12" s="1"/>
  <c r="D139" i="12" s="1"/>
  <c r="D140" i="12" s="1"/>
  <c r="D141" i="12" s="1"/>
  <c r="D142" i="12" s="1"/>
  <c r="D143" i="12" s="1"/>
  <c r="D144" i="12" s="1"/>
  <c r="D145" i="12" s="1"/>
  <c r="D146" i="12" s="1"/>
  <c r="D147" i="12" s="1"/>
  <c r="D148" i="12" s="1"/>
  <c r="D149" i="12" s="1"/>
  <c r="D150" i="12" s="1"/>
  <c r="D151" i="12" s="1"/>
  <c r="D152" i="12" s="1"/>
  <c r="D153" i="12" s="1"/>
  <c r="D154" i="12" s="1"/>
  <c r="D155" i="12" s="1"/>
  <c r="D156" i="12" s="1"/>
  <c r="D157" i="12" s="1"/>
  <c r="D158" i="12" s="1"/>
  <c r="D159" i="12" s="1"/>
  <c r="D160" i="12" s="1"/>
  <c r="D161" i="12" s="1"/>
  <c r="D162" i="12" s="1"/>
  <c r="D163" i="12" s="1"/>
  <c r="D164" i="12" s="1"/>
  <c r="D165" i="12" s="1"/>
  <c r="D166" i="12" s="1"/>
  <c r="D167" i="12" s="1"/>
  <c r="D168" i="12" s="1"/>
  <c r="D169" i="12" s="1"/>
  <c r="D170" i="12" s="1"/>
  <c r="D171" i="12" s="1"/>
  <c r="D172" i="12" s="1"/>
  <c r="D173" i="12" s="1"/>
  <c r="D174" i="12" s="1"/>
  <c r="D175" i="12" s="1"/>
  <c r="D176" i="12" s="1"/>
  <c r="D177" i="12" s="1"/>
  <c r="D178" i="12" s="1"/>
  <c r="D179" i="12" s="1"/>
  <c r="D180" i="12" s="1"/>
  <c r="D181" i="12" s="1"/>
  <c r="D182" i="12" s="1"/>
  <c r="D183" i="12" s="1"/>
  <c r="D184" i="12" s="1"/>
  <c r="D185" i="12" s="1"/>
  <c r="D186" i="12" s="1"/>
  <c r="D187" i="12" s="1"/>
  <c r="D188" i="12" s="1"/>
  <c r="D189" i="12" s="1"/>
  <c r="D190" i="12" s="1"/>
  <c r="D191" i="12" s="1"/>
  <c r="D192" i="12" s="1"/>
  <c r="D193" i="12" s="1"/>
  <c r="D194" i="12" s="1"/>
  <c r="D195" i="12" s="1"/>
  <c r="D196" i="12" s="1"/>
  <c r="D197" i="12" s="1"/>
  <c r="D198" i="12" s="1"/>
  <c r="D199" i="12" s="1"/>
  <c r="D200" i="12" s="1"/>
  <c r="D201" i="12" s="1"/>
  <c r="D202" i="12" s="1"/>
  <c r="D203" i="12" s="1"/>
  <c r="D204" i="12" s="1"/>
  <c r="D205" i="12" s="1"/>
  <c r="D206" i="12" s="1"/>
  <c r="D207" i="12" s="1"/>
  <c r="D208" i="12" s="1"/>
  <c r="D209" i="12" s="1"/>
  <c r="D210" i="12" s="1"/>
  <c r="D211" i="12" s="1"/>
  <c r="D212" i="12" s="1"/>
  <c r="D213" i="12" s="1"/>
  <c r="D214" i="12" s="1"/>
  <c r="D215" i="12" s="1"/>
  <c r="D216" i="12" s="1"/>
  <c r="D217" i="12" s="1"/>
  <c r="D218" i="12" s="1"/>
  <c r="D219" i="12" s="1"/>
  <c r="D220" i="12" s="1"/>
  <c r="D221" i="12" s="1"/>
  <c r="D222" i="12" s="1"/>
  <c r="D223" i="12" s="1"/>
  <c r="D224" i="12" s="1"/>
  <c r="D225" i="12" s="1"/>
  <c r="D226" i="12" s="1"/>
  <c r="D227" i="12" s="1"/>
  <c r="D228" i="12" s="1"/>
  <c r="AD30" i="12" l="1"/>
  <c r="AE32" i="12"/>
  <c r="AD31" i="12"/>
  <c r="X31" i="12"/>
  <c r="W30" i="12"/>
  <c r="X15" i="13"/>
  <c r="X14" i="13"/>
  <c r="C24" i="12"/>
  <c r="C25" i="12"/>
  <c r="P30" i="12"/>
  <c r="P31" i="12" s="1"/>
  <c r="P32" i="12" s="1"/>
  <c r="P33" i="12" s="1"/>
  <c r="P34" i="12" s="1"/>
  <c r="P35" i="12" s="1"/>
  <c r="P36" i="12" s="1"/>
  <c r="P37" i="12" s="1"/>
  <c r="P38" i="12" s="1"/>
  <c r="AD32" i="12" l="1"/>
  <c r="AE33" i="12"/>
  <c r="X32" i="12"/>
  <c r="W31" i="12"/>
  <c r="AC62" i="13"/>
  <c r="AC66" i="13"/>
  <c r="AC70" i="13"/>
  <c r="AC74" i="13"/>
  <c r="AC78" i="13"/>
  <c r="AC82" i="13"/>
  <c r="AC86" i="13"/>
  <c r="AC90" i="13"/>
  <c r="AC94" i="13"/>
  <c r="AC98" i="13"/>
  <c r="AC61" i="13"/>
  <c r="AC65" i="13"/>
  <c r="AC69" i="13"/>
  <c r="AC73" i="13"/>
  <c r="AC77" i="13"/>
  <c r="AC81" i="13"/>
  <c r="AC85" i="13"/>
  <c r="AC89" i="13"/>
  <c r="AC93" i="13"/>
  <c r="AC97" i="13"/>
  <c r="AC60" i="13"/>
  <c r="AC64" i="13"/>
  <c r="AC68" i="13"/>
  <c r="AC72" i="13"/>
  <c r="AC76" i="13"/>
  <c r="AC80" i="13"/>
  <c r="AC84" i="13"/>
  <c r="AC88" i="13"/>
  <c r="AC92" i="13"/>
  <c r="AC96" i="13"/>
  <c r="AC100" i="13"/>
  <c r="AC63" i="13"/>
  <c r="AC67" i="13"/>
  <c r="AC71" i="13"/>
  <c r="AC75" i="13"/>
  <c r="AC79" i="13"/>
  <c r="AC83" i="13"/>
  <c r="AC87" i="13"/>
  <c r="AC91" i="13"/>
  <c r="AC95" i="13"/>
  <c r="AC99" i="13"/>
  <c r="AC20" i="13"/>
  <c r="AC21" i="13"/>
  <c r="AC23" i="13"/>
  <c r="AC25" i="13"/>
  <c r="AC27" i="13"/>
  <c r="AC29" i="13"/>
  <c r="AC31" i="13"/>
  <c r="AC33" i="13"/>
  <c r="AC35" i="13"/>
  <c r="AC37" i="13"/>
  <c r="AC39" i="13"/>
  <c r="AC41" i="13"/>
  <c r="AC43" i="13"/>
  <c r="AC45" i="13"/>
  <c r="AC47" i="13"/>
  <c r="AC49" i="13"/>
  <c r="AC51" i="13"/>
  <c r="AC53" i="13"/>
  <c r="AC55" i="13"/>
  <c r="AC57" i="13"/>
  <c r="AC59" i="13"/>
  <c r="AC24" i="13"/>
  <c r="AC22" i="13"/>
  <c r="AC26" i="13"/>
  <c r="AC28" i="13"/>
  <c r="AC30" i="13"/>
  <c r="AC32" i="13"/>
  <c r="AC34" i="13"/>
  <c r="AC36" i="13"/>
  <c r="AC38" i="13"/>
  <c r="AC40" i="13"/>
  <c r="AC42" i="13"/>
  <c r="AC44" i="13"/>
  <c r="AC46" i="13"/>
  <c r="AC48" i="13"/>
  <c r="AC50" i="13"/>
  <c r="AC52" i="13"/>
  <c r="AC54" i="13"/>
  <c r="AC56" i="13"/>
  <c r="AC58" i="13"/>
  <c r="P39" i="12"/>
  <c r="P40" i="12" s="1"/>
  <c r="P41" i="12" s="1"/>
  <c r="P42" i="12" s="1"/>
  <c r="O25" i="12"/>
  <c r="O24" i="12"/>
  <c r="AE34" i="12" l="1"/>
  <c r="AD33" i="12"/>
  <c r="X33" i="12"/>
  <c r="W32" i="12"/>
  <c r="AC101" i="13"/>
  <c r="P43" i="12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P57" i="12" s="1"/>
  <c r="P58" i="12" s="1"/>
  <c r="P59" i="12" s="1"/>
  <c r="P60" i="12" s="1"/>
  <c r="P61" i="12" s="1"/>
  <c r="P62" i="12" s="1"/>
  <c r="P63" i="12" s="1"/>
  <c r="P64" i="12" s="1"/>
  <c r="P65" i="12" s="1"/>
  <c r="P66" i="12" s="1"/>
  <c r="P67" i="12" s="1"/>
  <c r="P68" i="12" s="1"/>
  <c r="P69" i="12" s="1"/>
  <c r="P70" i="12" s="1"/>
  <c r="P71" i="12" s="1"/>
  <c r="P72" i="12" s="1"/>
  <c r="P73" i="12" s="1"/>
  <c r="P74" i="12" s="1"/>
  <c r="P75" i="12" s="1"/>
  <c r="P76" i="12" s="1"/>
  <c r="P77" i="12" s="1"/>
  <c r="P78" i="12" s="1"/>
  <c r="P79" i="12" s="1"/>
  <c r="P80" i="12" s="1"/>
  <c r="P81" i="12" s="1"/>
  <c r="P82" i="12" s="1"/>
  <c r="P83" i="12" s="1"/>
  <c r="P84" i="12" s="1"/>
  <c r="P85" i="12" s="1"/>
  <c r="P86" i="12" s="1"/>
  <c r="P87" i="12" s="1"/>
  <c r="P88" i="12" s="1"/>
  <c r="P89" i="12" s="1"/>
  <c r="P90" i="12" s="1"/>
  <c r="P91" i="12" s="1"/>
  <c r="P92" i="12" s="1"/>
  <c r="P93" i="12" s="1"/>
  <c r="P94" i="12" s="1"/>
  <c r="P95" i="12" s="1"/>
  <c r="P96" i="12" s="1"/>
  <c r="P97" i="12" s="1"/>
  <c r="P98" i="12" s="1"/>
  <c r="P99" i="12" s="1"/>
  <c r="P100" i="12" s="1"/>
  <c r="P101" i="12" s="1"/>
  <c r="P102" i="12" s="1"/>
  <c r="P103" i="12" s="1"/>
  <c r="P104" i="12" s="1"/>
  <c r="P105" i="12" s="1"/>
  <c r="P106" i="12" s="1"/>
  <c r="P107" i="12" s="1"/>
  <c r="P108" i="12" s="1"/>
  <c r="P109" i="12" s="1"/>
  <c r="P110" i="12" s="1"/>
  <c r="P111" i="12" s="1"/>
  <c r="P112" i="12" s="1"/>
  <c r="P113" i="12" s="1"/>
  <c r="P114" i="12" s="1"/>
  <c r="P115" i="12" s="1"/>
  <c r="P116" i="12" s="1"/>
  <c r="P117" i="12" s="1"/>
  <c r="P118" i="12" s="1"/>
  <c r="P119" i="12" s="1"/>
  <c r="P120" i="12" s="1"/>
  <c r="P121" i="12" s="1"/>
  <c r="P122" i="12" s="1"/>
  <c r="P123" i="12" s="1"/>
  <c r="P124" i="12" s="1"/>
  <c r="P125" i="12" s="1"/>
  <c r="P126" i="12" s="1"/>
  <c r="P127" i="12" s="1"/>
  <c r="P128" i="12" s="1"/>
  <c r="P129" i="12" s="1"/>
  <c r="P130" i="12" s="1"/>
  <c r="P131" i="12" s="1"/>
  <c r="P132" i="12" s="1"/>
  <c r="P133" i="12" s="1"/>
  <c r="P134" i="12" s="1"/>
  <c r="P135" i="12" s="1"/>
  <c r="P136" i="12" s="1"/>
  <c r="P137" i="12" s="1"/>
  <c r="P138" i="12" s="1"/>
  <c r="P139" i="12" s="1"/>
  <c r="P140" i="12" s="1"/>
  <c r="P141" i="12" s="1"/>
  <c r="P142" i="12" s="1"/>
  <c r="P143" i="12" s="1"/>
  <c r="P144" i="12" s="1"/>
  <c r="P145" i="12" s="1"/>
  <c r="P146" i="12" s="1"/>
  <c r="P147" i="12" s="1"/>
  <c r="P148" i="12" s="1"/>
  <c r="P149" i="12" s="1"/>
  <c r="P150" i="12" s="1"/>
  <c r="P151" i="12" s="1"/>
  <c r="P152" i="12" s="1"/>
  <c r="P153" i="12" s="1"/>
  <c r="P154" i="12" s="1"/>
  <c r="P155" i="12" s="1"/>
  <c r="P156" i="12" s="1"/>
  <c r="P157" i="12" s="1"/>
  <c r="P158" i="12" s="1"/>
  <c r="P159" i="12" s="1"/>
  <c r="P160" i="12" s="1"/>
  <c r="P161" i="12" s="1"/>
  <c r="P162" i="12" s="1"/>
  <c r="P163" i="12" s="1"/>
  <c r="P164" i="12" s="1"/>
  <c r="P165" i="12" s="1"/>
  <c r="P166" i="12" s="1"/>
  <c r="P167" i="12" s="1"/>
  <c r="P168" i="12" s="1"/>
  <c r="P169" i="12" s="1"/>
  <c r="P170" i="12" s="1"/>
  <c r="P171" i="12" s="1"/>
  <c r="P172" i="12" s="1"/>
  <c r="P173" i="12" s="1"/>
  <c r="P174" i="12" s="1"/>
  <c r="P175" i="12" s="1"/>
  <c r="P176" i="12" s="1"/>
  <c r="P177" i="12" s="1"/>
  <c r="P178" i="12" s="1"/>
  <c r="P179" i="12" s="1"/>
  <c r="P180" i="12" s="1"/>
  <c r="P181" i="12" s="1"/>
  <c r="P182" i="12" s="1"/>
  <c r="P183" i="12" s="1"/>
  <c r="P184" i="12" s="1"/>
  <c r="P185" i="12" s="1"/>
  <c r="P186" i="12" s="1"/>
  <c r="P187" i="12" s="1"/>
  <c r="P188" i="12" s="1"/>
  <c r="P189" i="12" s="1"/>
  <c r="P190" i="12" s="1"/>
  <c r="P191" i="12" s="1"/>
  <c r="P192" i="12" s="1"/>
  <c r="P193" i="12" s="1"/>
  <c r="P194" i="12" s="1"/>
  <c r="P195" i="12" s="1"/>
  <c r="P196" i="12" s="1"/>
  <c r="P197" i="12" s="1"/>
  <c r="P198" i="12" s="1"/>
  <c r="P199" i="12" s="1"/>
  <c r="P200" i="12" s="1"/>
  <c r="P201" i="12" s="1"/>
  <c r="P202" i="12" s="1"/>
  <c r="P203" i="12" s="1"/>
  <c r="P204" i="12" s="1"/>
  <c r="P205" i="12" s="1"/>
  <c r="P206" i="12" s="1"/>
  <c r="P207" i="12" s="1"/>
  <c r="P208" i="12" s="1"/>
  <c r="P209" i="12" s="1"/>
  <c r="P210" i="12" s="1"/>
  <c r="P211" i="12" s="1"/>
  <c r="P212" i="12" s="1"/>
  <c r="P213" i="12" s="1"/>
  <c r="P214" i="12" s="1"/>
  <c r="P215" i="12" s="1"/>
  <c r="P216" i="12" s="1"/>
  <c r="P217" i="12" s="1"/>
  <c r="P218" i="12" s="1"/>
  <c r="P219" i="12" s="1"/>
  <c r="P220" i="12" s="1"/>
  <c r="P221" i="12" s="1"/>
  <c r="P222" i="12" s="1"/>
  <c r="P223" i="12" s="1"/>
  <c r="P224" i="12" s="1"/>
  <c r="P225" i="12" s="1"/>
  <c r="P226" i="12" s="1"/>
  <c r="P227" i="12" s="1"/>
  <c r="P228" i="12" s="1"/>
  <c r="AE35" i="12" l="1"/>
  <c r="AD34" i="12"/>
  <c r="X34" i="12"/>
  <c r="W33" i="12"/>
  <c r="P25" i="12"/>
  <c r="P24" i="12"/>
  <c r="AE36" i="12" l="1"/>
  <c r="AD35" i="12"/>
  <c r="X35" i="12"/>
  <c r="W34" i="12"/>
  <c r="I24" i="12"/>
  <c r="I25" i="12"/>
  <c r="AD36" i="12" l="1"/>
  <c r="AE37" i="12"/>
  <c r="AE38" i="12" s="1"/>
  <c r="X36" i="12"/>
  <c r="W35" i="12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H24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AD37" i="12" l="1"/>
  <c r="AD25" i="12"/>
  <c r="AD24" i="12"/>
  <c r="X37" i="12"/>
  <c r="X38" i="12" s="1"/>
  <c r="W36" i="12"/>
  <c r="F27" i="3"/>
  <c r="F28" i="3" s="1"/>
  <c r="E27" i="3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D27" i="3"/>
  <c r="G27" i="3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G603" i="3" s="1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 s="1"/>
  <c r="E496" i="2"/>
  <c r="E504" i="2"/>
  <c r="E520" i="2"/>
  <c r="E528" i="2"/>
  <c r="E544" i="2"/>
  <c r="E548" i="2"/>
  <c r="E552" i="2"/>
  <c r="E560" i="2"/>
  <c r="E568" i="2"/>
  <c r="E576" i="2"/>
  <c r="E580" i="2"/>
  <c r="E584" i="2"/>
  <c r="E592" i="2"/>
  <c r="E600" i="2"/>
  <c r="E608" i="2"/>
  <c r="E612" i="2"/>
  <c r="E616" i="2"/>
  <c r="E624" i="2"/>
  <c r="E587" i="2"/>
  <c r="E591" i="2"/>
  <c r="E595" i="2"/>
  <c r="E599" i="2"/>
  <c r="E603" i="2"/>
  <c r="E607" i="2"/>
  <c r="E611" i="2"/>
  <c r="E615" i="2"/>
  <c r="E619" i="2"/>
  <c r="E512" i="2"/>
  <c r="E536" i="2"/>
  <c r="F471" i="2"/>
  <c r="E489" i="2"/>
  <c r="E493" i="2"/>
  <c r="E497" i="2"/>
  <c r="E505" i="2"/>
  <c r="E513" i="2"/>
  <c r="E521" i="2"/>
  <c r="E529" i="2"/>
  <c r="E533" i="2"/>
  <c r="E537" i="2"/>
  <c r="E541" i="2"/>
  <c r="E545" i="2"/>
  <c r="E549" i="2"/>
  <c r="E553" i="2"/>
  <c r="E557" i="2"/>
  <c r="E561" i="2"/>
  <c r="E565" i="2"/>
  <c r="E569" i="2"/>
  <c r="E573" i="2"/>
  <c r="E577" i="2"/>
  <c r="E581" i="2"/>
  <c r="E585" i="2"/>
  <c r="E593" i="2"/>
  <c r="E601" i="2"/>
  <c r="E609" i="2"/>
  <c r="E617" i="2"/>
  <c r="E501" i="2"/>
  <c r="E500" i="2"/>
  <c r="E509" i="2"/>
  <c r="E508" i="2"/>
  <c r="E517" i="2"/>
  <c r="E516" i="2"/>
  <c r="E525" i="2"/>
  <c r="E524" i="2"/>
  <c r="E589" i="2"/>
  <c r="E590" i="2"/>
  <c r="E597" i="2"/>
  <c r="E598" i="2"/>
  <c r="E605" i="2"/>
  <c r="E606" i="2"/>
  <c r="E613" i="2"/>
  <c r="E614" i="2"/>
  <c r="F621" i="2"/>
  <c r="E622" i="2"/>
  <c r="E604" i="2"/>
  <c r="E572" i="2"/>
  <c r="E540" i="2"/>
  <c r="E326" i="2"/>
  <c r="E490" i="2"/>
  <c r="E494" i="2"/>
  <c r="E498" i="2"/>
  <c r="E502" i="2"/>
  <c r="E506" i="2"/>
  <c r="E510" i="2"/>
  <c r="E514" i="2"/>
  <c r="E518" i="2"/>
  <c r="E522" i="2"/>
  <c r="E526" i="2"/>
  <c r="E530" i="2"/>
  <c r="E534" i="2"/>
  <c r="E538" i="2"/>
  <c r="E542" i="2"/>
  <c r="E546" i="2"/>
  <c r="E550" i="2"/>
  <c r="E554" i="2"/>
  <c r="E558" i="2"/>
  <c r="E562" i="2"/>
  <c r="E566" i="2"/>
  <c r="E570" i="2"/>
  <c r="E574" i="2"/>
  <c r="E578" i="2"/>
  <c r="E582" i="2"/>
  <c r="E586" i="2"/>
  <c r="E594" i="2"/>
  <c r="E602" i="2"/>
  <c r="E610" i="2"/>
  <c r="E618" i="2"/>
  <c r="E596" i="2"/>
  <c r="E564" i="2"/>
  <c r="E532" i="2"/>
  <c r="F455" i="2"/>
  <c r="F463" i="2"/>
  <c r="F479" i="2"/>
  <c r="F487" i="2"/>
  <c r="E620" i="2"/>
  <c r="E588" i="2"/>
  <c r="E556" i="2"/>
  <c r="E492" i="2"/>
  <c r="E202" i="2"/>
  <c r="E210" i="2"/>
  <c r="E218" i="2"/>
  <c r="E226" i="2"/>
  <c r="E234" i="2"/>
  <c r="E242" i="2"/>
  <c r="E250" i="2"/>
  <c r="E258" i="2"/>
  <c r="E266" i="2"/>
  <c r="E274" i="2"/>
  <c r="E278" i="2"/>
  <c r="E282" i="2"/>
  <c r="E286" i="2"/>
  <c r="E290" i="2"/>
  <c r="E294" i="2"/>
  <c r="E298" i="2"/>
  <c r="E302" i="2"/>
  <c r="E306" i="2"/>
  <c r="E310" i="2"/>
  <c r="E314" i="2"/>
  <c r="E318" i="2"/>
  <c r="E322" i="2"/>
  <c r="E330" i="2"/>
  <c r="E334" i="2"/>
  <c r="E338" i="2"/>
  <c r="E342" i="2"/>
  <c r="E346" i="2"/>
  <c r="E350" i="2"/>
  <c r="E354" i="2"/>
  <c r="E358" i="2"/>
  <c r="E362" i="2"/>
  <c r="E366" i="2"/>
  <c r="E370" i="2"/>
  <c r="E374" i="2"/>
  <c r="E378" i="2"/>
  <c r="E382" i="2"/>
  <c r="E386" i="2"/>
  <c r="E390" i="2"/>
  <c r="E394" i="2"/>
  <c r="E398" i="2"/>
  <c r="E402" i="2"/>
  <c r="E406" i="2"/>
  <c r="E410" i="2"/>
  <c r="E414" i="2"/>
  <c r="E418" i="2"/>
  <c r="E422" i="2"/>
  <c r="E426" i="2"/>
  <c r="E430" i="2"/>
  <c r="E434" i="2"/>
  <c r="E438" i="2"/>
  <c r="E442" i="2"/>
  <c r="E446" i="2"/>
  <c r="E450" i="2"/>
  <c r="E454" i="2"/>
  <c r="E458" i="2"/>
  <c r="E462" i="2"/>
  <c r="E466" i="2"/>
  <c r="E470" i="2"/>
  <c r="E474" i="2"/>
  <c r="E478" i="2"/>
  <c r="E482" i="2"/>
  <c r="E486" i="2"/>
  <c r="F91" i="2"/>
  <c r="F123" i="2"/>
  <c r="E491" i="2"/>
  <c r="E495" i="2"/>
  <c r="E499" i="2"/>
  <c r="E503" i="2"/>
  <c r="E507" i="2"/>
  <c r="E511" i="2"/>
  <c r="E515" i="2"/>
  <c r="E519" i="2"/>
  <c r="E523" i="2"/>
  <c r="E527" i="2"/>
  <c r="E531" i="2"/>
  <c r="E535" i="2"/>
  <c r="E539" i="2"/>
  <c r="E543" i="2"/>
  <c r="E547" i="2"/>
  <c r="E551" i="2"/>
  <c r="E555" i="2"/>
  <c r="E559" i="2"/>
  <c r="E563" i="2"/>
  <c r="E567" i="2"/>
  <c r="E571" i="2"/>
  <c r="E575" i="2"/>
  <c r="E579" i="2"/>
  <c r="E583" i="2"/>
  <c r="F623" i="2"/>
  <c r="F459" i="2"/>
  <c r="F475" i="2"/>
  <c r="F496" i="2"/>
  <c r="F500" i="2"/>
  <c r="F504" i="2"/>
  <c r="F508" i="2"/>
  <c r="F512" i="2"/>
  <c r="F516" i="2"/>
  <c r="F520" i="2"/>
  <c r="F524" i="2"/>
  <c r="F528" i="2"/>
  <c r="F532" i="2"/>
  <c r="F536" i="2"/>
  <c r="F540" i="2"/>
  <c r="F544" i="2"/>
  <c r="F548" i="2"/>
  <c r="F552" i="2"/>
  <c r="F556" i="2"/>
  <c r="F560" i="2"/>
  <c r="F564" i="2"/>
  <c r="F568" i="2"/>
  <c r="F572" i="2"/>
  <c r="F576" i="2"/>
  <c r="F580" i="2"/>
  <c r="F584" i="2"/>
  <c r="F588" i="2"/>
  <c r="F592" i="2"/>
  <c r="F596" i="2"/>
  <c r="F600" i="2"/>
  <c r="F604" i="2"/>
  <c r="F608" i="2"/>
  <c r="F612" i="2"/>
  <c r="F616" i="2"/>
  <c r="F624" i="2"/>
  <c r="F490" i="2"/>
  <c r="F494" i="2"/>
  <c r="F498" i="2"/>
  <c r="F502" i="2"/>
  <c r="F506" i="2"/>
  <c r="F510" i="2"/>
  <c r="F514" i="2"/>
  <c r="F518" i="2"/>
  <c r="F522" i="2"/>
  <c r="F526" i="2"/>
  <c r="F530" i="2"/>
  <c r="F534" i="2"/>
  <c r="F538" i="2"/>
  <c r="F542" i="2"/>
  <c r="F546" i="2"/>
  <c r="F550" i="2"/>
  <c r="F554" i="2"/>
  <c r="F558" i="2"/>
  <c r="F562" i="2"/>
  <c r="F566" i="2"/>
  <c r="F570" i="2"/>
  <c r="F574" i="2"/>
  <c r="F578" i="2"/>
  <c r="F582" i="2"/>
  <c r="F586" i="2"/>
  <c r="F590" i="2"/>
  <c r="F594" i="2"/>
  <c r="F598" i="2"/>
  <c r="F602" i="2"/>
  <c r="F606" i="2"/>
  <c r="F610" i="2"/>
  <c r="F614" i="2"/>
  <c r="F618" i="2"/>
  <c r="F622" i="2"/>
  <c r="D28" i="2"/>
  <c r="E28" i="2"/>
  <c r="F28" i="2"/>
  <c r="D32" i="2"/>
  <c r="E32" i="2"/>
  <c r="F32" i="2"/>
  <c r="D36" i="2"/>
  <c r="E36" i="2"/>
  <c r="F36" i="2"/>
  <c r="D40" i="2"/>
  <c r="E40" i="2"/>
  <c r="F40" i="2"/>
  <c r="D44" i="2"/>
  <c r="E44" i="2"/>
  <c r="F44" i="2"/>
  <c r="D48" i="2"/>
  <c r="E48" i="2"/>
  <c r="F48" i="2"/>
  <c r="D52" i="2"/>
  <c r="E52" i="2"/>
  <c r="F52" i="2"/>
  <c r="E56" i="2"/>
  <c r="F56" i="2"/>
  <c r="E60" i="2"/>
  <c r="F60" i="2"/>
  <c r="E64" i="2"/>
  <c r="F64" i="2"/>
  <c r="E68" i="2"/>
  <c r="F68" i="2"/>
  <c r="E72" i="2"/>
  <c r="F72" i="2"/>
  <c r="E76" i="2"/>
  <c r="F76" i="2"/>
  <c r="E80" i="2"/>
  <c r="F80" i="2"/>
  <c r="E84" i="2"/>
  <c r="F84" i="2"/>
  <c r="E88" i="2"/>
  <c r="F88" i="2"/>
  <c r="E92" i="2"/>
  <c r="F92" i="2"/>
  <c r="E96" i="2"/>
  <c r="F96" i="2"/>
  <c r="D100" i="2"/>
  <c r="E100" i="2"/>
  <c r="F100" i="2"/>
  <c r="D104" i="2"/>
  <c r="E104" i="2"/>
  <c r="F104" i="2"/>
  <c r="D108" i="2"/>
  <c r="E108" i="2"/>
  <c r="F108" i="2"/>
  <c r="D112" i="2"/>
  <c r="E112" i="2"/>
  <c r="F112" i="2"/>
  <c r="D116" i="2"/>
  <c r="E116" i="2"/>
  <c r="F116" i="2"/>
  <c r="D120" i="2"/>
  <c r="E120" i="2"/>
  <c r="F120" i="2"/>
  <c r="D124" i="2"/>
  <c r="E124" i="2"/>
  <c r="F124" i="2"/>
  <c r="D128" i="2"/>
  <c r="E128" i="2"/>
  <c r="F128" i="2"/>
  <c r="D132" i="2"/>
  <c r="E132" i="2"/>
  <c r="F132" i="2"/>
  <c r="D136" i="2"/>
  <c r="E136" i="2"/>
  <c r="F136" i="2"/>
  <c r="D140" i="2"/>
  <c r="E140" i="2"/>
  <c r="F140" i="2"/>
  <c r="D144" i="2"/>
  <c r="E144" i="2"/>
  <c r="F144" i="2"/>
  <c r="D148" i="2"/>
  <c r="E148" i="2"/>
  <c r="F148" i="2"/>
  <c r="D152" i="2"/>
  <c r="E152" i="2"/>
  <c r="F152" i="2"/>
  <c r="D156" i="2"/>
  <c r="E156" i="2"/>
  <c r="F156" i="2"/>
  <c r="F155" i="2"/>
  <c r="D160" i="2"/>
  <c r="E160" i="2"/>
  <c r="F160" i="2"/>
  <c r="D164" i="2"/>
  <c r="E164" i="2"/>
  <c r="F164" i="2"/>
  <c r="D168" i="2"/>
  <c r="E168" i="2"/>
  <c r="F168" i="2"/>
  <c r="D172" i="2"/>
  <c r="E172" i="2"/>
  <c r="F172" i="2"/>
  <c r="D176" i="2"/>
  <c r="E176" i="2"/>
  <c r="F176" i="2"/>
  <c r="D180" i="2"/>
  <c r="E180" i="2"/>
  <c r="F180" i="2"/>
  <c r="D184" i="2"/>
  <c r="E184" i="2"/>
  <c r="F184" i="2"/>
  <c r="D188" i="2"/>
  <c r="E188" i="2"/>
  <c r="F188" i="2"/>
  <c r="D192" i="2"/>
  <c r="E192" i="2"/>
  <c r="F192" i="2"/>
  <c r="D196" i="2"/>
  <c r="E196" i="2"/>
  <c r="F196" i="2"/>
  <c r="D200" i="2"/>
  <c r="E200" i="2"/>
  <c r="F200" i="2"/>
  <c r="D204" i="2"/>
  <c r="E204" i="2"/>
  <c r="F204" i="2"/>
  <c r="D208" i="2"/>
  <c r="E208" i="2"/>
  <c r="F208" i="2"/>
  <c r="D212" i="2"/>
  <c r="E212" i="2"/>
  <c r="F212" i="2"/>
  <c r="D216" i="2"/>
  <c r="E216" i="2"/>
  <c r="F216" i="2"/>
  <c r="F218" i="2"/>
  <c r="D220" i="2"/>
  <c r="E220" i="2"/>
  <c r="F220" i="2"/>
  <c r="D224" i="2"/>
  <c r="E224" i="2"/>
  <c r="F224" i="2"/>
  <c r="D228" i="2"/>
  <c r="E228" i="2"/>
  <c r="F228" i="2"/>
  <c r="D232" i="2"/>
  <c r="E232" i="2"/>
  <c r="F232" i="2"/>
  <c r="D236" i="2"/>
  <c r="E236" i="2"/>
  <c r="F236" i="2"/>
  <c r="D240" i="2"/>
  <c r="E240" i="2"/>
  <c r="F240" i="2"/>
  <c r="D244" i="2"/>
  <c r="E244" i="2"/>
  <c r="F244" i="2"/>
  <c r="D248" i="2"/>
  <c r="E248" i="2"/>
  <c r="F248" i="2"/>
  <c r="F250" i="2"/>
  <c r="D252" i="2"/>
  <c r="E252" i="2"/>
  <c r="F252" i="2"/>
  <c r="D256" i="2"/>
  <c r="E256" i="2"/>
  <c r="F256" i="2"/>
  <c r="D260" i="2"/>
  <c r="E260" i="2"/>
  <c r="F260" i="2"/>
  <c r="D264" i="2"/>
  <c r="E264" i="2"/>
  <c r="F264" i="2"/>
  <c r="D268" i="2"/>
  <c r="E268" i="2"/>
  <c r="F268" i="2"/>
  <c r="D272" i="2"/>
  <c r="E272" i="2"/>
  <c r="F272" i="2"/>
  <c r="D276" i="2"/>
  <c r="E276" i="2"/>
  <c r="F276" i="2"/>
  <c r="F278" i="2"/>
  <c r="D280" i="2"/>
  <c r="E280" i="2"/>
  <c r="F280" i="2"/>
  <c r="D284" i="2"/>
  <c r="E284" i="2"/>
  <c r="F284" i="2"/>
  <c r="D288" i="2"/>
  <c r="E288" i="2"/>
  <c r="F288" i="2"/>
  <c r="D292" i="2"/>
  <c r="E292" i="2"/>
  <c r="F292" i="2"/>
  <c r="F294" i="2"/>
  <c r="D296" i="2"/>
  <c r="E296" i="2"/>
  <c r="F296" i="2"/>
  <c r="D300" i="2"/>
  <c r="E300" i="2"/>
  <c r="F300" i="2"/>
  <c r="D304" i="2"/>
  <c r="E304" i="2"/>
  <c r="F304" i="2"/>
  <c r="D308" i="2"/>
  <c r="E308" i="2"/>
  <c r="F308" i="2"/>
  <c r="F310" i="2"/>
  <c r="D312" i="2"/>
  <c r="E312" i="2"/>
  <c r="F312" i="2"/>
  <c r="D316" i="2"/>
  <c r="E316" i="2"/>
  <c r="F316" i="2"/>
  <c r="D320" i="2"/>
  <c r="E320" i="2"/>
  <c r="F320" i="2"/>
  <c r="D324" i="2"/>
  <c r="E324" i="2"/>
  <c r="F324" i="2"/>
  <c r="D328" i="2"/>
  <c r="E328" i="2"/>
  <c r="F328" i="2"/>
  <c r="D332" i="2"/>
  <c r="E332" i="2"/>
  <c r="F332" i="2"/>
  <c r="F334" i="2"/>
  <c r="D336" i="2"/>
  <c r="E336" i="2"/>
  <c r="F336" i="2"/>
  <c r="D340" i="2"/>
  <c r="E340" i="2"/>
  <c r="F340" i="2"/>
  <c r="F342" i="2"/>
  <c r="D344" i="2"/>
  <c r="E344" i="2"/>
  <c r="F344" i="2"/>
  <c r="D348" i="2"/>
  <c r="E348" i="2"/>
  <c r="F348" i="2"/>
  <c r="F350" i="2"/>
  <c r="D352" i="2"/>
  <c r="E352" i="2"/>
  <c r="F352" i="2"/>
  <c r="D356" i="2"/>
  <c r="E356" i="2"/>
  <c r="F356" i="2"/>
  <c r="F358" i="2"/>
  <c r="D360" i="2"/>
  <c r="E360" i="2"/>
  <c r="F360" i="2"/>
  <c r="D364" i="2"/>
  <c r="E364" i="2"/>
  <c r="F364" i="2"/>
  <c r="F366" i="2"/>
  <c r="D368" i="2"/>
  <c r="E368" i="2"/>
  <c r="F368" i="2"/>
  <c r="D372" i="2"/>
  <c r="E372" i="2"/>
  <c r="F372" i="2"/>
  <c r="F374" i="2"/>
  <c r="D376" i="2"/>
  <c r="E376" i="2"/>
  <c r="F376" i="2"/>
  <c r="D380" i="2"/>
  <c r="E380" i="2"/>
  <c r="F380" i="2"/>
  <c r="F382" i="2"/>
  <c r="D384" i="2"/>
  <c r="E384" i="2"/>
  <c r="F384" i="2"/>
  <c r="D388" i="2"/>
  <c r="E388" i="2"/>
  <c r="F388" i="2"/>
  <c r="F390" i="2"/>
  <c r="D392" i="2"/>
  <c r="E392" i="2"/>
  <c r="F392" i="2"/>
  <c r="D396" i="2"/>
  <c r="E396" i="2"/>
  <c r="F396" i="2"/>
  <c r="F398" i="2"/>
  <c r="D400" i="2"/>
  <c r="E400" i="2"/>
  <c r="F400" i="2"/>
  <c r="D404" i="2"/>
  <c r="E404" i="2"/>
  <c r="F404" i="2"/>
  <c r="F406" i="2"/>
  <c r="D408" i="2"/>
  <c r="E408" i="2"/>
  <c r="F408" i="2"/>
  <c r="D412" i="2"/>
  <c r="E412" i="2"/>
  <c r="F412" i="2"/>
  <c r="F414" i="2"/>
  <c r="D416" i="2"/>
  <c r="E416" i="2"/>
  <c r="F416" i="2"/>
  <c r="D420" i="2"/>
  <c r="E420" i="2"/>
  <c r="F420" i="2"/>
  <c r="F422" i="2"/>
  <c r="D424" i="2"/>
  <c r="E424" i="2"/>
  <c r="F424" i="2"/>
  <c r="D428" i="2"/>
  <c r="E428" i="2"/>
  <c r="F428" i="2"/>
  <c r="F430" i="2"/>
  <c r="D432" i="2"/>
  <c r="E432" i="2"/>
  <c r="F432" i="2"/>
  <c r="D436" i="2"/>
  <c r="E436" i="2"/>
  <c r="F436" i="2"/>
  <c r="F438" i="2"/>
  <c r="D440" i="2"/>
  <c r="E440" i="2"/>
  <c r="F440" i="2"/>
  <c r="D444" i="2"/>
  <c r="E444" i="2"/>
  <c r="F444" i="2"/>
  <c r="F443" i="2"/>
  <c r="D448" i="2"/>
  <c r="E448" i="2"/>
  <c r="F448" i="2"/>
  <c r="F447" i="2"/>
  <c r="D452" i="2"/>
  <c r="E452" i="2"/>
  <c r="F452" i="2"/>
  <c r="F451" i="2"/>
  <c r="D456" i="2"/>
  <c r="E456" i="2"/>
  <c r="F456" i="2"/>
  <c r="D460" i="2"/>
  <c r="E460" i="2"/>
  <c r="F460" i="2"/>
  <c r="D464" i="2"/>
  <c r="E464" i="2"/>
  <c r="F464" i="2"/>
  <c r="D468" i="2"/>
  <c r="E468" i="2"/>
  <c r="F468" i="2"/>
  <c r="D472" i="2"/>
  <c r="E472" i="2"/>
  <c r="F472" i="2"/>
  <c r="D476" i="2"/>
  <c r="E476" i="2"/>
  <c r="F476" i="2"/>
  <c r="D480" i="2"/>
  <c r="E480" i="2"/>
  <c r="F480" i="2"/>
  <c r="D484" i="2"/>
  <c r="E484" i="2"/>
  <c r="F484" i="2"/>
  <c r="D488" i="2"/>
  <c r="E488" i="2"/>
  <c r="F488" i="2"/>
  <c r="D492" i="2"/>
  <c r="F492" i="2"/>
  <c r="F620" i="2"/>
  <c r="E621" i="2"/>
  <c r="F483" i="2"/>
  <c r="F467" i="2"/>
  <c r="E29" i="2"/>
  <c r="F29" i="2"/>
  <c r="E33" i="2"/>
  <c r="F33" i="2"/>
  <c r="E37" i="2"/>
  <c r="F37" i="2"/>
  <c r="E41" i="2"/>
  <c r="F41" i="2"/>
  <c r="E45" i="2"/>
  <c r="F45" i="2"/>
  <c r="E49" i="2"/>
  <c r="F49" i="2"/>
  <c r="E53" i="2"/>
  <c r="F53" i="2"/>
  <c r="E57" i="2"/>
  <c r="F57" i="2"/>
  <c r="E61" i="2"/>
  <c r="F61" i="2"/>
  <c r="E65" i="2"/>
  <c r="F65" i="2"/>
  <c r="E69" i="2"/>
  <c r="F69" i="2"/>
  <c r="E73" i="2"/>
  <c r="F73" i="2"/>
  <c r="E77" i="2"/>
  <c r="F77" i="2"/>
  <c r="E81" i="2"/>
  <c r="F81" i="2"/>
  <c r="E85" i="2"/>
  <c r="F85" i="2"/>
  <c r="E89" i="2"/>
  <c r="F89" i="2"/>
  <c r="E93" i="2"/>
  <c r="F93" i="2"/>
  <c r="E97" i="2"/>
  <c r="F97" i="2"/>
  <c r="E101" i="2"/>
  <c r="F101" i="2"/>
  <c r="E105" i="2"/>
  <c r="F105" i="2"/>
  <c r="E109" i="2"/>
  <c r="F109" i="2"/>
  <c r="E113" i="2"/>
  <c r="F113" i="2"/>
  <c r="E117" i="2"/>
  <c r="F117" i="2"/>
  <c r="E121" i="2"/>
  <c r="F121" i="2"/>
  <c r="E125" i="2"/>
  <c r="F125" i="2"/>
  <c r="E129" i="2"/>
  <c r="F129" i="2"/>
  <c r="E133" i="2"/>
  <c r="F133" i="2"/>
  <c r="E137" i="2"/>
  <c r="F137" i="2"/>
  <c r="E141" i="2"/>
  <c r="F141" i="2"/>
  <c r="E145" i="2"/>
  <c r="F145" i="2"/>
  <c r="E149" i="2"/>
  <c r="F149" i="2"/>
  <c r="E153" i="2"/>
  <c r="F153" i="2"/>
  <c r="E157" i="2"/>
  <c r="F157" i="2"/>
  <c r="E161" i="2"/>
  <c r="F161" i="2"/>
  <c r="E165" i="2"/>
  <c r="F165" i="2"/>
  <c r="E169" i="2"/>
  <c r="F169" i="2"/>
  <c r="E173" i="2"/>
  <c r="F173" i="2"/>
  <c r="E177" i="2"/>
  <c r="F177" i="2"/>
  <c r="E181" i="2"/>
  <c r="F181" i="2"/>
  <c r="E185" i="2"/>
  <c r="F185" i="2"/>
  <c r="E189" i="2"/>
  <c r="F189" i="2"/>
  <c r="E193" i="2"/>
  <c r="F193" i="2"/>
  <c r="E197" i="2"/>
  <c r="F197" i="2"/>
  <c r="E201" i="2"/>
  <c r="F201" i="2"/>
  <c r="E205" i="2"/>
  <c r="F205" i="2"/>
  <c r="E209" i="2"/>
  <c r="F209" i="2"/>
  <c r="E213" i="2"/>
  <c r="F213" i="2"/>
  <c r="E217" i="2"/>
  <c r="F217" i="2"/>
  <c r="E221" i="2"/>
  <c r="F221" i="2"/>
  <c r="E225" i="2"/>
  <c r="F225" i="2"/>
  <c r="E229" i="2"/>
  <c r="F229" i="2"/>
  <c r="E233" i="2"/>
  <c r="F233" i="2"/>
  <c r="E237" i="2"/>
  <c r="F237" i="2"/>
  <c r="E241" i="2"/>
  <c r="F241" i="2"/>
  <c r="E245" i="2"/>
  <c r="F245" i="2"/>
  <c r="E249" i="2"/>
  <c r="F249" i="2"/>
  <c r="E253" i="2"/>
  <c r="F253" i="2"/>
  <c r="E257" i="2"/>
  <c r="F257" i="2"/>
  <c r="E261" i="2"/>
  <c r="F261" i="2"/>
  <c r="E265" i="2"/>
  <c r="F265" i="2"/>
  <c r="E269" i="2"/>
  <c r="F269" i="2"/>
  <c r="E273" i="2"/>
  <c r="F273" i="2"/>
  <c r="E277" i="2"/>
  <c r="F277" i="2"/>
  <c r="E281" i="2"/>
  <c r="F281" i="2"/>
  <c r="E285" i="2"/>
  <c r="F285" i="2"/>
  <c r="E289" i="2"/>
  <c r="F289" i="2"/>
  <c r="E293" i="2"/>
  <c r="F293" i="2"/>
  <c r="E297" i="2"/>
  <c r="F297" i="2"/>
  <c r="E301" i="2"/>
  <c r="F301" i="2"/>
  <c r="E305" i="2"/>
  <c r="F305" i="2"/>
  <c r="E309" i="2"/>
  <c r="F309" i="2"/>
  <c r="E313" i="2"/>
  <c r="F313" i="2"/>
  <c r="E317" i="2"/>
  <c r="F317" i="2"/>
  <c r="E321" i="2"/>
  <c r="F321" i="2"/>
  <c r="E325" i="2"/>
  <c r="F325" i="2"/>
  <c r="E329" i="2"/>
  <c r="F329" i="2"/>
  <c r="E333" i="2"/>
  <c r="F333" i="2"/>
  <c r="E337" i="2"/>
  <c r="F337" i="2"/>
  <c r="E341" i="2"/>
  <c r="F341" i="2"/>
  <c r="E345" i="2"/>
  <c r="F345" i="2"/>
  <c r="E349" i="2"/>
  <c r="F349" i="2"/>
  <c r="E353" i="2"/>
  <c r="F353" i="2"/>
  <c r="E357" i="2"/>
  <c r="F357" i="2"/>
  <c r="E361" i="2"/>
  <c r="F361" i="2"/>
  <c r="E365" i="2"/>
  <c r="F365" i="2"/>
  <c r="E369" i="2"/>
  <c r="F369" i="2"/>
  <c r="E373" i="2"/>
  <c r="F373" i="2"/>
  <c r="E377" i="2"/>
  <c r="F377" i="2"/>
  <c r="E381" i="2"/>
  <c r="F381" i="2"/>
  <c r="E385" i="2"/>
  <c r="F385" i="2"/>
  <c r="E389" i="2"/>
  <c r="F389" i="2"/>
  <c r="E393" i="2"/>
  <c r="F393" i="2"/>
  <c r="E397" i="2"/>
  <c r="F397" i="2"/>
  <c r="E401" i="2"/>
  <c r="F401" i="2"/>
  <c r="E405" i="2"/>
  <c r="F405" i="2"/>
  <c r="E409" i="2"/>
  <c r="F409" i="2"/>
  <c r="E413" i="2"/>
  <c r="F413" i="2"/>
  <c r="E417" i="2"/>
  <c r="F417" i="2"/>
  <c r="E421" i="2"/>
  <c r="F421" i="2"/>
  <c r="E425" i="2"/>
  <c r="F425" i="2"/>
  <c r="E429" i="2"/>
  <c r="F429" i="2"/>
  <c r="E433" i="2"/>
  <c r="F433" i="2"/>
  <c r="E437" i="2"/>
  <c r="F437" i="2"/>
  <c r="E441" i="2"/>
  <c r="E445" i="2"/>
  <c r="E449" i="2"/>
  <c r="E453" i="2"/>
  <c r="E457" i="2"/>
  <c r="E461" i="2"/>
  <c r="E465" i="2"/>
  <c r="E469" i="2"/>
  <c r="E473" i="2"/>
  <c r="E477" i="2"/>
  <c r="E481" i="2"/>
  <c r="E485" i="2"/>
  <c r="F619" i="2"/>
  <c r="F617" i="2"/>
  <c r="F615" i="2"/>
  <c r="F613" i="2"/>
  <c r="F611" i="2"/>
  <c r="F609" i="2"/>
  <c r="F607" i="2"/>
  <c r="F605" i="2"/>
  <c r="F603" i="2"/>
  <c r="F601" i="2"/>
  <c r="F599" i="2"/>
  <c r="F597" i="2"/>
  <c r="F595" i="2"/>
  <c r="F593" i="2"/>
  <c r="F591" i="2"/>
  <c r="F589" i="2"/>
  <c r="F587" i="2"/>
  <c r="F585" i="2"/>
  <c r="F583" i="2"/>
  <c r="F581" i="2"/>
  <c r="F579" i="2"/>
  <c r="F577" i="2"/>
  <c r="F575" i="2"/>
  <c r="F573" i="2"/>
  <c r="F571" i="2"/>
  <c r="F569" i="2"/>
  <c r="F567" i="2"/>
  <c r="F565" i="2"/>
  <c r="F563" i="2"/>
  <c r="F561" i="2"/>
  <c r="F559" i="2"/>
  <c r="F557" i="2"/>
  <c r="F555" i="2"/>
  <c r="F553" i="2"/>
  <c r="F551" i="2"/>
  <c r="F549" i="2"/>
  <c r="F547" i="2"/>
  <c r="F545" i="2"/>
  <c r="F543" i="2"/>
  <c r="F541" i="2"/>
  <c r="F539" i="2"/>
  <c r="F537" i="2"/>
  <c r="F535" i="2"/>
  <c r="F533" i="2"/>
  <c r="F531" i="2"/>
  <c r="F529" i="2"/>
  <c r="F527" i="2"/>
  <c r="F525" i="2"/>
  <c r="F523" i="2"/>
  <c r="F521" i="2"/>
  <c r="F519" i="2"/>
  <c r="F517" i="2"/>
  <c r="F515" i="2"/>
  <c r="F513" i="2"/>
  <c r="F511" i="2"/>
  <c r="F509" i="2"/>
  <c r="F507" i="2"/>
  <c r="F505" i="2"/>
  <c r="F503" i="2"/>
  <c r="F501" i="2"/>
  <c r="F499" i="2"/>
  <c r="F497" i="2"/>
  <c r="F495" i="2"/>
  <c r="F493" i="2"/>
  <c r="F491" i="2"/>
  <c r="F489" i="2"/>
  <c r="F486" i="2"/>
  <c r="F482" i="2"/>
  <c r="F478" i="2"/>
  <c r="F474" i="2"/>
  <c r="F470" i="2"/>
  <c r="F466" i="2"/>
  <c r="F462" i="2"/>
  <c r="F458" i="2"/>
  <c r="F454" i="2"/>
  <c r="F450" i="2"/>
  <c r="F446" i="2"/>
  <c r="F442" i="2"/>
  <c r="F322" i="2"/>
  <c r="F306" i="2"/>
  <c r="F290" i="2"/>
  <c r="F274" i="2"/>
  <c r="F242" i="2"/>
  <c r="F210" i="2"/>
  <c r="E30" i="2"/>
  <c r="F30" i="2"/>
  <c r="E34" i="2"/>
  <c r="F34" i="2"/>
  <c r="E38" i="2"/>
  <c r="F38" i="2"/>
  <c r="E42" i="2"/>
  <c r="F42" i="2"/>
  <c r="E46" i="2"/>
  <c r="F46" i="2"/>
  <c r="E50" i="2"/>
  <c r="F50" i="2"/>
  <c r="E54" i="2"/>
  <c r="F54" i="2"/>
  <c r="E58" i="2"/>
  <c r="F58" i="2"/>
  <c r="E62" i="2"/>
  <c r="F62" i="2"/>
  <c r="E66" i="2"/>
  <c r="F66" i="2"/>
  <c r="E70" i="2"/>
  <c r="F70" i="2"/>
  <c r="E74" i="2"/>
  <c r="F74" i="2"/>
  <c r="E78" i="2"/>
  <c r="F78" i="2"/>
  <c r="E82" i="2"/>
  <c r="F82" i="2"/>
  <c r="E86" i="2"/>
  <c r="F86" i="2"/>
  <c r="E90" i="2"/>
  <c r="F90" i="2"/>
  <c r="E94" i="2"/>
  <c r="F94" i="2"/>
  <c r="E98" i="2"/>
  <c r="F98" i="2"/>
  <c r="E102" i="2"/>
  <c r="F102" i="2"/>
  <c r="E106" i="2"/>
  <c r="F106" i="2"/>
  <c r="E110" i="2"/>
  <c r="F110" i="2"/>
  <c r="E114" i="2"/>
  <c r="F114" i="2"/>
  <c r="E118" i="2"/>
  <c r="F118" i="2"/>
  <c r="E122" i="2"/>
  <c r="F122" i="2"/>
  <c r="E126" i="2"/>
  <c r="F126" i="2"/>
  <c r="E130" i="2"/>
  <c r="F130" i="2"/>
  <c r="E134" i="2"/>
  <c r="F134" i="2"/>
  <c r="E138" i="2"/>
  <c r="F138" i="2"/>
  <c r="E142" i="2"/>
  <c r="F142" i="2"/>
  <c r="E146" i="2"/>
  <c r="F146" i="2"/>
  <c r="E150" i="2"/>
  <c r="F150" i="2"/>
  <c r="E154" i="2"/>
  <c r="F154" i="2"/>
  <c r="E158" i="2"/>
  <c r="F158" i="2"/>
  <c r="E162" i="2"/>
  <c r="F162" i="2"/>
  <c r="E166" i="2"/>
  <c r="F166" i="2"/>
  <c r="E170" i="2"/>
  <c r="F170" i="2"/>
  <c r="E174" i="2"/>
  <c r="F174" i="2"/>
  <c r="E178" i="2"/>
  <c r="F178" i="2"/>
  <c r="E182" i="2"/>
  <c r="F182" i="2"/>
  <c r="E186" i="2"/>
  <c r="F186" i="2"/>
  <c r="E190" i="2"/>
  <c r="F190" i="2"/>
  <c r="E194" i="2"/>
  <c r="F194" i="2"/>
  <c r="E198" i="2"/>
  <c r="F198" i="2"/>
  <c r="E206" i="2"/>
  <c r="F206" i="2"/>
  <c r="E214" i="2"/>
  <c r="F214" i="2"/>
  <c r="E222" i="2"/>
  <c r="F222" i="2"/>
  <c r="E230" i="2"/>
  <c r="F230" i="2"/>
  <c r="E238" i="2"/>
  <c r="F238" i="2"/>
  <c r="E246" i="2"/>
  <c r="F246" i="2"/>
  <c r="E254" i="2"/>
  <c r="F254" i="2"/>
  <c r="E262" i="2"/>
  <c r="F262" i="2"/>
  <c r="E270" i="2"/>
  <c r="F270" i="2"/>
  <c r="F326" i="2"/>
  <c r="E623" i="2"/>
  <c r="F485" i="2"/>
  <c r="F481" i="2"/>
  <c r="F477" i="2"/>
  <c r="F473" i="2"/>
  <c r="F469" i="2"/>
  <c r="F465" i="2"/>
  <c r="F461" i="2"/>
  <c r="F457" i="2"/>
  <c r="F453" i="2"/>
  <c r="F449" i="2"/>
  <c r="F445" i="2"/>
  <c r="F441" i="2"/>
  <c r="F434" i="2"/>
  <c r="F426" i="2"/>
  <c r="F418" i="2"/>
  <c r="F410" i="2"/>
  <c r="F402" i="2"/>
  <c r="F394" i="2"/>
  <c r="F386" i="2"/>
  <c r="F378" i="2"/>
  <c r="F370" i="2"/>
  <c r="F362" i="2"/>
  <c r="F354" i="2"/>
  <c r="F346" i="2"/>
  <c r="F338" i="2"/>
  <c r="F330" i="2"/>
  <c r="F318" i="2"/>
  <c r="F302" i="2"/>
  <c r="F286" i="2"/>
  <c r="F266" i="2"/>
  <c r="F234" i="2"/>
  <c r="F202" i="2"/>
  <c r="E31" i="2"/>
  <c r="F31" i="2"/>
  <c r="E35" i="2"/>
  <c r="F35" i="2"/>
  <c r="E39" i="2"/>
  <c r="F39" i="2"/>
  <c r="E43" i="2"/>
  <c r="F43" i="2"/>
  <c r="E47" i="2"/>
  <c r="F47" i="2"/>
  <c r="E51" i="2"/>
  <c r="F51" i="2"/>
  <c r="E55" i="2"/>
  <c r="F55" i="2"/>
  <c r="D59" i="2"/>
  <c r="E59" i="2"/>
  <c r="D63" i="2"/>
  <c r="E63" i="2"/>
  <c r="F63" i="2"/>
  <c r="D67" i="2"/>
  <c r="E67" i="2"/>
  <c r="F67" i="2"/>
  <c r="D71" i="2"/>
  <c r="E71" i="2"/>
  <c r="F71" i="2"/>
  <c r="D75" i="2"/>
  <c r="E75" i="2"/>
  <c r="F75" i="2"/>
  <c r="D79" i="2"/>
  <c r="E79" i="2"/>
  <c r="F79" i="2"/>
  <c r="D83" i="2"/>
  <c r="E83" i="2"/>
  <c r="F83" i="2"/>
  <c r="D87" i="2"/>
  <c r="E87" i="2"/>
  <c r="F87" i="2"/>
  <c r="D91" i="2"/>
  <c r="E91" i="2"/>
  <c r="D95" i="2"/>
  <c r="E95" i="2"/>
  <c r="F95" i="2"/>
  <c r="D99" i="2"/>
  <c r="E99" i="2"/>
  <c r="F99" i="2"/>
  <c r="D103" i="2"/>
  <c r="E103" i="2"/>
  <c r="F103" i="2"/>
  <c r="D107" i="2"/>
  <c r="E107" i="2"/>
  <c r="F107" i="2"/>
  <c r="D111" i="2"/>
  <c r="E111" i="2"/>
  <c r="F111" i="2"/>
  <c r="D115" i="2"/>
  <c r="E115" i="2"/>
  <c r="F115" i="2"/>
  <c r="D119" i="2"/>
  <c r="E119" i="2"/>
  <c r="F119" i="2"/>
  <c r="D123" i="2"/>
  <c r="E123" i="2"/>
  <c r="D127" i="2"/>
  <c r="E127" i="2"/>
  <c r="F127" i="2"/>
  <c r="D131" i="2"/>
  <c r="E131" i="2"/>
  <c r="F131" i="2"/>
  <c r="D135" i="2"/>
  <c r="E135" i="2"/>
  <c r="F135" i="2"/>
  <c r="D139" i="2"/>
  <c r="E139" i="2"/>
  <c r="F139" i="2"/>
  <c r="D143" i="2"/>
  <c r="E143" i="2"/>
  <c r="F143" i="2"/>
  <c r="D147" i="2"/>
  <c r="E147" i="2"/>
  <c r="F147" i="2"/>
  <c r="D151" i="2"/>
  <c r="E151" i="2"/>
  <c r="F151" i="2"/>
  <c r="D155" i="2"/>
  <c r="E155" i="2"/>
  <c r="D159" i="2"/>
  <c r="E159" i="2"/>
  <c r="F159" i="2"/>
  <c r="D163" i="2"/>
  <c r="E163" i="2"/>
  <c r="F163" i="2"/>
  <c r="D167" i="2"/>
  <c r="E167" i="2"/>
  <c r="F167" i="2"/>
  <c r="D171" i="2"/>
  <c r="E171" i="2"/>
  <c r="F171" i="2"/>
  <c r="D175" i="2"/>
  <c r="E175" i="2"/>
  <c r="F175" i="2"/>
  <c r="D179" i="2"/>
  <c r="E179" i="2"/>
  <c r="F179" i="2"/>
  <c r="D183" i="2"/>
  <c r="E183" i="2"/>
  <c r="F183" i="2"/>
  <c r="D187" i="2"/>
  <c r="E187" i="2"/>
  <c r="D191" i="2"/>
  <c r="E191" i="2"/>
  <c r="F191" i="2"/>
  <c r="D195" i="2"/>
  <c r="E195" i="2"/>
  <c r="F195" i="2"/>
  <c r="D199" i="2"/>
  <c r="E199" i="2"/>
  <c r="F199" i="2"/>
  <c r="D203" i="2"/>
  <c r="E203" i="2"/>
  <c r="F203" i="2"/>
  <c r="D207" i="2"/>
  <c r="E207" i="2"/>
  <c r="F207" i="2"/>
  <c r="D211" i="2"/>
  <c r="E211" i="2"/>
  <c r="F211" i="2"/>
  <c r="D215" i="2"/>
  <c r="E215" i="2"/>
  <c r="F215" i="2"/>
  <c r="D219" i="2"/>
  <c r="E219" i="2"/>
  <c r="F219" i="2"/>
  <c r="D223" i="2"/>
  <c r="E223" i="2"/>
  <c r="F223" i="2"/>
  <c r="D227" i="2"/>
  <c r="E227" i="2"/>
  <c r="F227" i="2"/>
  <c r="D231" i="2"/>
  <c r="E231" i="2"/>
  <c r="F231" i="2"/>
  <c r="D235" i="2"/>
  <c r="E235" i="2"/>
  <c r="F235" i="2"/>
  <c r="D239" i="2"/>
  <c r="E239" i="2"/>
  <c r="F239" i="2"/>
  <c r="D243" i="2"/>
  <c r="E243" i="2"/>
  <c r="F243" i="2"/>
  <c r="D247" i="2"/>
  <c r="E247" i="2"/>
  <c r="F247" i="2"/>
  <c r="D251" i="2"/>
  <c r="E251" i="2"/>
  <c r="F251" i="2"/>
  <c r="D255" i="2"/>
  <c r="E255" i="2"/>
  <c r="F255" i="2"/>
  <c r="D259" i="2"/>
  <c r="E259" i="2"/>
  <c r="F259" i="2"/>
  <c r="D263" i="2"/>
  <c r="E263" i="2"/>
  <c r="F263" i="2"/>
  <c r="E267" i="2"/>
  <c r="F267" i="2"/>
  <c r="E271" i="2"/>
  <c r="F271" i="2"/>
  <c r="E275" i="2"/>
  <c r="F275" i="2"/>
  <c r="E279" i="2"/>
  <c r="F279" i="2"/>
  <c r="E283" i="2"/>
  <c r="F283" i="2"/>
  <c r="E287" i="2"/>
  <c r="F287" i="2"/>
  <c r="E291" i="2"/>
  <c r="F291" i="2"/>
  <c r="E295" i="2"/>
  <c r="F295" i="2"/>
  <c r="E299" i="2"/>
  <c r="F299" i="2"/>
  <c r="E303" i="2"/>
  <c r="F303" i="2"/>
  <c r="E307" i="2"/>
  <c r="F307" i="2"/>
  <c r="E311" i="2"/>
  <c r="F311" i="2"/>
  <c r="E315" i="2"/>
  <c r="F315" i="2"/>
  <c r="E319" i="2"/>
  <c r="F319" i="2"/>
  <c r="E323" i="2"/>
  <c r="F323" i="2"/>
  <c r="E327" i="2"/>
  <c r="F327" i="2"/>
  <c r="E331" i="2"/>
  <c r="F331" i="2"/>
  <c r="E335" i="2"/>
  <c r="F335" i="2"/>
  <c r="E339" i="2"/>
  <c r="F339" i="2"/>
  <c r="E343" i="2"/>
  <c r="F343" i="2"/>
  <c r="E347" i="2"/>
  <c r="F347" i="2"/>
  <c r="E351" i="2"/>
  <c r="F351" i="2"/>
  <c r="E355" i="2"/>
  <c r="F355" i="2"/>
  <c r="E359" i="2"/>
  <c r="F359" i="2"/>
  <c r="E363" i="2"/>
  <c r="F363" i="2"/>
  <c r="E367" i="2"/>
  <c r="F367" i="2"/>
  <c r="E371" i="2"/>
  <c r="F371" i="2"/>
  <c r="E375" i="2"/>
  <c r="F375" i="2"/>
  <c r="E379" i="2"/>
  <c r="F379" i="2"/>
  <c r="E383" i="2"/>
  <c r="F383" i="2"/>
  <c r="E387" i="2"/>
  <c r="F387" i="2"/>
  <c r="E391" i="2"/>
  <c r="F391" i="2"/>
  <c r="E395" i="2"/>
  <c r="F395" i="2"/>
  <c r="E399" i="2"/>
  <c r="F399" i="2"/>
  <c r="E403" i="2"/>
  <c r="F403" i="2"/>
  <c r="E407" i="2"/>
  <c r="F407" i="2"/>
  <c r="E411" i="2"/>
  <c r="F411" i="2"/>
  <c r="E415" i="2"/>
  <c r="F415" i="2"/>
  <c r="E419" i="2"/>
  <c r="F419" i="2"/>
  <c r="E423" i="2"/>
  <c r="F423" i="2"/>
  <c r="E427" i="2"/>
  <c r="F427" i="2"/>
  <c r="E431" i="2"/>
  <c r="F431" i="2"/>
  <c r="E435" i="2"/>
  <c r="F435" i="2"/>
  <c r="E439" i="2"/>
  <c r="F439" i="2"/>
  <c r="E443" i="2"/>
  <c r="E447" i="2"/>
  <c r="E451" i="2"/>
  <c r="E455" i="2"/>
  <c r="E459" i="2"/>
  <c r="E463" i="2"/>
  <c r="E467" i="2"/>
  <c r="E471" i="2"/>
  <c r="E475" i="2"/>
  <c r="E479" i="2"/>
  <c r="E483" i="2"/>
  <c r="E487" i="2"/>
  <c r="F314" i="2"/>
  <c r="F298" i="2"/>
  <c r="F282" i="2"/>
  <c r="F258" i="2"/>
  <c r="F226" i="2"/>
  <c r="F187" i="2"/>
  <c r="F59" i="2"/>
  <c r="F27" i="2"/>
  <c r="E27" i="2"/>
  <c r="E26" i="2"/>
  <c r="D267" i="2"/>
  <c r="D271" i="2"/>
  <c r="D275" i="2"/>
  <c r="D279" i="2"/>
  <c r="D283" i="2"/>
  <c r="D287" i="2"/>
  <c r="D291" i="2"/>
  <c r="D295" i="2"/>
  <c r="D299" i="2"/>
  <c r="D303" i="2"/>
  <c r="D307" i="2"/>
  <c r="D311" i="2"/>
  <c r="D315" i="2"/>
  <c r="D319" i="2"/>
  <c r="D323" i="2"/>
  <c r="D327" i="2"/>
  <c r="D331" i="2"/>
  <c r="D335" i="2"/>
  <c r="D339" i="2"/>
  <c r="D343" i="2"/>
  <c r="D347" i="2"/>
  <c r="D351" i="2"/>
  <c r="D355" i="2"/>
  <c r="D359" i="2"/>
  <c r="D363" i="2"/>
  <c r="D367" i="2"/>
  <c r="D371" i="2"/>
  <c r="D375" i="2"/>
  <c r="D379" i="2"/>
  <c r="D383" i="2"/>
  <c r="D387" i="2"/>
  <c r="D391" i="2"/>
  <c r="D395" i="2"/>
  <c r="D399" i="2"/>
  <c r="D403" i="2"/>
  <c r="D407" i="2"/>
  <c r="D411" i="2"/>
  <c r="D415" i="2"/>
  <c r="D419" i="2"/>
  <c r="D423" i="2"/>
  <c r="D427" i="2"/>
  <c r="D431" i="2"/>
  <c r="D435" i="2"/>
  <c r="D439" i="2"/>
  <c r="D443" i="2"/>
  <c r="D447" i="2"/>
  <c r="D451" i="2"/>
  <c r="D455" i="2"/>
  <c r="D459" i="2"/>
  <c r="D463" i="2"/>
  <c r="D467" i="2"/>
  <c r="D471" i="2"/>
  <c r="D475" i="2"/>
  <c r="D479" i="2"/>
  <c r="D483" i="2"/>
  <c r="D487" i="2"/>
  <c r="D491" i="2"/>
  <c r="D495" i="2"/>
  <c r="D499" i="2"/>
  <c r="D503" i="2"/>
  <c r="D507" i="2"/>
  <c r="D511" i="2"/>
  <c r="D515" i="2"/>
  <c r="D519" i="2"/>
  <c r="D523" i="2"/>
  <c r="D527" i="2"/>
  <c r="D531" i="2"/>
  <c r="D535" i="2"/>
  <c r="D539" i="2"/>
  <c r="D543" i="2"/>
  <c r="D547" i="2"/>
  <c r="D551" i="2"/>
  <c r="D555" i="2"/>
  <c r="D559" i="2"/>
  <c r="D563" i="2"/>
  <c r="D567" i="2"/>
  <c r="D571" i="2"/>
  <c r="D575" i="2"/>
  <c r="D579" i="2"/>
  <c r="D583" i="2"/>
  <c r="D587" i="2"/>
  <c r="D591" i="2"/>
  <c r="D595" i="2"/>
  <c r="D599" i="2"/>
  <c r="E25" i="2"/>
  <c r="F26" i="2"/>
  <c r="F25" i="2"/>
  <c r="D603" i="2"/>
  <c r="D607" i="2"/>
  <c r="D611" i="2"/>
  <c r="D615" i="2"/>
  <c r="D619" i="2"/>
  <c r="D623" i="2"/>
  <c r="D30" i="2"/>
  <c r="D34" i="2"/>
  <c r="D38" i="2"/>
  <c r="D42" i="2"/>
  <c r="D46" i="2"/>
  <c r="D50" i="2"/>
  <c r="D54" i="2"/>
  <c r="D58" i="2"/>
  <c r="D62" i="2"/>
  <c r="D66" i="2"/>
  <c r="D70" i="2"/>
  <c r="D74" i="2"/>
  <c r="D78" i="2"/>
  <c r="D82" i="2"/>
  <c r="D86" i="2"/>
  <c r="D90" i="2"/>
  <c r="D94" i="2"/>
  <c r="D98" i="2"/>
  <c r="D102" i="2"/>
  <c r="D106" i="2"/>
  <c r="D110" i="2"/>
  <c r="D114" i="2"/>
  <c r="D118" i="2"/>
  <c r="D122" i="2"/>
  <c r="D126" i="2"/>
  <c r="D130" i="2"/>
  <c r="D134" i="2"/>
  <c r="D138" i="2"/>
  <c r="D142" i="2"/>
  <c r="D146" i="2"/>
  <c r="D56" i="2"/>
  <c r="D60" i="2"/>
  <c r="D64" i="2"/>
  <c r="D68" i="2"/>
  <c r="D72" i="2"/>
  <c r="D76" i="2"/>
  <c r="D80" i="2"/>
  <c r="D84" i="2"/>
  <c r="D88" i="2"/>
  <c r="D92" i="2"/>
  <c r="D96" i="2"/>
  <c r="D496" i="2"/>
  <c r="D500" i="2"/>
  <c r="D504" i="2"/>
  <c r="D508" i="2"/>
  <c r="D512" i="2"/>
  <c r="D516" i="2"/>
  <c r="D520" i="2"/>
  <c r="D524" i="2"/>
  <c r="D528" i="2"/>
  <c r="D532" i="2"/>
  <c r="D536" i="2"/>
  <c r="D540" i="2"/>
  <c r="D544" i="2"/>
  <c r="D548" i="2"/>
  <c r="D552" i="2"/>
  <c r="D556" i="2"/>
  <c r="D560" i="2"/>
  <c r="D564" i="2"/>
  <c r="D568" i="2"/>
  <c r="D572" i="2"/>
  <c r="D576" i="2"/>
  <c r="D580" i="2"/>
  <c r="D584" i="2"/>
  <c r="D588" i="2"/>
  <c r="D592" i="2"/>
  <c r="D596" i="2"/>
  <c r="D600" i="2"/>
  <c r="D604" i="2"/>
  <c r="D608" i="2"/>
  <c r="D612" i="2"/>
  <c r="D616" i="2"/>
  <c r="D620" i="2"/>
  <c r="D624" i="2"/>
  <c r="D150" i="2"/>
  <c r="D154" i="2"/>
  <c r="D158" i="2"/>
  <c r="D162" i="2"/>
  <c r="D166" i="2"/>
  <c r="D170" i="2"/>
  <c r="D174" i="2"/>
  <c r="D178" i="2"/>
  <c r="D182" i="2"/>
  <c r="D186" i="2"/>
  <c r="D190" i="2"/>
  <c r="D194" i="2"/>
  <c r="D198" i="2"/>
  <c r="D202" i="2"/>
  <c r="D206" i="2"/>
  <c r="D210" i="2"/>
  <c r="D214" i="2"/>
  <c r="D218" i="2"/>
  <c r="D222" i="2"/>
  <c r="D226" i="2"/>
  <c r="D230" i="2"/>
  <c r="D234" i="2"/>
  <c r="D238" i="2"/>
  <c r="D242" i="2"/>
  <c r="D246" i="2"/>
  <c r="D250" i="2"/>
  <c r="D390" i="2"/>
  <c r="D394" i="2"/>
  <c r="D398" i="2"/>
  <c r="D402" i="2"/>
  <c r="D406" i="2"/>
  <c r="D410" i="2"/>
  <c r="D414" i="2"/>
  <c r="D418" i="2"/>
  <c r="D422" i="2"/>
  <c r="D426" i="2"/>
  <c r="D430" i="2"/>
  <c r="D434" i="2"/>
  <c r="D438" i="2"/>
  <c r="D442" i="2"/>
  <c r="D446" i="2"/>
  <c r="D450" i="2"/>
  <c r="D454" i="2"/>
  <c r="D458" i="2"/>
  <c r="D462" i="2"/>
  <c r="D466" i="2"/>
  <c r="D470" i="2"/>
  <c r="D474" i="2"/>
  <c r="D478" i="2"/>
  <c r="D482" i="2"/>
  <c r="D486" i="2"/>
  <c r="D490" i="2"/>
  <c r="D494" i="2"/>
  <c r="D498" i="2"/>
  <c r="D502" i="2"/>
  <c r="D506" i="2"/>
  <c r="D510" i="2"/>
  <c r="D514" i="2"/>
  <c r="D518" i="2"/>
  <c r="D522" i="2"/>
  <c r="D526" i="2"/>
  <c r="D530" i="2"/>
  <c r="D534" i="2"/>
  <c r="D538" i="2"/>
  <c r="D542" i="2"/>
  <c r="D546" i="2"/>
  <c r="D550" i="2"/>
  <c r="D554" i="2"/>
  <c r="D558" i="2"/>
  <c r="D562" i="2"/>
  <c r="D566" i="2"/>
  <c r="D570" i="2"/>
  <c r="D574" i="2"/>
  <c r="D578" i="2"/>
  <c r="D582" i="2"/>
  <c r="D590" i="2"/>
  <c r="D594" i="2"/>
  <c r="D598" i="2"/>
  <c r="D602" i="2"/>
  <c r="D606" i="2"/>
  <c r="D610" i="2"/>
  <c r="D614" i="2"/>
  <c r="D618" i="2"/>
  <c r="D622" i="2"/>
  <c r="D254" i="2"/>
  <c r="D258" i="2"/>
  <c r="D262" i="2"/>
  <c r="D266" i="2"/>
  <c r="D270" i="2"/>
  <c r="D274" i="2"/>
  <c r="D278" i="2"/>
  <c r="D282" i="2"/>
  <c r="D286" i="2"/>
  <c r="D290" i="2"/>
  <c r="D294" i="2"/>
  <c r="D298" i="2"/>
  <c r="D302" i="2"/>
  <c r="D306" i="2"/>
  <c r="D310" i="2"/>
  <c r="D314" i="2"/>
  <c r="D318" i="2"/>
  <c r="D322" i="2"/>
  <c r="D326" i="2"/>
  <c r="D330" i="2"/>
  <c r="D334" i="2"/>
  <c r="D338" i="2"/>
  <c r="D342" i="2"/>
  <c r="D346" i="2"/>
  <c r="D350" i="2"/>
  <c r="D354" i="2"/>
  <c r="D358" i="2"/>
  <c r="D362" i="2"/>
  <c r="D366" i="2"/>
  <c r="D370" i="2"/>
  <c r="D374" i="2"/>
  <c r="D378" i="2"/>
  <c r="D382" i="2"/>
  <c r="D386" i="2"/>
  <c r="D586" i="2"/>
  <c r="D27" i="2"/>
  <c r="D31" i="2"/>
  <c r="D35" i="2"/>
  <c r="D39" i="2"/>
  <c r="D43" i="2"/>
  <c r="D47" i="2"/>
  <c r="D51" i="2"/>
  <c r="D55" i="2"/>
  <c r="D26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285" i="2"/>
  <c r="D289" i="2"/>
  <c r="D293" i="2"/>
  <c r="D297" i="2"/>
  <c r="D301" i="2"/>
  <c r="D305" i="2"/>
  <c r="D309" i="2"/>
  <c r="D313" i="2"/>
  <c r="D317" i="2"/>
  <c r="D321" i="2"/>
  <c r="D325" i="2"/>
  <c r="D329" i="2"/>
  <c r="D333" i="2"/>
  <c r="D337" i="2"/>
  <c r="D341" i="2"/>
  <c r="D345" i="2"/>
  <c r="D349" i="2"/>
  <c r="D353" i="2"/>
  <c r="D357" i="2"/>
  <c r="D361" i="2"/>
  <c r="D365" i="2"/>
  <c r="D369" i="2"/>
  <c r="D373" i="2"/>
  <c r="D377" i="2"/>
  <c r="D381" i="2"/>
  <c r="D385" i="2"/>
  <c r="D389" i="2"/>
  <c r="D393" i="2"/>
  <c r="D397" i="2"/>
  <c r="D401" i="2"/>
  <c r="D405" i="2"/>
  <c r="D409" i="2"/>
  <c r="D413" i="2"/>
  <c r="D417" i="2"/>
  <c r="D421" i="2"/>
  <c r="D425" i="2"/>
  <c r="D429" i="2"/>
  <c r="D433" i="2"/>
  <c r="D437" i="2"/>
  <c r="D441" i="2"/>
  <c r="D445" i="2"/>
  <c r="D449" i="2"/>
  <c r="D453" i="2"/>
  <c r="D457" i="2"/>
  <c r="D461" i="2"/>
  <c r="D465" i="2"/>
  <c r="D469" i="2"/>
  <c r="D473" i="2"/>
  <c r="D477" i="2"/>
  <c r="D481" i="2"/>
  <c r="D485" i="2"/>
  <c r="D489" i="2"/>
  <c r="D493" i="2"/>
  <c r="D497" i="2"/>
  <c r="D501" i="2"/>
  <c r="D505" i="2"/>
  <c r="D509" i="2"/>
  <c r="D513" i="2"/>
  <c r="D517" i="2"/>
  <c r="D521" i="2"/>
  <c r="D525" i="2"/>
  <c r="D529" i="2"/>
  <c r="D533" i="2"/>
  <c r="D537" i="2"/>
  <c r="D541" i="2"/>
  <c r="D545" i="2"/>
  <c r="D549" i="2"/>
  <c r="D553" i="2"/>
  <c r="D557" i="2"/>
  <c r="D561" i="2"/>
  <c r="D565" i="2"/>
  <c r="D569" i="2"/>
  <c r="D573" i="2"/>
  <c r="D577" i="2"/>
  <c r="D581" i="2"/>
  <c r="D585" i="2"/>
  <c r="D589" i="2"/>
  <c r="D593" i="2"/>
  <c r="D597" i="2"/>
  <c r="D601" i="2"/>
  <c r="D605" i="2"/>
  <c r="D609" i="2"/>
  <c r="D613" i="2"/>
  <c r="D617" i="2"/>
  <c r="D621" i="2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24" i="1"/>
  <c r="H23" i="1"/>
  <c r="D23" i="1" s="1"/>
  <c r="AE39" i="12" l="1"/>
  <c r="AD38" i="12"/>
  <c r="W24" i="12"/>
  <c r="W25" i="12"/>
  <c r="W37" i="12"/>
  <c r="F29" i="3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D28" i="3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D454" i="3" s="1"/>
  <c r="D455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D474" i="3" s="1"/>
  <c r="D475" i="3" s="1"/>
  <c r="D476" i="3" s="1"/>
  <c r="D477" i="3" s="1"/>
  <c r="D478" i="3" s="1"/>
  <c r="D479" i="3" s="1"/>
  <c r="D480" i="3" s="1"/>
  <c r="D481" i="3" s="1"/>
  <c r="D482" i="3" s="1"/>
  <c r="D483" i="3" s="1"/>
  <c r="D484" i="3" s="1"/>
  <c r="D485" i="3" s="1"/>
  <c r="D486" i="3" s="1"/>
  <c r="D487" i="3" s="1"/>
  <c r="D488" i="3" s="1"/>
  <c r="D489" i="3" s="1"/>
  <c r="D490" i="3" s="1"/>
  <c r="D491" i="3" s="1"/>
  <c r="D492" i="3" s="1"/>
  <c r="D493" i="3" s="1"/>
  <c r="D494" i="3" s="1"/>
  <c r="D495" i="3" s="1"/>
  <c r="D496" i="3" s="1"/>
  <c r="D497" i="3" s="1"/>
  <c r="D498" i="3" s="1"/>
  <c r="D499" i="3" s="1"/>
  <c r="D500" i="3" s="1"/>
  <c r="D501" i="3" s="1"/>
  <c r="D502" i="3" s="1"/>
  <c r="D503" i="3" s="1"/>
  <c r="D504" i="3" s="1"/>
  <c r="D505" i="3" s="1"/>
  <c r="D506" i="3" s="1"/>
  <c r="D507" i="3" s="1"/>
  <c r="D508" i="3" s="1"/>
  <c r="D509" i="3" s="1"/>
  <c r="D510" i="3" s="1"/>
  <c r="D511" i="3" s="1"/>
  <c r="D512" i="3" s="1"/>
  <c r="D513" i="3" s="1"/>
  <c r="D514" i="3" s="1"/>
  <c r="D515" i="3" s="1"/>
  <c r="D516" i="3" s="1"/>
  <c r="D517" i="3" s="1"/>
  <c r="D518" i="3" s="1"/>
  <c r="D519" i="3" s="1"/>
  <c r="D520" i="3" s="1"/>
  <c r="D521" i="3" s="1"/>
  <c r="D522" i="3" s="1"/>
  <c r="D523" i="3" s="1"/>
  <c r="D524" i="3" s="1"/>
  <c r="D525" i="3" s="1"/>
  <c r="D526" i="3" s="1"/>
  <c r="D527" i="3" s="1"/>
  <c r="D528" i="3" s="1"/>
  <c r="D529" i="3" s="1"/>
  <c r="D530" i="3" s="1"/>
  <c r="D531" i="3" s="1"/>
  <c r="D532" i="3" s="1"/>
  <c r="D533" i="3" s="1"/>
  <c r="D534" i="3" s="1"/>
  <c r="D535" i="3" s="1"/>
  <c r="D536" i="3" s="1"/>
  <c r="D537" i="3" s="1"/>
  <c r="D538" i="3" s="1"/>
  <c r="D539" i="3" s="1"/>
  <c r="D540" i="3" s="1"/>
  <c r="D541" i="3" s="1"/>
  <c r="D542" i="3" s="1"/>
  <c r="D543" i="3" s="1"/>
  <c r="D544" i="3" s="1"/>
  <c r="D545" i="3" s="1"/>
  <c r="D546" i="3" s="1"/>
  <c r="D547" i="3" s="1"/>
  <c r="D548" i="3" s="1"/>
  <c r="D549" i="3" s="1"/>
  <c r="D550" i="3" s="1"/>
  <c r="D551" i="3" s="1"/>
  <c r="D552" i="3" s="1"/>
  <c r="D553" i="3" s="1"/>
  <c r="D554" i="3" s="1"/>
  <c r="D555" i="3" s="1"/>
  <c r="D556" i="3" s="1"/>
  <c r="D557" i="3" s="1"/>
  <c r="D558" i="3" s="1"/>
  <c r="D559" i="3" s="1"/>
  <c r="D560" i="3" s="1"/>
  <c r="D561" i="3" s="1"/>
  <c r="D562" i="3" s="1"/>
  <c r="D563" i="3" s="1"/>
  <c r="D564" i="3" s="1"/>
  <c r="D565" i="3" s="1"/>
  <c r="D566" i="3" s="1"/>
  <c r="D567" i="3" s="1"/>
  <c r="D568" i="3" s="1"/>
  <c r="D569" i="3" s="1"/>
  <c r="D570" i="3" s="1"/>
  <c r="D571" i="3" s="1"/>
  <c r="D572" i="3" s="1"/>
  <c r="D573" i="3" s="1"/>
  <c r="D574" i="3" s="1"/>
  <c r="D575" i="3" s="1"/>
  <c r="D576" i="3" s="1"/>
  <c r="D577" i="3" s="1"/>
  <c r="D578" i="3" s="1"/>
  <c r="D579" i="3" s="1"/>
  <c r="D580" i="3" s="1"/>
  <c r="D581" i="3" s="1"/>
  <c r="D582" i="3" s="1"/>
  <c r="D583" i="3" s="1"/>
  <c r="D584" i="3" s="1"/>
  <c r="D585" i="3" s="1"/>
  <c r="D586" i="3" s="1"/>
  <c r="D587" i="3" s="1"/>
  <c r="D588" i="3" s="1"/>
  <c r="D589" i="3" s="1"/>
  <c r="D590" i="3" s="1"/>
  <c r="D591" i="3" s="1"/>
  <c r="D592" i="3" s="1"/>
  <c r="D593" i="3" s="1"/>
  <c r="D594" i="3" s="1"/>
  <c r="D595" i="3" s="1"/>
  <c r="D596" i="3" s="1"/>
  <c r="D597" i="3" s="1"/>
  <c r="D598" i="3" s="1"/>
  <c r="D599" i="3" s="1"/>
  <c r="D600" i="3" s="1"/>
  <c r="D601" i="3" s="1"/>
  <c r="D602" i="3" s="1"/>
  <c r="D603" i="3" s="1"/>
  <c r="D604" i="3" s="1"/>
  <c r="D605" i="3" s="1"/>
  <c r="D606" i="3" s="1"/>
  <c r="D607" i="3" s="1"/>
  <c r="D608" i="3" s="1"/>
  <c r="D609" i="3" s="1"/>
  <c r="D610" i="3" s="1"/>
  <c r="D611" i="3" s="1"/>
  <c r="D612" i="3" s="1"/>
  <c r="D613" i="3" s="1"/>
  <c r="D614" i="3" s="1"/>
  <c r="D615" i="3" s="1"/>
  <c r="D616" i="3" s="1"/>
  <c r="D617" i="3" s="1"/>
  <c r="D618" i="3" s="1"/>
  <c r="D619" i="3" s="1"/>
  <c r="D620" i="3" s="1"/>
  <c r="D621" i="3" s="1"/>
  <c r="D622" i="3" s="1"/>
  <c r="D623" i="3" s="1"/>
  <c r="D624" i="3" s="1"/>
  <c r="D625" i="3" s="1"/>
  <c r="D626" i="3" s="1"/>
  <c r="D24" i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E23" i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F23" i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AD39" i="12" l="1"/>
  <c r="AE40" i="12"/>
  <c r="X39" i="12"/>
  <c r="W38" i="12"/>
  <c r="F24" i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AD40" i="12" l="1"/>
  <c r="AE41" i="12"/>
  <c r="X40" i="12"/>
  <c r="W39" i="12"/>
  <c r="AE42" i="12" l="1"/>
  <c r="AE43" i="12" s="1"/>
  <c r="AE44" i="12" s="1"/>
  <c r="AE45" i="12" s="1"/>
  <c r="AE46" i="12" s="1"/>
  <c r="AE47" i="12" s="1"/>
  <c r="AE48" i="12" s="1"/>
  <c r="AE49" i="12" s="1"/>
  <c r="AE50" i="12" s="1"/>
  <c r="AE51" i="12" s="1"/>
  <c r="AE52" i="12" s="1"/>
  <c r="AE53" i="12" s="1"/>
  <c r="AE54" i="12" s="1"/>
  <c r="AE55" i="12" s="1"/>
  <c r="AE56" i="12" s="1"/>
  <c r="AE57" i="12" s="1"/>
  <c r="AE58" i="12" s="1"/>
  <c r="AE59" i="12" s="1"/>
  <c r="AE60" i="12" s="1"/>
  <c r="AE61" i="12" s="1"/>
  <c r="AE62" i="12" s="1"/>
  <c r="AE63" i="12" s="1"/>
  <c r="AE64" i="12" s="1"/>
  <c r="AE65" i="12" s="1"/>
  <c r="AE66" i="12" s="1"/>
  <c r="AE67" i="12" s="1"/>
  <c r="AE68" i="12" s="1"/>
  <c r="AE69" i="12" s="1"/>
  <c r="AE70" i="12" s="1"/>
  <c r="AE71" i="12" s="1"/>
  <c r="AE72" i="12" s="1"/>
  <c r="AE73" i="12" s="1"/>
  <c r="AE74" i="12" s="1"/>
  <c r="AE75" i="12" s="1"/>
  <c r="AE76" i="12" s="1"/>
  <c r="AE77" i="12" s="1"/>
  <c r="AE78" i="12" s="1"/>
  <c r="AE79" i="12" s="1"/>
  <c r="AE80" i="12" s="1"/>
  <c r="AE81" i="12" s="1"/>
  <c r="AE82" i="12" s="1"/>
  <c r="AE83" i="12" s="1"/>
  <c r="AE84" i="12" s="1"/>
  <c r="AE85" i="12" s="1"/>
  <c r="AE86" i="12" s="1"/>
  <c r="AE87" i="12" s="1"/>
  <c r="AE88" i="12" s="1"/>
  <c r="AE89" i="12" s="1"/>
  <c r="AE90" i="12" s="1"/>
  <c r="AE91" i="12" s="1"/>
  <c r="AE92" i="12" s="1"/>
  <c r="AE93" i="12" s="1"/>
  <c r="AE94" i="12" s="1"/>
  <c r="AE95" i="12" s="1"/>
  <c r="AE96" i="12" s="1"/>
  <c r="AE97" i="12" s="1"/>
  <c r="AE98" i="12" s="1"/>
  <c r="AE99" i="12" s="1"/>
  <c r="AE100" i="12" s="1"/>
  <c r="AE101" i="12" s="1"/>
  <c r="AE102" i="12" s="1"/>
  <c r="AE103" i="12" s="1"/>
  <c r="AE104" i="12" s="1"/>
  <c r="AE105" i="12" s="1"/>
  <c r="AE106" i="12" s="1"/>
  <c r="AE107" i="12" s="1"/>
  <c r="AE108" i="12" s="1"/>
  <c r="AE109" i="12" s="1"/>
  <c r="AE110" i="12" s="1"/>
  <c r="AE111" i="12" s="1"/>
  <c r="AE112" i="12" s="1"/>
  <c r="AE113" i="12" s="1"/>
  <c r="AE114" i="12" s="1"/>
  <c r="AE115" i="12" s="1"/>
  <c r="AE116" i="12" s="1"/>
  <c r="AE117" i="12" s="1"/>
  <c r="AE118" i="12" s="1"/>
  <c r="AE119" i="12" s="1"/>
  <c r="AE120" i="12" s="1"/>
  <c r="AE121" i="12" s="1"/>
  <c r="AE122" i="12" s="1"/>
  <c r="AE123" i="12" s="1"/>
  <c r="AE124" i="12" s="1"/>
  <c r="AE125" i="12" s="1"/>
  <c r="AE126" i="12" s="1"/>
  <c r="AE127" i="12" s="1"/>
  <c r="AE128" i="12" s="1"/>
  <c r="AE129" i="12" s="1"/>
  <c r="AE130" i="12" s="1"/>
  <c r="AE131" i="12" s="1"/>
  <c r="AE132" i="12" s="1"/>
  <c r="AE133" i="12" s="1"/>
  <c r="AE134" i="12" s="1"/>
  <c r="AE135" i="12" s="1"/>
  <c r="AE136" i="12" s="1"/>
  <c r="AE137" i="12" s="1"/>
  <c r="AE138" i="12" s="1"/>
  <c r="AE139" i="12" s="1"/>
  <c r="AE140" i="12" s="1"/>
  <c r="AE141" i="12" s="1"/>
  <c r="AE142" i="12" s="1"/>
  <c r="AE143" i="12" s="1"/>
  <c r="AE144" i="12" s="1"/>
  <c r="AE145" i="12" s="1"/>
  <c r="AE146" i="12" s="1"/>
  <c r="AE147" i="12" s="1"/>
  <c r="AE148" i="12" s="1"/>
  <c r="AE149" i="12" s="1"/>
  <c r="AE150" i="12" s="1"/>
  <c r="AE151" i="12" s="1"/>
  <c r="AE152" i="12" s="1"/>
  <c r="AE153" i="12" s="1"/>
  <c r="AE154" i="12" s="1"/>
  <c r="AE155" i="12" s="1"/>
  <c r="AE156" i="12" s="1"/>
  <c r="AE157" i="12" s="1"/>
  <c r="AE158" i="12" s="1"/>
  <c r="AE159" i="12" s="1"/>
  <c r="AE160" i="12" s="1"/>
  <c r="AE161" i="12" s="1"/>
  <c r="AE162" i="12" s="1"/>
  <c r="AE163" i="12" s="1"/>
  <c r="AE164" i="12" s="1"/>
  <c r="AE165" i="12" s="1"/>
  <c r="AE166" i="12" s="1"/>
  <c r="AE167" i="12" s="1"/>
  <c r="AE168" i="12" s="1"/>
  <c r="AE169" i="12" s="1"/>
  <c r="AE170" i="12" s="1"/>
  <c r="AE171" i="12" s="1"/>
  <c r="AE172" i="12" s="1"/>
  <c r="AE173" i="12" s="1"/>
  <c r="AE174" i="12" s="1"/>
  <c r="AE175" i="12" s="1"/>
  <c r="AE176" i="12" s="1"/>
  <c r="AE177" i="12" s="1"/>
  <c r="AE178" i="12" s="1"/>
  <c r="AE179" i="12" s="1"/>
  <c r="AE180" i="12" s="1"/>
  <c r="AE181" i="12" s="1"/>
  <c r="AE182" i="12" s="1"/>
  <c r="AE183" i="12" s="1"/>
  <c r="AE184" i="12" s="1"/>
  <c r="AE185" i="12" s="1"/>
  <c r="AE186" i="12" s="1"/>
  <c r="AE187" i="12" s="1"/>
  <c r="AE188" i="12" s="1"/>
  <c r="AE189" i="12" s="1"/>
  <c r="AE190" i="12" s="1"/>
  <c r="AE191" i="12" s="1"/>
  <c r="AE192" i="12" s="1"/>
  <c r="AE193" i="12" s="1"/>
  <c r="AE194" i="12" s="1"/>
  <c r="AE195" i="12" s="1"/>
  <c r="AE196" i="12" s="1"/>
  <c r="AE197" i="12" s="1"/>
  <c r="AE198" i="12" s="1"/>
  <c r="AE199" i="12" s="1"/>
  <c r="AE200" i="12" s="1"/>
  <c r="AE201" i="12" s="1"/>
  <c r="AE202" i="12" s="1"/>
  <c r="AE203" i="12" s="1"/>
  <c r="AE204" i="12" s="1"/>
  <c r="AE205" i="12" s="1"/>
  <c r="AE206" i="12" s="1"/>
  <c r="AE207" i="12" s="1"/>
  <c r="AE208" i="12" s="1"/>
  <c r="AE209" i="12" s="1"/>
  <c r="AE210" i="12" s="1"/>
  <c r="AE211" i="12" s="1"/>
  <c r="AE212" i="12" s="1"/>
  <c r="AE213" i="12" s="1"/>
  <c r="AE214" i="12" s="1"/>
  <c r="AE215" i="12" s="1"/>
  <c r="AE216" i="12" s="1"/>
  <c r="AE217" i="12" s="1"/>
  <c r="AE218" i="12" s="1"/>
  <c r="AE219" i="12" s="1"/>
  <c r="AE220" i="12" s="1"/>
  <c r="AE221" i="12" s="1"/>
  <c r="AE222" i="12" s="1"/>
  <c r="AE223" i="12" s="1"/>
  <c r="AE224" i="12" s="1"/>
  <c r="AE225" i="12" s="1"/>
  <c r="AE226" i="12" s="1"/>
  <c r="AE227" i="12" s="1"/>
  <c r="AE228" i="12" s="1"/>
  <c r="AD41" i="12"/>
  <c r="X41" i="12"/>
  <c r="W40" i="12"/>
  <c r="AD42" i="12" l="1"/>
  <c r="X42" i="12"/>
  <c r="W41" i="12"/>
  <c r="AD43" i="12" l="1"/>
  <c r="X43" i="12"/>
  <c r="W42" i="12"/>
  <c r="AD44" i="12" l="1"/>
  <c r="X44" i="12"/>
  <c r="W43" i="12"/>
  <c r="AD45" i="12" l="1"/>
  <c r="X45" i="12"/>
  <c r="W44" i="12"/>
  <c r="AD46" i="12" l="1"/>
  <c r="X46" i="12"/>
  <c r="W45" i="12"/>
  <c r="AD47" i="12" l="1"/>
  <c r="X47" i="12"/>
  <c r="W46" i="12"/>
  <c r="AD48" i="12" l="1"/>
  <c r="X48" i="12"/>
  <c r="W47" i="12"/>
  <c r="AD49" i="12" l="1"/>
  <c r="X49" i="12"/>
  <c r="W48" i="12"/>
  <c r="AD50" i="12" l="1"/>
  <c r="X50" i="12"/>
  <c r="W49" i="12"/>
  <c r="AD51" i="12" l="1"/>
  <c r="X51" i="12"/>
  <c r="W50" i="12"/>
  <c r="AD52" i="12" l="1"/>
  <c r="X52" i="12"/>
  <c r="W51" i="12"/>
  <c r="AD53" i="12" l="1"/>
  <c r="X53" i="12"/>
  <c r="W52" i="12"/>
  <c r="AD54" i="12" l="1"/>
  <c r="X54" i="12"/>
  <c r="W53" i="12"/>
  <c r="AD55" i="12" l="1"/>
  <c r="X55" i="12"/>
  <c r="W54" i="12"/>
  <c r="AD56" i="12" l="1"/>
  <c r="X56" i="12"/>
  <c r="W55" i="12"/>
  <c r="AD57" i="12" l="1"/>
  <c r="X57" i="12"/>
  <c r="W56" i="12"/>
  <c r="AD58" i="12" l="1"/>
  <c r="X58" i="12"/>
  <c r="W57" i="12"/>
  <c r="AD59" i="12" l="1"/>
  <c r="X59" i="12"/>
  <c r="W58" i="12"/>
  <c r="AD60" i="12" l="1"/>
  <c r="X60" i="12"/>
  <c r="W59" i="12"/>
  <c r="AD61" i="12" l="1"/>
  <c r="X61" i="12"/>
  <c r="W60" i="12"/>
  <c r="AD62" i="12" l="1"/>
  <c r="X62" i="12"/>
  <c r="W61" i="12"/>
  <c r="AD63" i="12" l="1"/>
  <c r="X63" i="12"/>
  <c r="W62" i="12"/>
  <c r="AD64" i="12" l="1"/>
  <c r="X64" i="12"/>
  <c r="W63" i="12"/>
  <c r="AD65" i="12" l="1"/>
  <c r="X65" i="12"/>
  <c r="W64" i="12"/>
  <c r="AD66" i="12" l="1"/>
  <c r="X66" i="12"/>
  <c r="W65" i="12"/>
  <c r="AD67" i="12" l="1"/>
  <c r="X67" i="12"/>
  <c r="W66" i="12"/>
  <c r="AD68" i="12" l="1"/>
  <c r="X68" i="12"/>
  <c r="W67" i="12"/>
  <c r="AD69" i="12" l="1"/>
  <c r="X69" i="12"/>
  <c r="W68" i="12"/>
  <c r="AD70" i="12" l="1"/>
  <c r="X70" i="12"/>
  <c r="W69" i="12"/>
  <c r="AD71" i="12" l="1"/>
  <c r="X71" i="12"/>
  <c r="W70" i="12"/>
  <c r="AD72" i="12" l="1"/>
  <c r="X72" i="12"/>
  <c r="W71" i="12"/>
  <c r="AD73" i="12" l="1"/>
  <c r="X73" i="12"/>
  <c r="W72" i="12"/>
  <c r="AD74" i="12" l="1"/>
  <c r="X74" i="12"/>
  <c r="W73" i="12"/>
  <c r="AD75" i="12" l="1"/>
  <c r="X75" i="12"/>
  <c r="W74" i="12"/>
  <c r="AD76" i="12" l="1"/>
  <c r="X76" i="12"/>
  <c r="W75" i="12"/>
  <c r="AD77" i="12" l="1"/>
  <c r="X77" i="12"/>
  <c r="W76" i="12"/>
  <c r="AD78" i="12" l="1"/>
  <c r="X78" i="12"/>
  <c r="W77" i="12"/>
  <c r="AD79" i="12" l="1"/>
  <c r="X79" i="12"/>
  <c r="W78" i="12"/>
  <c r="AD80" i="12" l="1"/>
  <c r="X80" i="12"/>
  <c r="W79" i="12"/>
  <c r="AD81" i="12" l="1"/>
  <c r="X81" i="12"/>
  <c r="W80" i="12"/>
  <c r="AD82" i="12" l="1"/>
  <c r="X82" i="12"/>
  <c r="W81" i="12"/>
  <c r="AD83" i="12" l="1"/>
  <c r="X83" i="12"/>
  <c r="W82" i="12"/>
  <c r="AD84" i="12" l="1"/>
  <c r="X84" i="12"/>
  <c r="W83" i="12"/>
  <c r="AD85" i="12" l="1"/>
  <c r="X85" i="12"/>
  <c r="W84" i="12"/>
  <c r="AD86" i="12" l="1"/>
  <c r="X86" i="12"/>
  <c r="W85" i="12"/>
  <c r="AD87" i="12" l="1"/>
  <c r="X87" i="12"/>
  <c r="W86" i="12"/>
  <c r="AD88" i="12" l="1"/>
  <c r="X88" i="12"/>
  <c r="W87" i="12"/>
  <c r="AD89" i="12" l="1"/>
  <c r="X89" i="12"/>
  <c r="W88" i="12"/>
  <c r="AD90" i="12" l="1"/>
  <c r="X90" i="12"/>
  <c r="W89" i="12"/>
  <c r="AD91" i="12" l="1"/>
  <c r="X91" i="12"/>
  <c r="W90" i="12"/>
  <c r="AD92" i="12" l="1"/>
  <c r="X92" i="12"/>
  <c r="W91" i="12"/>
  <c r="AD93" i="12" l="1"/>
  <c r="X93" i="12"/>
  <c r="W92" i="12"/>
  <c r="AD94" i="12" l="1"/>
  <c r="X94" i="12"/>
  <c r="W93" i="12"/>
  <c r="AD95" i="12" l="1"/>
  <c r="X95" i="12"/>
  <c r="W94" i="12"/>
  <c r="AD96" i="12" l="1"/>
  <c r="X96" i="12"/>
  <c r="W95" i="12"/>
  <c r="AD97" i="12" l="1"/>
  <c r="X97" i="12"/>
  <c r="W96" i="12"/>
  <c r="AD98" i="12" l="1"/>
  <c r="X98" i="12"/>
  <c r="W97" i="12"/>
  <c r="AD99" i="12" l="1"/>
  <c r="X99" i="12"/>
  <c r="W98" i="12"/>
  <c r="AD100" i="12" l="1"/>
  <c r="X100" i="12"/>
  <c r="W99" i="12"/>
  <c r="AD101" i="12" l="1"/>
  <c r="X101" i="12"/>
  <c r="W100" i="12"/>
  <c r="AD102" i="12" l="1"/>
  <c r="X102" i="12"/>
  <c r="W101" i="12"/>
  <c r="AD103" i="12" l="1"/>
  <c r="X103" i="12"/>
  <c r="W102" i="12"/>
  <c r="AD104" i="12" l="1"/>
  <c r="X104" i="12"/>
  <c r="W103" i="12"/>
  <c r="AD105" i="12" l="1"/>
  <c r="X105" i="12"/>
  <c r="W104" i="12"/>
  <c r="AD106" i="12" l="1"/>
  <c r="X106" i="12"/>
  <c r="W105" i="12"/>
  <c r="AD107" i="12" l="1"/>
  <c r="X107" i="12"/>
  <c r="W106" i="12"/>
  <c r="AD108" i="12" l="1"/>
  <c r="X108" i="12"/>
  <c r="W107" i="12"/>
  <c r="AD109" i="12" l="1"/>
  <c r="X109" i="12"/>
  <c r="W108" i="12"/>
  <c r="AD110" i="12" l="1"/>
  <c r="X110" i="12"/>
  <c r="W109" i="12"/>
  <c r="AD111" i="12" l="1"/>
  <c r="X111" i="12"/>
  <c r="W110" i="12"/>
  <c r="AD112" i="12" l="1"/>
  <c r="X112" i="12"/>
  <c r="W111" i="12"/>
  <c r="AD113" i="12" l="1"/>
  <c r="X113" i="12"/>
  <c r="W112" i="12"/>
  <c r="AD114" i="12" l="1"/>
  <c r="X114" i="12"/>
  <c r="W113" i="12"/>
  <c r="AD115" i="12" l="1"/>
  <c r="X115" i="12"/>
  <c r="W114" i="12"/>
  <c r="AD116" i="12" l="1"/>
  <c r="X116" i="12"/>
  <c r="W115" i="12"/>
  <c r="AD117" i="12" l="1"/>
  <c r="X117" i="12"/>
  <c r="W116" i="12"/>
  <c r="AD118" i="12" l="1"/>
  <c r="X118" i="12"/>
  <c r="W117" i="12"/>
  <c r="AD119" i="12" l="1"/>
  <c r="X119" i="12"/>
  <c r="W118" i="12"/>
  <c r="AD120" i="12" l="1"/>
  <c r="X120" i="12"/>
  <c r="W119" i="12"/>
  <c r="AD121" i="12" l="1"/>
  <c r="X121" i="12"/>
  <c r="W120" i="12"/>
  <c r="AD122" i="12" l="1"/>
  <c r="X122" i="12"/>
  <c r="W121" i="12"/>
  <c r="AD123" i="12" l="1"/>
  <c r="X123" i="12"/>
  <c r="W122" i="12"/>
  <c r="AD124" i="12" l="1"/>
  <c r="X124" i="12"/>
  <c r="W123" i="12"/>
  <c r="AD125" i="12" l="1"/>
  <c r="X125" i="12"/>
  <c r="W124" i="12"/>
  <c r="AD126" i="12" l="1"/>
  <c r="X126" i="12"/>
  <c r="W125" i="12"/>
  <c r="AD127" i="12" l="1"/>
  <c r="X127" i="12"/>
  <c r="W126" i="12"/>
  <c r="AD128" i="12" l="1"/>
  <c r="X128" i="12"/>
  <c r="W127" i="12"/>
  <c r="AD129" i="12" l="1"/>
  <c r="X129" i="12"/>
  <c r="W128" i="12"/>
  <c r="AD130" i="12" l="1"/>
  <c r="X130" i="12"/>
  <c r="W129" i="12"/>
  <c r="AD131" i="12" l="1"/>
  <c r="X131" i="12"/>
  <c r="W130" i="12"/>
  <c r="AD132" i="12" l="1"/>
  <c r="X132" i="12"/>
  <c r="W131" i="12"/>
  <c r="AD133" i="12" l="1"/>
  <c r="X133" i="12"/>
  <c r="W132" i="12"/>
  <c r="AD134" i="12" l="1"/>
  <c r="X134" i="12"/>
  <c r="W133" i="12"/>
  <c r="AD135" i="12" l="1"/>
  <c r="X135" i="12"/>
  <c r="W134" i="12"/>
  <c r="AD136" i="12" l="1"/>
  <c r="X136" i="12"/>
  <c r="W135" i="12"/>
  <c r="AD137" i="12" l="1"/>
  <c r="X137" i="12"/>
  <c r="W136" i="12"/>
  <c r="AD138" i="12" l="1"/>
  <c r="X138" i="12"/>
  <c r="W137" i="12"/>
  <c r="AD139" i="12" l="1"/>
  <c r="X139" i="12"/>
  <c r="W138" i="12"/>
  <c r="AD140" i="12" l="1"/>
  <c r="X140" i="12"/>
  <c r="W139" i="12"/>
  <c r="AD141" i="12" l="1"/>
  <c r="X141" i="12"/>
  <c r="W140" i="12"/>
  <c r="AD142" i="12" l="1"/>
  <c r="X142" i="12"/>
  <c r="W141" i="12"/>
  <c r="AD143" i="12" l="1"/>
  <c r="X143" i="12"/>
  <c r="W142" i="12"/>
  <c r="AD144" i="12" l="1"/>
  <c r="X144" i="12"/>
  <c r="W143" i="12"/>
  <c r="AD145" i="12" l="1"/>
  <c r="X145" i="12"/>
  <c r="W144" i="12"/>
  <c r="AD146" i="12" l="1"/>
  <c r="X146" i="12"/>
  <c r="W145" i="12"/>
  <c r="AD147" i="12" l="1"/>
  <c r="X147" i="12"/>
  <c r="W146" i="12"/>
  <c r="AD148" i="12" l="1"/>
  <c r="X148" i="12"/>
  <c r="W147" i="12"/>
  <c r="AD149" i="12" l="1"/>
  <c r="X149" i="12"/>
  <c r="W148" i="12"/>
  <c r="AD150" i="12" l="1"/>
  <c r="X150" i="12"/>
  <c r="W149" i="12"/>
  <c r="AD151" i="12" l="1"/>
  <c r="X151" i="12"/>
  <c r="W150" i="12"/>
  <c r="AD152" i="12" l="1"/>
  <c r="X152" i="12"/>
  <c r="W151" i="12"/>
  <c r="AD153" i="12" l="1"/>
  <c r="X153" i="12"/>
  <c r="W152" i="12"/>
  <c r="AD154" i="12" l="1"/>
  <c r="X154" i="12"/>
  <c r="W153" i="12"/>
  <c r="AD155" i="12" l="1"/>
  <c r="X155" i="12"/>
  <c r="W154" i="12"/>
  <c r="AD156" i="12" l="1"/>
  <c r="X156" i="12"/>
  <c r="W155" i="12"/>
  <c r="AD157" i="12" l="1"/>
  <c r="X157" i="12"/>
  <c r="W156" i="12"/>
  <c r="AD158" i="12" l="1"/>
  <c r="X158" i="12"/>
  <c r="W157" i="12"/>
  <c r="AD159" i="12" l="1"/>
  <c r="X159" i="12"/>
  <c r="W158" i="12"/>
  <c r="AD160" i="12" l="1"/>
  <c r="X160" i="12"/>
  <c r="W159" i="12"/>
  <c r="AD161" i="12" l="1"/>
  <c r="X161" i="12"/>
  <c r="W160" i="12"/>
  <c r="AD162" i="12" l="1"/>
  <c r="X162" i="12"/>
  <c r="W161" i="12"/>
  <c r="AD163" i="12" l="1"/>
  <c r="X163" i="12"/>
  <c r="W162" i="12"/>
  <c r="AD164" i="12" l="1"/>
  <c r="X164" i="12"/>
  <c r="W163" i="12"/>
  <c r="AD165" i="12" l="1"/>
  <c r="X165" i="12"/>
  <c r="W164" i="12"/>
  <c r="AD166" i="12" l="1"/>
  <c r="X166" i="12"/>
  <c r="W165" i="12"/>
  <c r="AD167" i="12" l="1"/>
  <c r="X167" i="12"/>
  <c r="W166" i="12"/>
  <c r="AD168" i="12" l="1"/>
  <c r="X168" i="12"/>
  <c r="W167" i="12"/>
  <c r="AD169" i="12" l="1"/>
  <c r="X169" i="12"/>
  <c r="W168" i="12"/>
  <c r="AD170" i="12" l="1"/>
  <c r="X170" i="12"/>
  <c r="W169" i="12"/>
  <c r="AD171" i="12" l="1"/>
  <c r="X171" i="12"/>
  <c r="W170" i="12"/>
  <c r="AD172" i="12" l="1"/>
  <c r="X172" i="12"/>
  <c r="W171" i="12"/>
  <c r="AD173" i="12" l="1"/>
  <c r="X173" i="12"/>
  <c r="W172" i="12"/>
  <c r="AD174" i="12" l="1"/>
  <c r="X174" i="12"/>
  <c r="W173" i="12"/>
  <c r="AD175" i="12" l="1"/>
  <c r="X175" i="12"/>
  <c r="W174" i="12"/>
  <c r="AD176" i="12" l="1"/>
  <c r="X176" i="12"/>
  <c r="W175" i="12"/>
  <c r="AD177" i="12" l="1"/>
  <c r="X177" i="12"/>
  <c r="W176" i="12"/>
  <c r="AD178" i="12" l="1"/>
  <c r="X178" i="12"/>
  <c r="W177" i="12"/>
  <c r="AD179" i="12" l="1"/>
  <c r="X179" i="12"/>
  <c r="W178" i="12"/>
  <c r="AD180" i="12" l="1"/>
  <c r="X180" i="12"/>
  <c r="W179" i="12"/>
  <c r="AD181" i="12" l="1"/>
  <c r="X181" i="12"/>
  <c r="W180" i="12"/>
  <c r="AD182" i="12" l="1"/>
  <c r="X182" i="12"/>
  <c r="W181" i="12"/>
  <c r="AD183" i="12" l="1"/>
  <c r="X183" i="12"/>
  <c r="W182" i="12"/>
  <c r="AD184" i="12" l="1"/>
  <c r="X184" i="12"/>
  <c r="W183" i="12"/>
  <c r="AD185" i="12" l="1"/>
  <c r="X185" i="12"/>
  <c r="W184" i="12"/>
  <c r="AD186" i="12" l="1"/>
  <c r="X186" i="12"/>
  <c r="W185" i="12"/>
  <c r="AD187" i="12" l="1"/>
  <c r="X187" i="12"/>
  <c r="W186" i="12"/>
  <c r="AD188" i="12" l="1"/>
  <c r="X188" i="12"/>
  <c r="W187" i="12"/>
  <c r="AD189" i="12" l="1"/>
  <c r="X189" i="12"/>
  <c r="W188" i="12"/>
  <c r="AD190" i="12" l="1"/>
  <c r="X190" i="12"/>
  <c r="W189" i="12"/>
  <c r="AD191" i="12" l="1"/>
  <c r="X191" i="12"/>
  <c r="W190" i="12"/>
  <c r="AD192" i="12" l="1"/>
  <c r="X192" i="12"/>
  <c r="W191" i="12"/>
  <c r="AD193" i="12" l="1"/>
  <c r="X193" i="12"/>
  <c r="W192" i="12"/>
  <c r="AD194" i="12" l="1"/>
  <c r="X194" i="12"/>
  <c r="W193" i="12"/>
  <c r="AD195" i="12" l="1"/>
  <c r="X195" i="12"/>
  <c r="W194" i="12"/>
  <c r="AD196" i="12" l="1"/>
  <c r="X196" i="12"/>
  <c r="W195" i="12"/>
  <c r="AD197" i="12" l="1"/>
  <c r="X197" i="12"/>
  <c r="W196" i="12"/>
  <c r="AD198" i="12" l="1"/>
  <c r="X198" i="12"/>
  <c r="W197" i="12"/>
  <c r="AD199" i="12" l="1"/>
  <c r="X199" i="12"/>
  <c r="W198" i="12"/>
  <c r="AD200" i="12" l="1"/>
  <c r="X200" i="12"/>
  <c r="W199" i="12"/>
  <c r="AD201" i="12" l="1"/>
  <c r="X201" i="12"/>
  <c r="W200" i="12"/>
  <c r="AD202" i="12" l="1"/>
  <c r="X202" i="12"/>
  <c r="W201" i="12"/>
  <c r="AD203" i="12" l="1"/>
  <c r="X203" i="12"/>
  <c r="W202" i="12"/>
  <c r="AD204" i="12" l="1"/>
  <c r="X204" i="12"/>
  <c r="W203" i="12"/>
  <c r="AD205" i="12" l="1"/>
  <c r="X205" i="12"/>
  <c r="W204" i="12"/>
  <c r="AD206" i="12" l="1"/>
  <c r="X206" i="12"/>
  <c r="W205" i="12"/>
  <c r="AD207" i="12" l="1"/>
  <c r="X207" i="12"/>
  <c r="W206" i="12"/>
  <c r="AD208" i="12" l="1"/>
  <c r="X208" i="12"/>
  <c r="W207" i="12"/>
  <c r="AD209" i="12" l="1"/>
  <c r="X209" i="12"/>
  <c r="W208" i="12"/>
  <c r="AD210" i="12" l="1"/>
  <c r="X210" i="12"/>
  <c r="W209" i="12"/>
  <c r="AD211" i="12" l="1"/>
  <c r="X211" i="12"/>
  <c r="W210" i="12"/>
  <c r="AD212" i="12" l="1"/>
  <c r="X212" i="12"/>
  <c r="W211" i="12"/>
  <c r="AD213" i="12" l="1"/>
  <c r="X213" i="12"/>
  <c r="W212" i="12"/>
  <c r="AD214" i="12" l="1"/>
  <c r="X214" i="12"/>
  <c r="W213" i="12"/>
  <c r="AD215" i="12" l="1"/>
  <c r="X215" i="12"/>
  <c r="W214" i="12"/>
  <c r="AD216" i="12" l="1"/>
  <c r="X216" i="12"/>
  <c r="W215" i="12"/>
  <c r="AD217" i="12" l="1"/>
  <c r="X217" i="12"/>
  <c r="W216" i="12"/>
  <c r="AD218" i="12" l="1"/>
  <c r="X218" i="12"/>
  <c r="W217" i="12"/>
  <c r="AD219" i="12" l="1"/>
  <c r="X219" i="12"/>
  <c r="W218" i="12"/>
  <c r="AD220" i="12" l="1"/>
  <c r="X220" i="12"/>
  <c r="W219" i="12"/>
  <c r="AD221" i="12" l="1"/>
  <c r="X221" i="12"/>
  <c r="W220" i="12"/>
  <c r="AD222" i="12" l="1"/>
  <c r="X222" i="12"/>
  <c r="W221" i="12"/>
  <c r="AD223" i="12" l="1"/>
  <c r="X223" i="12"/>
  <c r="W222" i="12"/>
  <c r="AD224" i="12" l="1"/>
  <c r="X224" i="12"/>
  <c r="W223" i="12"/>
  <c r="AD225" i="12" l="1"/>
  <c r="X225" i="12"/>
  <c r="W224" i="12"/>
  <c r="AD226" i="12" l="1"/>
  <c r="X226" i="12"/>
  <c r="W225" i="12"/>
  <c r="AD227" i="12" l="1"/>
  <c r="X227" i="12"/>
  <c r="W226" i="12"/>
  <c r="AD228" i="12" l="1"/>
  <c r="AE24" i="12"/>
  <c r="AE25" i="12"/>
  <c r="X228" i="12"/>
  <c r="W227" i="12"/>
  <c r="X24" i="12" l="1"/>
  <c r="X25" i="12"/>
  <c r="W228" i="12"/>
</calcChain>
</file>

<file path=xl/sharedStrings.xml><?xml version="1.0" encoding="utf-8"?>
<sst xmlns="http://schemas.openxmlformats.org/spreadsheetml/2006/main" count="526" uniqueCount="356">
  <si>
    <t>AR(1)</t>
    <phoneticPr fontId="2"/>
  </si>
  <si>
    <t>µ</t>
  </si>
  <si>
    <t>σ</t>
  </si>
  <si>
    <r>
      <rPr>
        <sz val="10"/>
        <color theme="1"/>
        <rFont val="ＭＳ Ｐゴシック"/>
        <family val="3"/>
        <charset val="128"/>
      </rPr>
      <t>ｔ</t>
    </r>
  </si>
  <si>
    <t>µ</t>
    <phoneticPr fontId="2"/>
  </si>
  <si>
    <t>AR(1) a</t>
    <phoneticPr fontId="2"/>
  </si>
  <si>
    <t>AR(1) b</t>
    <phoneticPr fontId="2"/>
  </si>
  <si>
    <t>AR(1) c</t>
    <phoneticPr fontId="2"/>
  </si>
  <si>
    <t>a</t>
    <phoneticPr fontId="2"/>
  </si>
  <si>
    <t>b</t>
    <phoneticPr fontId="2"/>
  </si>
  <si>
    <t>c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</si>
  <si>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µ + ε</t>
    </r>
    <r>
      <rPr>
        <vertAlign val="subscript"/>
        <sz val="10"/>
        <color theme="1"/>
        <rFont val="Arial"/>
        <family val="2"/>
      </rPr>
      <t>t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</si>
  <si>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phoneticPr fontId="2"/>
  </si>
  <si>
    <r>
      <t>µ</t>
    </r>
    <r>
      <rPr>
        <sz val="10"/>
        <color theme="1"/>
        <rFont val="游ゴシック"/>
        <family val="2"/>
        <charset val="128"/>
      </rPr>
      <t>：定数</t>
    </r>
    <rPh sb="2" eb="4">
      <t>テイスウ</t>
    </rPh>
    <phoneticPr fontId="2"/>
  </si>
  <si>
    <r>
      <t xml:space="preserve">AR(2) </t>
    </r>
    <r>
      <rPr>
        <sz val="10"/>
        <color theme="1"/>
        <rFont val="游ゴシック"/>
        <family val="2"/>
        <charset val="128"/>
      </rPr>
      <t>具体例</t>
    </r>
    <rPh sb="6" eb="9">
      <t>グタイレイ</t>
    </rPh>
    <phoneticPr fontId="2"/>
  </si>
  <si>
    <r>
      <rPr>
        <sz val="10"/>
        <color theme="1"/>
        <rFont val="游ゴシック"/>
        <family val="2"/>
        <charset val="128"/>
      </rPr>
      <t>具体例</t>
    </r>
    <rPh sb="0" eb="3">
      <t>グタイレイ</t>
    </rPh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</si>
  <si>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2"/>
  </si>
  <si>
    <r>
      <t>α</t>
    </r>
    <r>
      <rPr>
        <vertAlign val="subscript"/>
        <sz val="10"/>
        <rFont val="Arial"/>
        <family val="2"/>
      </rPr>
      <t>1</t>
    </r>
    <phoneticPr fontId="2"/>
  </si>
  <si>
    <r>
      <t>ε</t>
    </r>
    <r>
      <rPr>
        <vertAlign val="subscript"/>
        <sz val="10"/>
        <color theme="1"/>
        <rFont val="Arial"/>
        <family val="2"/>
      </rPr>
      <t>t</t>
    </r>
    <phoneticPr fontId="2"/>
  </si>
  <si>
    <r>
      <t>α</t>
    </r>
    <r>
      <rPr>
        <vertAlign val="subscript"/>
        <sz val="10"/>
        <rFont val="Arial"/>
        <family val="2"/>
      </rPr>
      <t>2</t>
    </r>
    <r>
      <rPr>
        <sz val="11"/>
        <color theme="1"/>
        <rFont val="游ゴシック"/>
        <family val="2"/>
        <charset val="128"/>
        <scheme val="minor"/>
      </rPr>
      <t/>
    </r>
  </si>
  <si>
    <t xml:space="preserve">AR(2) </t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</si>
  <si>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1.9x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- 0.91x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 + ε</t>
    </r>
    <r>
      <rPr>
        <vertAlign val="subscript"/>
        <sz val="10"/>
        <color theme="1"/>
        <rFont val="Arial"/>
        <family val="2"/>
      </rPr>
      <t>t</t>
    </r>
    <phoneticPr fontId="2"/>
  </si>
  <si>
    <t>定常過程</t>
    <rPh sb="0" eb="4">
      <t>テイジョウカテイ</t>
    </rPh>
    <phoneticPr fontId="2"/>
  </si>
  <si>
    <t>非定常過程</t>
    <rPh sb="0" eb="3">
      <t>ヒテイジョウ</t>
    </rPh>
    <rPh sb="3" eb="5">
      <t>カテイ</t>
    </rPh>
    <phoneticPr fontId="2"/>
  </si>
  <si>
    <r>
      <rPr>
        <sz val="10"/>
        <color theme="1"/>
        <rFont val="ＭＳ Ｐゴシック"/>
        <family val="3"/>
        <charset val="128"/>
      </rPr>
      <t>誤差ε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の平均と分散</t>
    </r>
    <rPh sb="0" eb="2">
      <t>ゴサ</t>
    </rPh>
    <rPh sb="6" eb="8">
      <t>ヘイキン</t>
    </rPh>
    <rPh sb="9" eb="11">
      <t>ブンサン</t>
    </rPh>
    <phoneticPr fontId="2"/>
  </si>
  <si>
    <t>=NORMINV(RAND(),µ,σ)</t>
    <phoneticPr fontId="2"/>
  </si>
  <si>
    <t>AR(p)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</si>
  <si>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1.2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</si>
  <si>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</si>
  <si>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</si>
  <si>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t-3</t>
    </r>
    <phoneticPr fontId="2"/>
  </si>
  <si>
    <t>MA(1) a</t>
    <phoneticPr fontId="2"/>
  </si>
  <si>
    <t>MA(1) b</t>
    <phoneticPr fontId="2"/>
  </si>
  <si>
    <t>MA(1) c</t>
    <phoneticPr fontId="2"/>
  </si>
  <si>
    <t>MA(q)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</si>
  <si>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</si>
  <si>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r>
      <t>θ</t>
    </r>
    <r>
      <rPr>
        <vertAlign val="subscript"/>
        <sz val="10"/>
        <rFont val="Arial"/>
        <family val="2"/>
      </rPr>
      <t>1</t>
    </r>
    <phoneticPr fontId="2"/>
  </si>
  <si>
    <r>
      <t>θ</t>
    </r>
    <r>
      <rPr>
        <vertAlign val="subscript"/>
        <sz val="10"/>
        <rFont val="ＭＳ Ｐゴシック"/>
        <family val="3"/>
        <charset val="128"/>
      </rPr>
      <t>２</t>
    </r>
    <phoneticPr fontId="2"/>
  </si>
  <si>
    <r>
      <t>θ</t>
    </r>
    <r>
      <rPr>
        <vertAlign val="subscript"/>
        <sz val="10"/>
        <rFont val="ＭＳ Ｐゴシック"/>
        <family val="3"/>
        <charset val="128"/>
      </rPr>
      <t>３</t>
    </r>
    <phoneticPr fontId="2"/>
  </si>
  <si>
    <t>移動平均過程 (Moving Average Process)</t>
    <rPh sb="0" eb="4">
      <t>イドウヘイキン</t>
    </rPh>
    <rPh sb="4" eb="6">
      <t>カテイ</t>
    </rPh>
    <phoneticPr fontId="2"/>
  </si>
  <si>
    <t>自己回帰過程 (Auto Regressive Process)</t>
    <rPh sb="0" eb="4">
      <t>ジコカイキ</t>
    </rPh>
    <rPh sb="4" eb="6">
      <t>カテイ</t>
    </rPh>
    <phoneticPr fontId="2"/>
  </si>
  <si>
    <t>ARMA(p,q)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</si>
  <si>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1εt-1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</si>
  <si>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游ゴシック"/>
        <family val="2"/>
        <charset val="128"/>
      </rPr>
      <t>：誤差項</t>
    </r>
    <rPh sb="3" eb="6">
      <t>ゴサコウ</t>
    </rPh>
    <phoneticPr fontId="2"/>
  </si>
  <si>
    <r>
      <rPr>
        <sz val="10"/>
        <color theme="1"/>
        <rFont val="游ゴシック"/>
        <family val="2"/>
        <charset val="128"/>
      </rPr>
      <t>自己回帰移動平均過程</t>
    </r>
    <r>
      <rPr>
        <sz val="10"/>
        <color theme="1"/>
        <rFont val="Arial"/>
        <family val="2"/>
      </rPr>
      <t xml:space="preserve"> (Auto Regressive Moving Average Process)</t>
    </r>
    <rPh sb="0" eb="4">
      <t>ジコカイキ</t>
    </rPh>
    <rPh sb="4" eb="8">
      <t>イドウヘイキン</t>
    </rPh>
    <rPh sb="8" eb="10">
      <t>カテイ</t>
    </rPh>
    <phoneticPr fontId="2"/>
  </si>
  <si>
    <r>
      <rPr>
        <sz val="10"/>
        <color theme="1"/>
        <rFont val="ＭＳ Ｐゴシック"/>
        <family val="3"/>
        <charset val="128"/>
      </rPr>
      <t>誤差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の平均と分散</t>
    </r>
    <rPh sb="0" eb="2">
      <t>ゴサ</t>
    </rPh>
    <rPh sb="6" eb="8">
      <t>ヘイキン</t>
    </rPh>
    <rPh sb="9" eb="11">
      <t>ブンサン</t>
    </rPh>
    <phoneticPr fontId="2"/>
  </si>
  <si>
    <r>
      <rPr>
        <sz val="9"/>
        <color theme="1"/>
        <rFont val="ＭＳ Ｐゴシック"/>
        <family val="3"/>
        <charset val="128"/>
      </rPr>
      <t>非定常</t>
    </r>
    <rPh sb="0" eb="3">
      <t>ヒテイジョウ</t>
    </rPh>
    <phoneticPr fontId="2"/>
  </si>
  <si>
    <r>
      <rPr>
        <sz val="9"/>
        <color theme="1"/>
        <rFont val="ＭＳ Ｐゴシック"/>
        <family val="3"/>
        <charset val="128"/>
      </rPr>
      <t>定常</t>
    </r>
    <rPh sb="0" eb="2">
      <t>テイジョウ</t>
    </rPh>
    <phoneticPr fontId="2"/>
  </si>
  <si>
    <t xml:space="preserve">ARMA(2,3) a </t>
    <phoneticPr fontId="2"/>
  </si>
  <si>
    <t>ARMA(2,3) b</t>
    <phoneticPr fontId="2"/>
  </si>
  <si>
    <t>ARMA(2,3) c</t>
    <phoneticPr fontId="2"/>
  </si>
  <si>
    <r>
      <t xml:space="preserve">AR(1) </t>
    </r>
    <r>
      <rPr>
        <sz val="10"/>
        <color theme="1"/>
        <rFont val="游ゴシック"/>
        <family val="2"/>
        <charset val="128"/>
      </rPr>
      <t>具体例</t>
    </r>
    <rPh sb="6" eb="9">
      <t>グタイレイ</t>
    </rPh>
    <phoneticPr fontId="2"/>
  </si>
  <si>
    <t>ARMA(2,3) d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</si>
  <si>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=0.8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</si>
  <si>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+0.8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</si>
  <si>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+0.12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</si>
  <si>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+02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</si>
  <si>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</si>
  <si>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</si>
  <si>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t>平均</t>
    <rPh sb="0" eb="2">
      <t>ヘイキン</t>
    </rPh>
    <phoneticPr fontId="2"/>
  </si>
  <si>
    <t>標準偏差</t>
    <rPh sb="0" eb="2">
      <t>ヒョウジュン</t>
    </rPh>
    <rPh sb="2" eb="4">
      <t>ヘンサ</t>
    </rPh>
    <phoneticPr fontId="2"/>
  </si>
  <si>
    <r>
      <t>AR(1,1)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+</t>
    </r>
    <r>
      <rPr>
        <sz val="10"/>
        <color theme="1"/>
        <rFont val="ＭＳ Ｐゴシック"/>
        <family val="3"/>
        <charset val="128"/>
      </rPr>
      <t>刺激</t>
    </r>
    <rPh sb="12" eb="14">
      <t>シゲキ</t>
    </rPh>
    <phoneticPr fontId="2"/>
  </si>
  <si>
    <t>標準偏差</t>
    <rPh sb="0" eb="4">
      <t>ヒョウジュンヘンサ</t>
    </rPh>
    <phoneticPr fontId="2"/>
  </si>
  <si>
    <r>
      <rPr>
        <sz val="10"/>
        <color theme="1"/>
        <rFont val="ＭＳ Ｐゴシック"/>
        <family val="3"/>
        <charset val="128"/>
      </rPr>
      <t>売上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Ph sb="0" eb="2">
      <t>ウリアゲ</t>
    </rPh>
    <phoneticPr fontId="2"/>
  </si>
  <si>
    <r>
      <rPr>
        <sz val="10"/>
        <color theme="1"/>
        <rFont val="ＭＳ Ｐゴシック"/>
        <family val="3"/>
        <charset val="128"/>
      </rPr>
      <t>誤差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Ph sb="0" eb="2">
      <t>ゴサ</t>
    </rPh>
    <phoneticPr fontId="2"/>
  </si>
  <si>
    <r>
      <rPr>
        <sz val="10"/>
        <color theme="1"/>
        <rFont val="Arial"/>
        <family val="2"/>
      </rPr>
      <t>t=0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Arial"/>
        <family val="2"/>
      </rPr>
      <t>9</t>
    </r>
    <phoneticPr fontId="2"/>
  </si>
  <si>
    <r>
      <rPr>
        <sz val="10"/>
        <color theme="1"/>
        <rFont val="Arial"/>
        <family val="2"/>
      </rPr>
      <t>t=14</t>
    </r>
    <r>
      <rPr>
        <sz val="10"/>
        <color theme="1"/>
        <rFont val="ＭＳ Ｐゴシック"/>
        <family val="3"/>
        <charset val="128"/>
      </rPr>
      <t>～</t>
    </r>
    <phoneticPr fontId="2"/>
  </si>
  <si>
    <r>
      <t>t=0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200</t>
    </r>
    <phoneticPr fontId="2"/>
  </si>
  <si>
    <r>
      <t>t=0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9</t>
    </r>
    <phoneticPr fontId="2"/>
  </si>
  <si>
    <r>
      <t>t=14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200</t>
    </r>
    <phoneticPr fontId="2"/>
  </si>
  <si>
    <r>
      <t>AR(1)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+</t>
    </r>
    <r>
      <rPr>
        <sz val="10"/>
        <color theme="1"/>
        <rFont val="ＭＳ Ｐゴシック"/>
        <family val="3"/>
        <charset val="128"/>
      </rPr>
      <t>刺激</t>
    </r>
    <rPh sb="10" eb="12">
      <t>シゲキ</t>
    </rPh>
    <phoneticPr fontId="2"/>
  </si>
  <si>
    <r>
      <rPr>
        <sz val="9"/>
        <color theme="1"/>
        <rFont val="ＭＳ Ｐゴシック"/>
        <family val="3"/>
        <charset val="128"/>
      </rPr>
      <t>誤差</t>
    </r>
    <r>
      <rPr>
        <sz val="9"/>
        <color theme="1"/>
        <rFont val="Arial"/>
        <family val="2"/>
      </rPr>
      <t>ε</t>
    </r>
    <r>
      <rPr>
        <vertAlign val="subscript"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t=0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Arial"/>
        <family val="2"/>
      </rPr>
      <t>9, 14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Arial"/>
        <family val="2"/>
      </rPr>
      <t>200</t>
    </r>
    <r>
      <rPr>
        <sz val="9"/>
        <color theme="1"/>
        <rFont val="ＭＳ Ｐゴシック"/>
        <family val="3"/>
        <charset val="128"/>
      </rPr>
      <t>）</t>
    </r>
    <rPh sb="0" eb="2">
      <t>ゴサ</t>
    </rPh>
    <phoneticPr fontId="2"/>
  </si>
  <si>
    <t>さらに広がる新型肺炎の影響　需要急増の予防関連消費と冷え込むインバウンド消費 - Intage 知る Gallery</t>
  </si>
  <si>
    <r>
      <rPr>
        <sz val="10"/>
        <color theme="1"/>
        <rFont val="ＭＳ Ｐゴシック"/>
        <family val="3"/>
        <charset val="128"/>
      </rPr>
      <t>時系列分析②</t>
    </r>
    <r>
      <rPr>
        <sz val="10"/>
        <color theme="1"/>
        <rFont val="Arial"/>
        <family val="2"/>
      </rPr>
      <t xml:space="preserve"> - Excel</t>
    </r>
    <rPh sb="0" eb="5">
      <t>ジケイレツブンセキ</t>
    </rPh>
    <phoneticPr fontId="2"/>
  </si>
  <si>
    <t>↓</t>
    <phoneticPr fontId="2"/>
  </si>
  <si>
    <r>
      <t>x</t>
    </r>
    <r>
      <rPr>
        <vertAlign val="subscript"/>
        <sz val="10"/>
        <color theme="1"/>
        <rFont val="Arial"/>
        <family val="2"/>
      </rPr>
      <t>0</t>
    </r>
    <phoneticPr fontId="2"/>
  </si>
  <si>
    <r>
      <rPr>
        <sz val="10"/>
        <color theme="1"/>
        <rFont val="ＭＳ Ｐゴシック"/>
        <family val="3"/>
        <charset val="128"/>
      </rPr>
      <t>指数発散</t>
    </r>
    <rPh sb="0" eb="2">
      <t>シスウ</t>
    </rPh>
    <rPh sb="2" eb="4">
      <t>ハッサン</t>
    </rPh>
    <phoneticPr fontId="2"/>
  </si>
  <si>
    <r>
      <rPr>
        <sz val="10"/>
        <color theme="1"/>
        <rFont val="ＭＳ Ｐゴシック"/>
        <family val="3"/>
        <charset val="128"/>
      </rPr>
      <t>線形発散</t>
    </r>
    <rPh sb="0" eb="2">
      <t>センケイ</t>
    </rPh>
    <rPh sb="2" eb="4">
      <t>ハッサン</t>
    </rPh>
    <phoneticPr fontId="2"/>
  </si>
  <si>
    <t>収束</t>
    <rPh sb="0" eb="2">
      <t>シュウソク</t>
    </rPh>
    <phoneticPr fontId="2"/>
  </si>
  <si>
    <r>
      <rPr>
        <sz val="10"/>
        <color theme="1"/>
        <rFont val="ＭＳ Ｐゴシック"/>
        <family val="3"/>
        <charset val="128"/>
      </rPr>
      <t>振動収束</t>
    </r>
    <rPh sb="0" eb="2">
      <t>シンドウ</t>
    </rPh>
    <rPh sb="2" eb="4">
      <t>シュウソク</t>
    </rPh>
    <phoneticPr fontId="2"/>
  </si>
  <si>
    <r>
      <t>1+α+α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+ </t>
    </r>
    <r>
      <rPr>
        <sz val="10"/>
        <rFont val="ＭＳ Ｐゴシック"/>
        <family val="3"/>
        <charset val="128"/>
      </rPr>
      <t>・・・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  <phoneticPr fontId="2"/>
  </si>
  <si>
    <t xml:space="preserve">α &gt; 1  </t>
    <phoneticPr fontId="2"/>
  </si>
  <si>
    <t xml:space="preserve">α = 1 </t>
    <phoneticPr fontId="2"/>
  </si>
  <si>
    <t xml:space="preserve">α &lt; 0 </t>
    <phoneticPr fontId="2"/>
  </si>
  <si>
    <r>
      <t>µ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1+α+α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+ </t>
    </r>
    <r>
      <rPr>
        <sz val="10"/>
        <rFont val="ＭＳ Ｐゴシック"/>
        <family val="3"/>
        <charset val="128"/>
      </rPr>
      <t>・・・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）</t>
    </r>
    <phoneticPr fontId="2"/>
  </si>
  <si>
    <t>t</t>
    <phoneticPr fontId="2"/>
  </si>
  <si>
    <t>α</t>
    <phoneticPr fontId="2"/>
  </si>
  <si>
    <r>
      <t>α</t>
    </r>
    <r>
      <rPr>
        <vertAlign val="superscript"/>
        <sz val="10"/>
        <color theme="1"/>
        <rFont val="Arial"/>
        <family val="2"/>
      </rPr>
      <t>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</si>
  <si>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</si>
  <si>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</si>
  <si>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</t>
    </r>
    <phoneticPr fontId="2"/>
  </si>
  <si>
    <r>
      <t>α</t>
    </r>
    <r>
      <rPr>
        <vertAlign val="superscript"/>
        <sz val="10"/>
        <color theme="1"/>
        <rFont val="Arial"/>
        <family val="2"/>
      </rPr>
      <t>4</t>
    </r>
    <phoneticPr fontId="2"/>
  </si>
  <si>
    <r>
      <t>α</t>
    </r>
    <r>
      <rPr>
        <vertAlign val="superscript"/>
        <sz val="10"/>
        <color theme="1"/>
        <rFont val="Arial"/>
        <family val="2"/>
      </rPr>
      <t>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</si>
  <si>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</si>
  <si>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</si>
  <si>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</si>
  <si>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</si>
  <si>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</si>
  <si>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</si>
  <si>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</si>
  <si>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</si>
  <si>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</si>
  <si>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</si>
  <si>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</si>
  <si>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</si>
  <si>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</si>
  <si>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</si>
  <si>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</si>
  <si>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</si>
  <si>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</si>
  <si>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</si>
  <si>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</si>
  <si>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</si>
  <si>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</si>
  <si>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</si>
  <si>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</si>
  <si>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</si>
  <si>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</si>
  <si>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</si>
  <si>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</si>
  <si>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</si>
  <si>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</si>
  <si>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</si>
  <si>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</si>
  <si>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</si>
  <si>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</si>
  <si>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</si>
  <si>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</si>
  <si>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</si>
  <si>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</si>
  <si>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</si>
  <si>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</si>
  <si>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</si>
  <si>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</si>
  <si>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</si>
  <si>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</si>
  <si>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</si>
  <si>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</si>
  <si>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</si>
  <si>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</si>
  <si>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</si>
  <si>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</si>
  <si>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</si>
  <si>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</si>
  <si>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</si>
  <si>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</si>
  <si>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</si>
  <si>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</si>
  <si>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</si>
  <si>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</si>
  <si>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</si>
  <si>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</si>
  <si>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</si>
  <si>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</si>
  <si>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</si>
  <si>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</si>
  <si>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</si>
  <si>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</si>
  <si>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</si>
  <si>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</si>
  <si>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</si>
  <si>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</si>
  <si>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</si>
  <si>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</si>
  <si>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</si>
  <si>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</si>
  <si>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</si>
  <si>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</si>
  <si>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</si>
  <si>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</si>
  <si>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</si>
  <si>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</si>
  <si>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</si>
  <si>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</si>
  <si>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</si>
  <si>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</si>
  <si>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</si>
  <si>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</si>
  <si>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</si>
  <si>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</si>
  <si>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</si>
  <si>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</si>
  <si>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</si>
  <si>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</si>
  <si>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</si>
  <si>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</si>
  <si>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</si>
  <si>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100</t>
    </r>
    <r>
      <rPr>
        <sz val="11"/>
        <color theme="1"/>
        <rFont val="游ゴシック"/>
        <family val="2"/>
        <charset val="128"/>
        <scheme val="minor"/>
      </rPr>
      <t/>
    </r>
  </si>
  <si>
    <r>
      <t>x</t>
    </r>
    <r>
      <rPr>
        <vertAlign val="subscript"/>
        <sz val="14"/>
        <color theme="1"/>
        <rFont val="Arial"/>
        <family val="2"/>
      </rPr>
      <t>t</t>
    </r>
    <r>
      <rPr>
        <sz val="14"/>
        <color theme="1"/>
        <rFont val="Arial"/>
        <family val="2"/>
      </rPr>
      <t xml:space="preserve"> = αx</t>
    </r>
    <r>
      <rPr>
        <vertAlign val="subscript"/>
        <sz val="14"/>
        <color theme="1"/>
        <rFont val="Arial"/>
        <family val="2"/>
      </rPr>
      <t>t-1</t>
    </r>
    <r>
      <rPr>
        <sz val="14"/>
        <color theme="1"/>
        <rFont val="Arial"/>
        <family val="2"/>
      </rPr>
      <t xml:space="preserve"> + µ + ε</t>
    </r>
    <r>
      <rPr>
        <vertAlign val="subscript"/>
        <sz val="14"/>
        <color theme="1"/>
        <rFont val="Arial"/>
        <family val="2"/>
      </rPr>
      <t>t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ＭＳ Ｐゴシック"/>
        <family val="3"/>
        <charset val="128"/>
      </rPr>
      <t>は、</t>
    </r>
    <phoneticPr fontId="2"/>
  </si>
  <si>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phoneticPr fontId="2"/>
  </si>
  <si>
    <t xml:space="preserve">0 &lt; α &lt; 1 </t>
    <phoneticPr fontId="2"/>
  </si>
  <si>
    <r>
      <t>α</t>
    </r>
    <r>
      <rPr>
        <vertAlign val="superscript"/>
        <sz val="10"/>
        <color theme="1"/>
        <rFont val="Arial"/>
        <family val="2"/>
      </rPr>
      <t>98</t>
    </r>
    <phoneticPr fontId="2"/>
  </si>
  <si>
    <r>
      <t>α</t>
    </r>
    <r>
      <rPr>
        <vertAlign val="superscript"/>
        <sz val="10"/>
        <color theme="1"/>
        <rFont val="Arial"/>
        <family val="2"/>
      </rPr>
      <t>96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</si>
  <si>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</si>
  <si>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</si>
  <si>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</si>
  <si>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</si>
  <si>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</si>
  <si>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</si>
  <si>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</si>
  <si>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</si>
  <si>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</si>
  <si>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</si>
  <si>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</si>
  <si>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</si>
  <si>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</si>
  <si>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</si>
  <si>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</si>
  <si>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</si>
  <si>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</si>
  <si>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</si>
  <si>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</si>
  <si>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</si>
  <si>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</si>
  <si>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</si>
  <si>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</si>
  <si>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</si>
  <si>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</si>
  <si>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</si>
  <si>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</si>
  <si>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</si>
  <si>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</si>
  <si>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</si>
  <si>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</si>
  <si>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</si>
  <si>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</si>
  <si>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</si>
  <si>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</si>
  <si>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</si>
  <si>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</si>
  <si>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</si>
  <si>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</si>
  <si>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</si>
  <si>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</si>
  <si>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</si>
  <si>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</si>
  <si>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</si>
  <si>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</si>
  <si>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</si>
  <si>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</si>
  <si>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</si>
  <si>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</si>
  <si>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</t>
    </r>
    <phoneticPr fontId="2"/>
  </si>
  <si>
    <r>
      <t>α</t>
    </r>
    <r>
      <rPr>
        <vertAlign val="superscript"/>
        <sz val="10"/>
        <color theme="1"/>
        <rFont val="Arial"/>
        <family val="2"/>
      </rPr>
      <t>t-1</t>
    </r>
    <phoneticPr fontId="2"/>
  </si>
  <si>
    <r>
      <t>ε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  <phoneticPr fontId="2"/>
  </si>
  <si>
    <r>
      <t>ε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</si>
  <si>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</si>
  <si>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</si>
  <si>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</si>
  <si>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</si>
  <si>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</si>
  <si>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</si>
  <si>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</si>
  <si>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</si>
  <si>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</si>
  <si>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</si>
  <si>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</si>
  <si>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</si>
  <si>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</si>
  <si>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</si>
  <si>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</si>
  <si>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</si>
  <si>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</si>
  <si>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</si>
  <si>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</si>
  <si>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</si>
  <si>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</si>
  <si>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</si>
  <si>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</si>
  <si>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</si>
  <si>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</si>
  <si>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</si>
  <si>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29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</si>
  <si>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</si>
  <si>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</si>
  <si>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</si>
  <si>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</si>
  <si>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</si>
  <si>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</si>
  <si>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</si>
  <si>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</si>
  <si>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</si>
  <si>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39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</si>
  <si>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</si>
  <si>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</si>
  <si>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</si>
  <si>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</si>
  <si>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</si>
  <si>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</si>
  <si>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</si>
  <si>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</si>
  <si>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</si>
  <si>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49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</si>
  <si>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</si>
  <si>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</si>
  <si>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</si>
  <si>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</si>
  <si>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</si>
  <si>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</si>
  <si>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</si>
  <si>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</si>
  <si>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</si>
  <si>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59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</si>
  <si>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</si>
  <si>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</si>
  <si>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</si>
  <si>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</si>
  <si>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</si>
  <si>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</si>
  <si>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</si>
  <si>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</si>
  <si>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</si>
  <si>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69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</si>
  <si>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</si>
  <si>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</si>
  <si>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</si>
  <si>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</si>
  <si>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</si>
  <si>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</si>
  <si>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</si>
  <si>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</si>
  <si>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</si>
  <si>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79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</si>
  <si>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</si>
  <si>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</si>
  <si>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</si>
  <si>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</si>
  <si>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</si>
  <si>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</si>
  <si>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</si>
  <si>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</si>
  <si>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</si>
  <si>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89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</si>
  <si>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90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</si>
  <si>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91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</si>
  <si>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92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</si>
  <si>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93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</si>
  <si>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94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</si>
  <si>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95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</si>
  <si>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96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</si>
  <si>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97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</si>
  <si>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98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</si>
  <si>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99</t>
    </r>
    <r>
      <rPr>
        <sz val="10"/>
        <color theme="1"/>
        <rFont val="Arial"/>
        <family val="2"/>
      </rPr>
      <t/>
    </r>
  </si>
  <si>
    <r>
      <t>ε</t>
    </r>
    <r>
      <rPr>
        <vertAlign val="subscript"/>
        <sz val="10"/>
        <color theme="1"/>
        <rFont val="Arial"/>
        <family val="2"/>
      </rPr>
      <t>100</t>
    </r>
    <r>
      <rPr>
        <sz val="10"/>
        <color theme="1"/>
        <rFont val="Arial"/>
        <family val="2"/>
      </rPr>
      <t/>
    </r>
  </si>
  <si>
    <r>
      <t xml:space="preserve">α </t>
    </r>
    <r>
      <rPr>
        <sz val="10"/>
        <color theme="1"/>
        <rFont val="ＭＳ Ｐゴシック"/>
        <family val="3"/>
        <charset val="128"/>
      </rPr>
      <t>→</t>
    </r>
    <phoneticPr fontId="2"/>
  </si>
  <si>
    <t>試行回数 ↓</t>
    <rPh sb="0" eb="4">
      <t>シコウカイスウ</t>
    </rPh>
    <phoneticPr fontId="2"/>
  </si>
  <si>
    <r>
      <t>α</t>
    </r>
    <r>
      <rPr>
        <vertAlign val="superscript"/>
        <sz val="11"/>
        <rFont val="Arial"/>
        <family val="2"/>
      </rPr>
      <t>t-1</t>
    </r>
    <r>
      <rPr>
        <sz val="11"/>
        <rFont val="Arial"/>
        <family val="2"/>
      </rPr>
      <t>ε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+ α</t>
    </r>
    <r>
      <rPr>
        <vertAlign val="superscript"/>
        <sz val="11"/>
        <rFont val="Arial"/>
        <family val="2"/>
      </rPr>
      <t>t-2</t>
    </r>
    <r>
      <rPr>
        <sz val="11"/>
        <rFont val="Arial"/>
        <family val="2"/>
      </rPr>
      <t>ε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+ α</t>
    </r>
    <r>
      <rPr>
        <vertAlign val="superscript"/>
        <sz val="11"/>
        <rFont val="Arial"/>
        <family val="2"/>
      </rPr>
      <t>t-3</t>
    </r>
    <r>
      <rPr>
        <sz val="11"/>
        <rFont val="Arial"/>
        <family val="2"/>
      </rPr>
      <t>ε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 xml:space="preserve">+ </t>
    </r>
    <r>
      <rPr>
        <sz val="11"/>
        <rFont val="ＭＳ Ｐゴシック"/>
        <family val="3"/>
        <charset val="128"/>
      </rPr>
      <t>・・・</t>
    </r>
    <r>
      <rPr>
        <sz val="11"/>
        <rFont val="Arial"/>
        <family val="2"/>
      </rPr>
      <t>+ ε</t>
    </r>
    <r>
      <rPr>
        <vertAlign val="subscript"/>
        <sz val="11"/>
        <rFont val="游ゴシック Light"/>
        <family val="3"/>
        <charset val="128"/>
      </rPr>
      <t xml:space="preserve">t </t>
    </r>
    <phoneticPr fontId="2"/>
  </si>
  <si>
    <t>α=0.9</t>
    <phoneticPr fontId="2"/>
  </si>
  <si>
    <t>α=0.7</t>
    <phoneticPr fontId="2"/>
  </si>
  <si>
    <r>
      <t>α=0.5</t>
    </r>
    <r>
      <rPr>
        <sz val="11"/>
        <color theme="1"/>
        <rFont val="游ゴシック"/>
        <family val="2"/>
        <charset val="128"/>
        <scheme val="minor"/>
      </rPr>
      <t/>
    </r>
  </si>
  <si>
    <t>SUM</t>
    <phoneticPr fontId="2"/>
  </si>
  <si>
    <r>
      <rPr>
        <sz val="10"/>
        <color theme="1"/>
        <rFont val="ＭＳ Ｐゴシック"/>
        <family val="3"/>
        <charset val="128"/>
      </rPr>
      <t>＜表１＞</t>
    </r>
    <rPh sb="1" eb="2">
      <t>ヒョウ</t>
    </rPh>
    <phoneticPr fontId="2"/>
  </si>
  <si>
    <r>
      <t>x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= </t>
    </r>
    <r>
      <rPr>
        <u/>
        <sz val="14"/>
        <rFont val="Arial"/>
        <family val="2"/>
      </rPr>
      <t>α</t>
    </r>
    <r>
      <rPr>
        <u/>
        <vertAlign val="superscript"/>
        <sz val="14"/>
        <rFont val="Arial"/>
        <family val="2"/>
      </rPr>
      <t>t</t>
    </r>
    <r>
      <rPr>
        <u/>
        <sz val="14"/>
        <rFont val="Arial"/>
        <family val="2"/>
      </rPr>
      <t>x</t>
    </r>
    <r>
      <rPr>
        <u/>
        <vertAlign val="subscript"/>
        <sz val="14"/>
        <rFont val="Arial"/>
        <family val="2"/>
      </rPr>
      <t>0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+</t>
    </r>
    <r>
      <rPr>
        <u/>
        <sz val="14"/>
        <rFont val="Arial"/>
        <family val="2"/>
      </rPr>
      <t xml:space="preserve"> µ (1 + α + α</t>
    </r>
    <r>
      <rPr>
        <u/>
        <vertAlign val="superscript"/>
        <sz val="14"/>
        <rFont val="Arial"/>
        <family val="2"/>
      </rPr>
      <t>2</t>
    </r>
    <r>
      <rPr>
        <u/>
        <sz val="14"/>
        <rFont val="Arial"/>
        <family val="2"/>
      </rPr>
      <t xml:space="preserve">  + α</t>
    </r>
    <r>
      <rPr>
        <u/>
        <vertAlign val="superscript"/>
        <sz val="14"/>
        <rFont val="Arial"/>
        <family val="2"/>
      </rPr>
      <t xml:space="preserve">3  </t>
    </r>
    <r>
      <rPr>
        <u/>
        <sz val="14"/>
        <rFont val="Arial"/>
        <family val="2"/>
      </rPr>
      <t>+</t>
    </r>
    <r>
      <rPr>
        <u/>
        <vertAlign val="superscript"/>
        <sz val="14"/>
        <rFont val="Arial"/>
        <family val="2"/>
      </rPr>
      <t xml:space="preserve"> </t>
    </r>
    <r>
      <rPr>
        <u/>
        <sz val="14"/>
        <rFont val="Arial"/>
        <family val="2"/>
      </rPr>
      <t>α</t>
    </r>
    <r>
      <rPr>
        <u/>
        <vertAlign val="superscript"/>
        <sz val="14"/>
        <rFont val="Arial"/>
        <family val="2"/>
      </rPr>
      <t>4</t>
    </r>
    <r>
      <rPr>
        <u/>
        <sz val="14"/>
        <rFont val="Arial"/>
        <family val="2"/>
      </rPr>
      <t xml:space="preserve"> + </t>
    </r>
    <r>
      <rPr>
        <u/>
        <sz val="14"/>
        <rFont val="ＭＳ Ｐゴシック"/>
        <family val="3"/>
        <charset val="128"/>
      </rPr>
      <t>・・・</t>
    </r>
    <r>
      <rPr>
        <u/>
        <sz val="14"/>
        <rFont val="Arial"/>
        <family val="2"/>
      </rPr>
      <t>+ α</t>
    </r>
    <r>
      <rPr>
        <u/>
        <vertAlign val="superscript"/>
        <sz val="14"/>
        <rFont val="Arial"/>
        <family val="2"/>
      </rPr>
      <t xml:space="preserve">t </t>
    </r>
    <r>
      <rPr>
        <u/>
        <sz val="14"/>
        <rFont val="Arial"/>
        <family val="2"/>
      </rPr>
      <t>)</t>
    </r>
    <r>
      <rPr>
        <sz val="14"/>
        <rFont val="Arial"/>
        <family val="2"/>
      </rPr>
      <t xml:space="preserve"> + </t>
    </r>
    <r>
      <rPr>
        <u/>
        <sz val="14"/>
        <rFont val="Arial"/>
        <family val="2"/>
      </rPr>
      <t>(α</t>
    </r>
    <r>
      <rPr>
        <u/>
        <vertAlign val="superscript"/>
        <sz val="14"/>
        <rFont val="Arial"/>
        <family val="2"/>
      </rPr>
      <t>t-1</t>
    </r>
    <r>
      <rPr>
        <u/>
        <sz val="14"/>
        <rFont val="Arial"/>
        <family val="2"/>
      </rPr>
      <t>ε</t>
    </r>
    <r>
      <rPr>
        <u/>
        <vertAlign val="subscript"/>
        <sz val="14"/>
        <rFont val="Arial"/>
        <family val="2"/>
      </rPr>
      <t>1</t>
    </r>
    <r>
      <rPr>
        <u/>
        <sz val="14"/>
        <rFont val="Arial"/>
        <family val="2"/>
      </rPr>
      <t xml:space="preserve"> + α</t>
    </r>
    <r>
      <rPr>
        <u/>
        <vertAlign val="superscript"/>
        <sz val="14"/>
        <rFont val="Arial"/>
        <family val="2"/>
      </rPr>
      <t>t-2</t>
    </r>
    <r>
      <rPr>
        <u/>
        <sz val="14"/>
        <rFont val="Arial"/>
        <family val="2"/>
      </rPr>
      <t>ε</t>
    </r>
    <r>
      <rPr>
        <u/>
        <vertAlign val="subscript"/>
        <sz val="14"/>
        <rFont val="Arial"/>
        <family val="2"/>
      </rPr>
      <t>2</t>
    </r>
    <r>
      <rPr>
        <u/>
        <sz val="14"/>
        <rFont val="Arial"/>
        <family val="2"/>
      </rPr>
      <t>+ α</t>
    </r>
    <r>
      <rPr>
        <u/>
        <vertAlign val="superscript"/>
        <sz val="14"/>
        <rFont val="Arial"/>
        <family val="2"/>
      </rPr>
      <t>t-3</t>
    </r>
    <r>
      <rPr>
        <u/>
        <sz val="14"/>
        <rFont val="Arial"/>
        <family val="2"/>
      </rPr>
      <t>ε</t>
    </r>
    <r>
      <rPr>
        <u/>
        <vertAlign val="subscript"/>
        <sz val="14"/>
        <rFont val="Arial"/>
        <family val="2"/>
      </rPr>
      <t>3</t>
    </r>
    <r>
      <rPr>
        <u/>
        <sz val="14"/>
        <rFont val="Arial"/>
        <family val="2"/>
      </rPr>
      <t xml:space="preserve">+ </t>
    </r>
    <r>
      <rPr>
        <u/>
        <sz val="14"/>
        <rFont val="ＭＳ Ｐゴシック"/>
        <family val="3"/>
        <charset val="128"/>
      </rPr>
      <t>・・・</t>
    </r>
    <r>
      <rPr>
        <u/>
        <sz val="14"/>
        <rFont val="Arial"/>
        <family val="2"/>
      </rPr>
      <t>+ ε</t>
    </r>
    <r>
      <rPr>
        <u/>
        <vertAlign val="subscript"/>
        <sz val="14"/>
        <rFont val="游ゴシック Light"/>
        <family val="3"/>
        <charset val="128"/>
      </rPr>
      <t>t</t>
    </r>
    <r>
      <rPr>
        <u/>
        <sz val="14"/>
        <rFont val="游ゴシック Light"/>
        <family val="3"/>
        <charset val="128"/>
      </rPr>
      <t xml:space="preserve"> )</t>
    </r>
    <r>
      <rPr>
        <sz val="14"/>
        <rFont val="游ゴシック Light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と書ける。</t>
    </r>
    <phoneticPr fontId="2"/>
  </si>
  <si>
    <r>
      <rPr>
        <sz val="10"/>
        <color theme="1"/>
        <rFont val="ＭＳ Ｐゴシック"/>
        <family val="3"/>
        <charset val="128"/>
      </rPr>
      <t>試行回数</t>
    </r>
    <r>
      <rPr>
        <sz val="10"/>
        <color theme="1"/>
        <rFont val="Arial"/>
        <family val="2"/>
      </rPr>
      <t xml:space="preserve"> = 100</t>
    </r>
    <rPh sb="0" eb="4">
      <t>シコウカイスウ</t>
    </rPh>
    <phoneticPr fontId="2"/>
  </si>
  <si>
    <t>＜表２＞</t>
    <rPh sb="1" eb="2">
      <t>ヒョウ</t>
    </rPh>
    <phoneticPr fontId="2"/>
  </si>
  <si>
    <r>
      <t>t=10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200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</si>
</sst>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;[Red]\-#,##0.0"/>
    <numFmt numFmtId="178" formatCode="0.0"/>
    <numFmt numFmtId="179" formatCode="#,##0.000;[Red]\-#,##0.000"/>
  </numFmts>
  <fonts count="4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Arial"/>
      <family val="3"/>
      <charset val="128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ＭＳ Ｐゴシック"/>
      <family val="3"/>
      <charset val="128"/>
    </font>
    <font>
      <vertAlign val="subscript"/>
      <sz val="10"/>
      <color theme="1"/>
      <name val="Arial"/>
      <family val="2"/>
    </font>
    <font>
      <sz val="10"/>
      <color theme="1"/>
      <name val="游ゴシック"/>
      <family val="2"/>
      <charset val="128"/>
    </font>
    <font>
      <vertAlign val="subscript"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9"/>
      <color theme="1"/>
      <name val="Arial"/>
      <family val="2"/>
    </font>
    <font>
      <sz val="9"/>
      <color theme="1"/>
      <name val="Arial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theme="1"/>
      <name val="Arial"/>
      <family val="2"/>
      <charset val="128"/>
    </font>
    <font>
      <u/>
      <sz val="9"/>
      <color theme="10"/>
      <name val="游ゴシック"/>
      <family val="2"/>
      <charset val="128"/>
      <scheme val="minor"/>
    </font>
    <font>
      <vertAlign val="superscript"/>
      <sz val="10"/>
      <name val="Arial"/>
      <family val="2"/>
    </font>
    <font>
      <sz val="9"/>
      <color theme="1"/>
      <name val="游ゴシック"/>
      <family val="3"/>
      <charset val="128"/>
      <scheme val="minor"/>
    </font>
    <font>
      <sz val="11"/>
      <name val="Arial"/>
      <family val="2"/>
    </font>
    <font>
      <vertAlign val="superscript"/>
      <sz val="10"/>
      <color theme="1"/>
      <name val="Arial"/>
      <family val="2"/>
    </font>
    <font>
      <sz val="14"/>
      <color theme="1"/>
      <name val="Arial"/>
      <family val="2"/>
    </font>
    <font>
      <vertAlign val="subscript"/>
      <sz val="14"/>
      <color theme="1"/>
      <name val="Arial"/>
      <family val="2"/>
    </font>
    <font>
      <sz val="14"/>
      <color theme="1"/>
      <name val="ＭＳ Ｐゴシック"/>
      <family val="3"/>
      <charset val="128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u/>
      <sz val="14"/>
      <name val="Arial"/>
      <family val="2"/>
    </font>
    <font>
      <u/>
      <vertAlign val="superscript"/>
      <sz val="14"/>
      <name val="Arial"/>
      <family val="2"/>
    </font>
    <font>
      <u/>
      <sz val="14"/>
      <name val="ＭＳ Ｐゴシック"/>
      <family val="3"/>
      <charset val="128"/>
    </font>
    <font>
      <u/>
      <vertAlign val="subscript"/>
      <sz val="14"/>
      <name val="Arial"/>
      <family val="2"/>
    </font>
    <font>
      <sz val="14"/>
      <name val="ＭＳ Ｐゴシック"/>
      <family val="3"/>
      <charset val="128"/>
    </font>
    <font>
      <u/>
      <sz val="14"/>
      <name val="游ゴシック Light"/>
      <family val="3"/>
      <charset val="128"/>
    </font>
    <font>
      <sz val="14"/>
      <name val="游ゴシック Light"/>
      <family val="3"/>
      <charset val="128"/>
    </font>
    <font>
      <u/>
      <vertAlign val="subscript"/>
      <sz val="14"/>
      <name val="游ゴシック Light"/>
      <family val="3"/>
      <charset val="128"/>
    </font>
    <font>
      <vertAlign val="subscript"/>
      <sz val="11"/>
      <name val="游ゴシック Light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17" fillId="0" borderId="0"/>
    <xf numFmtId="0" fontId="20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177" fontId="3" fillId="0" borderId="0" xfId="1" applyNumberFormat="1" applyFont="1" applyFill="1">
      <alignment vertical="center"/>
    </xf>
    <xf numFmtId="177" fontId="3" fillId="0" borderId="1" xfId="1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38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>
      <alignment vertical="center"/>
    </xf>
    <xf numFmtId="176" fontId="7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177" fontId="11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0" quotePrefix="1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3" fillId="0" borderId="7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3" fillId="0" borderId="0" xfId="1" applyNumberFormat="1" applyFont="1" applyFill="1" applyBorder="1">
      <alignment vertical="center"/>
    </xf>
    <xf numFmtId="0" fontId="5" fillId="0" borderId="6" xfId="0" quotePrefix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8" fontId="3" fillId="0" borderId="0" xfId="1" applyFont="1">
      <alignment vertical="center"/>
    </xf>
    <xf numFmtId="178" fontId="3" fillId="0" borderId="0" xfId="1" applyNumberFormat="1" applyFont="1" applyFill="1">
      <alignment vertical="center"/>
    </xf>
    <xf numFmtId="178" fontId="7" fillId="0" borderId="0" xfId="0" applyNumberFormat="1" applyFont="1" applyFill="1" applyAlignment="1">
      <alignment horizontal="center" vertical="center"/>
    </xf>
    <xf numFmtId="2" fontId="3" fillId="0" borderId="0" xfId="1" applyNumberFormat="1" applyFont="1" applyFill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8" xfId="1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>
      <alignment vertical="center"/>
    </xf>
    <xf numFmtId="2" fontId="7" fillId="0" borderId="9" xfId="0" applyNumberFormat="1" applyFont="1" applyFill="1" applyBorder="1" applyAlignment="1">
      <alignment horizontal="center" vertical="center"/>
    </xf>
    <xf numFmtId="38" fontId="3" fillId="0" borderId="7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38" fontId="3" fillId="0" borderId="11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>
      <alignment vertical="center"/>
    </xf>
    <xf numFmtId="2" fontId="7" fillId="0" borderId="1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3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38" fontId="3" fillId="0" borderId="6" xfId="1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0" fillId="0" borderId="0" xfId="6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24" fillId="0" borderId="0" xfId="6" applyFo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29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40" fontId="3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>
      <alignment vertical="center"/>
    </xf>
    <xf numFmtId="40" fontId="3" fillId="0" borderId="1" xfId="1" applyNumberFormat="1" applyFont="1" applyBorder="1" applyAlignment="1">
      <alignment horizontal="center" vertical="center"/>
    </xf>
    <xf numFmtId="40" fontId="3" fillId="0" borderId="0" xfId="1" applyNumberFormat="1" applyFont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9" fillId="0" borderId="1" xfId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7" fontId="10" fillId="0" borderId="1" xfId="1" applyNumberFormat="1" applyFont="1" applyBorder="1" applyAlignment="1">
      <alignment horizontal="center" vertical="center"/>
    </xf>
    <xf numFmtId="179" fontId="3" fillId="0" borderId="0" xfId="1" applyNumberFormat="1" applyFont="1">
      <alignment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40" fontId="3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3" fillId="0" borderId="5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>
      <alignment vertical="center"/>
    </xf>
    <xf numFmtId="2" fontId="3" fillId="0" borderId="10" xfId="1" applyNumberFormat="1" applyFont="1" applyFill="1" applyBorder="1">
      <alignment vertical="center"/>
    </xf>
    <xf numFmtId="2" fontId="3" fillId="0" borderId="12" xfId="1" applyNumberFormat="1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7" fillId="0" borderId="3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7">
    <cellStyle name="パーセント 2" xfId="2" xr:uid="{0A26BCA0-5A1C-4238-95DD-2DCDD8F30667}"/>
    <cellStyle name="ハイパーリンク" xfId="6" builtinId="8"/>
    <cellStyle name="桁区切り" xfId="1" builtinId="6"/>
    <cellStyle name="桁区切り 2" xfId="4" xr:uid="{9EE01B12-AE68-487B-8A26-A8E566B3E0A0}"/>
    <cellStyle name="標準" xfId="0" builtinId="0"/>
    <cellStyle name="標準 2" xfId="3" xr:uid="{B990E2DF-5CEA-48DF-9B45-CACD1BBDD34E}"/>
    <cellStyle name="標準 3" xfId="5" xr:uid="{B7A2DF4E-80CF-4714-AEC5-48634DF086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εtとµによる売上の底上げ!$C$27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εtとµによる売上の底上げ!$B$28:$B$128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εtとµによる売上の底上げ!$C$28:$C$128</c:f>
              <c:numCache>
                <c:formatCode>0.00</c:formatCode>
                <c:ptCount val="101"/>
                <c:pt idx="0">
                  <c:v>100</c:v>
                </c:pt>
                <c:pt idx="1">
                  <c:v>99.538420489273506</c:v>
                </c:pt>
                <c:pt idx="2">
                  <c:v>95.495146868955004</c:v>
                </c:pt>
                <c:pt idx="3">
                  <c:v>99.427553893380164</c:v>
                </c:pt>
                <c:pt idx="4">
                  <c:v>101.52373359861204</c:v>
                </c:pt>
                <c:pt idx="5">
                  <c:v>103.17169913343511</c:v>
                </c:pt>
                <c:pt idx="6">
                  <c:v>103.1666634714954</c:v>
                </c:pt>
                <c:pt idx="7">
                  <c:v>104.37807445652854</c:v>
                </c:pt>
                <c:pt idx="8">
                  <c:v>106.51088998420698</c:v>
                </c:pt>
                <c:pt idx="9">
                  <c:v>106.60546100859088</c:v>
                </c:pt>
                <c:pt idx="10">
                  <c:v>107.57948914641716</c:v>
                </c:pt>
                <c:pt idx="11">
                  <c:v>98.544717261955753</c:v>
                </c:pt>
                <c:pt idx="12">
                  <c:v>97.028653997228545</c:v>
                </c:pt>
                <c:pt idx="13">
                  <c:v>97.096461878437808</c:v>
                </c:pt>
                <c:pt idx="14">
                  <c:v>91.672367126011366</c:v>
                </c:pt>
                <c:pt idx="15">
                  <c:v>90.392979955190953</c:v>
                </c:pt>
                <c:pt idx="16">
                  <c:v>95.179903660988629</c:v>
                </c:pt>
                <c:pt idx="17">
                  <c:v>98.752409353542092</c:v>
                </c:pt>
                <c:pt idx="18">
                  <c:v>105.61391800571008</c:v>
                </c:pt>
                <c:pt idx="19">
                  <c:v>116.94790392525701</c:v>
                </c:pt>
                <c:pt idx="20">
                  <c:v>109.20699408580415</c:v>
                </c:pt>
                <c:pt idx="21">
                  <c:v>115.1302922704041</c:v>
                </c:pt>
                <c:pt idx="22">
                  <c:v>107.89277216676042</c:v>
                </c:pt>
                <c:pt idx="23">
                  <c:v>100.78502205742761</c:v>
                </c:pt>
                <c:pt idx="24">
                  <c:v>104.40896990076195</c:v>
                </c:pt>
                <c:pt idx="25">
                  <c:v>98.399091359426038</c:v>
                </c:pt>
                <c:pt idx="26">
                  <c:v>105.41837503084011</c:v>
                </c:pt>
                <c:pt idx="27">
                  <c:v>99.959952166399106</c:v>
                </c:pt>
                <c:pt idx="28">
                  <c:v>98.044260842429779</c:v>
                </c:pt>
                <c:pt idx="29">
                  <c:v>91.132692330658941</c:v>
                </c:pt>
                <c:pt idx="30">
                  <c:v>88.091336132662391</c:v>
                </c:pt>
                <c:pt idx="31">
                  <c:v>88.637210596583827</c:v>
                </c:pt>
                <c:pt idx="32">
                  <c:v>88.472239867764756</c:v>
                </c:pt>
                <c:pt idx="33">
                  <c:v>88.158521548420239</c:v>
                </c:pt>
                <c:pt idx="34">
                  <c:v>96.290396507647003</c:v>
                </c:pt>
                <c:pt idx="35">
                  <c:v>97.108815546869096</c:v>
                </c:pt>
                <c:pt idx="36">
                  <c:v>98.368894778915461</c:v>
                </c:pt>
                <c:pt idx="37">
                  <c:v>97.830575215072599</c:v>
                </c:pt>
                <c:pt idx="38">
                  <c:v>100.8347481258044</c:v>
                </c:pt>
                <c:pt idx="39">
                  <c:v>101.81994506536051</c:v>
                </c:pt>
                <c:pt idx="40">
                  <c:v>106.38450577521057</c:v>
                </c:pt>
                <c:pt idx="41">
                  <c:v>110.75783274522669</c:v>
                </c:pt>
                <c:pt idx="42">
                  <c:v>108.24683257984985</c:v>
                </c:pt>
                <c:pt idx="43">
                  <c:v>106.50840738076681</c:v>
                </c:pt>
                <c:pt idx="44">
                  <c:v>94.318563640265808</c:v>
                </c:pt>
                <c:pt idx="45">
                  <c:v>94.485908705299778</c:v>
                </c:pt>
                <c:pt idx="46">
                  <c:v>97.871379360838844</c:v>
                </c:pt>
                <c:pt idx="47">
                  <c:v>92.848456472347777</c:v>
                </c:pt>
                <c:pt idx="48">
                  <c:v>99.809737633669087</c:v>
                </c:pt>
                <c:pt idx="49">
                  <c:v>105.38870546204589</c:v>
                </c:pt>
                <c:pt idx="50">
                  <c:v>102.7695480406171</c:v>
                </c:pt>
                <c:pt idx="51">
                  <c:v>101.73866423245914</c:v>
                </c:pt>
                <c:pt idx="52">
                  <c:v>99.900048309754467</c:v>
                </c:pt>
                <c:pt idx="53">
                  <c:v>101.33150274398896</c:v>
                </c:pt>
                <c:pt idx="54">
                  <c:v>111.8236645681603</c:v>
                </c:pt>
                <c:pt idx="55">
                  <c:v>113.35014799967681</c:v>
                </c:pt>
                <c:pt idx="56">
                  <c:v>113.81735804911519</c:v>
                </c:pt>
                <c:pt idx="57">
                  <c:v>112.25786694778597</c:v>
                </c:pt>
                <c:pt idx="58">
                  <c:v>115.21156830851676</c:v>
                </c:pt>
                <c:pt idx="59">
                  <c:v>123.89933769308303</c:v>
                </c:pt>
                <c:pt idx="60">
                  <c:v>115.95783927715324</c:v>
                </c:pt>
                <c:pt idx="61">
                  <c:v>116.51339568821697</c:v>
                </c:pt>
                <c:pt idx="62">
                  <c:v>114.39738139467184</c:v>
                </c:pt>
                <c:pt idx="63">
                  <c:v>127.50749198613735</c:v>
                </c:pt>
                <c:pt idx="64">
                  <c:v>122.76380855503307</c:v>
                </c:pt>
                <c:pt idx="65">
                  <c:v>115.22666702760939</c:v>
                </c:pt>
                <c:pt idx="66">
                  <c:v>105.48214606258917</c:v>
                </c:pt>
                <c:pt idx="67">
                  <c:v>106.8448996870675</c:v>
                </c:pt>
                <c:pt idx="68">
                  <c:v>98.452872356238004</c:v>
                </c:pt>
                <c:pt idx="69">
                  <c:v>96.701339646117262</c:v>
                </c:pt>
                <c:pt idx="70">
                  <c:v>105.04046627186432</c:v>
                </c:pt>
                <c:pt idx="71">
                  <c:v>102.53338928489603</c:v>
                </c:pt>
                <c:pt idx="72">
                  <c:v>104.29761755349557</c:v>
                </c:pt>
                <c:pt idx="73">
                  <c:v>104.93051680056131</c:v>
                </c:pt>
                <c:pt idx="74">
                  <c:v>99.799680995323371</c:v>
                </c:pt>
                <c:pt idx="75">
                  <c:v>99.945766340678787</c:v>
                </c:pt>
                <c:pt idx="76">
                  <c:v>98.694647656627339</c:v>
                </c:pt>
                <c:pt idx="77">
                  <c:v>100.30686712211195</c:v>
                </c:pt>
                <c:pt idx="78">
                  <c:v>105.40829538681298</c:v>
                </c:pt>
                <c:pt idx="79">
                  <c:v>103.90655234218514</c:v>
                </c:pt>
                <c:pt idx="80">
                  <c:v>108.32323620954267</c:v>
                </c:pt>
                <c:pt idx="81">
                  <c:v>116.94522346193789</c:v>
                </c:pt>
                <c:pt idx="82">
                  <c:v>108.00143001066262</c:v>
                </c:pt>
                <c:pt idx="83">
                  <c:v>108.45622581118762</c:v>
                </c:pt>
                <c:pt idx="84">
                  <c:v>101.30774421147979</c:v>
                </c:pt>
                <c:pt idx="85">
                  <c:v>97.540030962404586</c:v>
                </c:pt>
                <c:pt idx="86">
                  <c:v>98.627276378353173</c:v>
                </c:pt>
                <c:pt idx="87">
                  <c:v>91.813433061426608</c:v>
                </c:pt>
                <c:pt idx="88">
                  <c:v>95.504618684714146</c:v>
                </c:pt>
                <c:pt idx="89">
                  <c:v>94.785824240437677</c:v>
                </c:pt>
                <c:pt idx="90">
                  <c:v>100.9656493212333</c:v>
                </c:pt>
                <c:pt idx="91">
                  <c:v>110.1029344825216</c:v>
                </c:pt>
                <c:pt idx="92">
                  <c:v>119.72464155229142</c:v>
                </c:pt>
                <c:pt idx="93">
                  <c:v>113.62787857579391</c:v>
                </c:pt>
                <c:pt idx="94">
                  <c:v>119.17371242040126</c:v>
                </c:pt>
                <c:pt idx="95">
                  <c:v>113.06950155278444</c:v>
                </c:pt>
                <c:pt idx="96">
                  <c:v>105.79752886040762</c:v>
                </c:pt>
                <c:pt idx="97">
                  <c:v>100.70338207350258</c:v>
                </c:pt>
                <c:pt idx="98">
                  <c:v>103.46682207095741</c:v>
                </c:pt>
                <c:pt idx="99">
                  <c:v>113.08835190257778</c:v>
                </c:pt>
                <c:pt idx="100">
                  <c:v>115.8203978476425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7A-498C-A565-387209A8E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11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εtとµによる売上の底上げ!$AE$27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εtとµによる売上の底上げ!$AB$28:$AB$88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εtとµによる売上の底上げ!$AE$28:$AE$78</c:f>
              <c:numCache>
                <c:formatCode>0.00</c:formatCode>
                <c:ptCount val="51"/>
                <c:pt idx="0">
                  <c:v>100</c:v>
                </c:pt>
                <c:pt idx="1">
                  <c:v>97.896340338564343</c:v>
                </c:pt>
                <c:pt idx="2">
                  <c:v>105.16422357162966</c:v>
                </c:pt>
                <c:pt idx="3">
                  <c:v>106.83297300747718</c:v>
                </c:pt>
                <c:pt idx="4">
                  <c:v>103.47052408085948</c:v>
                </c:pt>
                <c:pt idx="5">
                  <c:v>96.79753267417459</c:v>
                </c:pt>
                <c:pt idx="6">
                  <c:v>96.080848668028509</c:v>
                </c:pt>
                <c:pt idx="7">
                  <c:v>92.513090639145858</c:v>
                </c:pt>
                <c:pt idx="8">
                  <c:v>91.32935141866237</c:v>
                </c:pt>
                <c:pt idx="9">
                  <c:v>96.129522269784019</c:v>
                </c:pt>
                <c:pt idx="10">
                  <c:v>156.51657004280563</c:v>
                </c:pt>
                <c:pt idx="11">
                  <c:v>200.86491303852506</c:v>
                </c:pt>
                <c:pt idx="12">
                  <c:v>230.77842173467255</c:v>
                </c:pt>
                <c:pt idx="13">
                  <c:v>247.7005795612053</c:v>
                </c:pt>
                <c:pt idx="14">
                  <c:v>255.49431367098143</c:v>
                </c:pt>
                <c:pt idx="15">
                  <c:v>263.20748750075148</c:v>
                </c:pt>
                <c:pt idx="16">
                  <c:v>259.25290248323523</c:v>
                </c:pt>
                <c:pt idx="17">
                  <c:v>272.57813214932764</c:v>
                </c:pt>
                <c:pt idx="18">
                  <c:v>273.16318501008175</c:v>
                </c:pt>
                <c:pt idx="19">
                  <c:v>273.34891051568712</c:v>
                </c:pt>
                <c:pt idx="20">
                  <c:v>273.93133829736161</c:v>
                </c:pt>
                <c:pt idx="21">
                  <c:v>267.46371409146809</c:v>
                </c:pt>
                <c:pt idx="22">
                  <c:v>272.57819574782746</c:v>
                </c:pt>
                <c:pt idx="23">
                  <c:v>262.28252002515131</c:v>
                </c:pt>
                <c:pt idx="24">
                  <c:v>270.58489617718362</c:v>
                </c:pt>
                <c:pt idx="25">
                  <c:v>276.46299207179618</c:v>
                </c:pt>
                <c:pt idx="26">
                  <c:v>282.30471914087514</c:v>
                </c:pt>
                <c:pt idx="27">
                  <c:v>279.41936099597234</c:v>
                </c:pt>
                <c:pt idx="28">
                  <c:v>281.60095803479857</c:v>
                </c:pt>
                <c:pt idx="29">
                  <c:v>284.33991334672419</c:v>
                </c:pt>
                <c:pt idx="30">
                  <c:v>284.97750343305205</c:v>
                </c:pt>
                <c:pt idx="31">
                  <c:v>288.81661066875961</c:v>
                </c:pt>
                <c:pt idx="32">
                  <c:v>286.57234358905799</c:v>
                </c:pt>
                <c:pt idx="33">
                  <c:v>288.64063623160865</c:v>
                </c:pt>
                <c:pt idx="34">
                  <c:v>295.69945485684764</c:v>
                </c:pt>
                <c:pt idx="35">
                  <c:v>304.8342163582534</c:v>
                </c:pt>
                <c:pt idx="36">
                  <c:v>299.89627360298419</c:v>
                </c:pt>
                <c:pt idx="37">
                  <c:v>299.08201981974634</c:v>
                </c:pt>
                <c:pt idx="38">
                  <c:v>304.67411060044429</c:v>
                </c:pt>
                <c:pt idx="39">
                  <c:v>305.01651751679884</c:v>
                </c:pt>
                <c:pt idx="40">
                  <c:v>295.85154237722435</c:v>
                </c:pt>
                <c:pt idx="41">
                  <c:v>299.34850208664795</c:v>
                </c:pt>
                <c:pt idx="42">
                  <c:v>293.34385167986272</c:v>
                </c:pt>
                <c:pt idx="43">
                  <c:v>296.71100848565362</c:v>
                </c:pt>
                <c:pt idx="44">
                  <c:v>289.24167055710421</c:v>
                </c:pt>
                <c:pt idx="45">
                  <c:v>286.18156899685414</c:v>
                </c:pt>
                <c:pt idx="46">
                  <c:v>280.87743077609997</c:v>
                </c:pt>
                <c:pt idx="47">
                  <c:v>286.23686433471187</c:v>
                </c:pt>
                <c:pt idx="48">
                  <c:v>284.94687153093588</c:v>
                </c:pt>
                <c:pt idx="49">
                  <c:v>287.17228421979115</c:v>
                </c:pt>
                <c:pt idx="50">
                  <c:v>287.07712024385654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E9-4850-94DA-C8D738AD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36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100</a:t>
            </a:r>
            <a:r>
              <a:rPr lang="ja-JP" altLang="en-US"/>
              <a:t>回試行したときの誤差項の値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'α&lt;1で収束する理由 '!$V$18</c:f>
              <c:strCache>
                <c:ptCount val="1"/>
                <c:pt idx="0">
                  <c:v>0.9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'α&lt;1で収束する理由 '!$U$20:$U$119</c:f>
              <c:numCache>
                <c:formatCode>#,##0_);[Red]\(#,##0\)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'α&lt;1で収束する理由 '!$V$20:$V$119</c:f>
              <c:numCache>
                <c:formatCode>#,##0.00_);[Red]\(#,##0.00\)</c:formatCode>
                <c:ptCount val="100"/>
                <c:pt idx="0">
                  <c:v>10.27024021327056</c:v>
                </c:pt>
                <c:pt idx="1">
                  <c:v>19.030983915284153</c:v>
                </c:pt>
                <c:pt idx="2">
                  <c:v>-9.9130486100997715</c:v>
                </c:pt>
                <c:pt idx="3">
                  <c:v>8.2519426736492463</c:v>
                </c:pt>
                <c:pt idx="4">
                  <c:v>-12.901305141079728</c:v>
                </c:pt>
                <c:pt idx="5">
                  <c:v>-16.843128925425205</c:v>
                </c:pt>
                <c:pt idx="6">
                  <c:v>-31.007703598473004</c:v>
                </c:pt>
                <c:pt idx="7">
                  <c:v>12.558192947299402</c:v>
                </c:pt>
                <c:pt idx="8">
                  <c:v>-9.9631461962511114</c:v>
                </c:pt>
                <c:pt idx="9">
                  <c:v>27.433708635746804</c:v>
                </c:pt>
                <c:pt idx="10">
                  <c:v>0.77762777688817664</c:v>
                </c:pt>
                <c:pt idx="11">
                  <c:v>-19.75430682799535</c:v>
                </c:pt>
                <c:pt idx="12">
                  <c:v>-3.0470003608094141</c:v>
                </c:pt>
                <c:pt idx="13">
                  <c:v>-0.74698403710839134</c:v>
                </c:pt>
                <c:pt idx="14">
                  <c:v>-3.3662157691638872</c:v>
                </c:pt>
                <c:pt idx="15">
                  <c:v>18.363450085462571</c:v>
                </c:pt>
                <c:pt idx="16">
                  <c:v>4.6006812473179401</c:v>
                </c:pt>
                <c:pt idx="17">
                  <c:v>8.1866074192276237</c:v>
                </c:pt>
                <c:pt idx="18">
                  <c:v>5.8765382539404794</c:v>
                </c:pt>
                <c:pt idx="19">
                  <c:v>-1.5852616357833806</c:v>
                </c:pt>
                <c:pt idx="20">
                  <c:v>-3.5420061807291363</c:v>
                </c:pt>
                <c:pt idx="21">
                  <c:v>-0.60160917765031685</c:v>
                </c:pt>
                <c:pt idx="22">
                  <c:v>7.1715665772121149</c:v>
                </c:pt>
                <c:pt idx="23">
                  <c:v>-7.7935387694525611</c:v>
                </c:pt>
                <c:pt idx="24">
                  <c:v>5.8937007501012149</c:v>
                </c:pt>
                <c:pt idx="25">
                  <c:v>0.34389878685498676</c:v>
                </c:pt>
                <c:pt idx="26">
                  <c:v>-11.898589150647739</c:v>
                </c:pt>
                <c:pt idx="27">
                  <c:v>-14.462559055823807</c:v>
                </c:pt>
                <c:pt idx="28">
                  <c:v>15.587446711639192</c:v>
                </c:pt>
                <c:pt idx="29">
                  <c:v>19.892024095628354</c:v>
                </c:pt>
                <c:pt idx="30">
                  <c:v>-13.157728330194146</c:v>
                </c:pt>
                <c:pt idx="31">
                  <c:v>-20.011926040972192</c:v>
                </c:pt>
                <c:pt idx="32">
                  <c:v>-14.816953685652749</c:v>
                </c:pt>
                <c:pt idx="33">
                  <c:v>-1.3203446986653429</c:v>
                </c:pt>
                <c:pt idx="34">
                  <c:v>2.8461481593288718</c:v>
                </c:pt>
                <c:pt idx="35">
                  <c:v>6.5843574331693162</c:v>
                </c:pt>
                <c:pt idx="36">
                  <c:v>10.233456796960594</c:v>
                </c:pt>
                <c:pt idx="37">
                  <c:v>-9.6507184458444417</c:v>
                </c:pt>
                <c:pt idx="38">
                  <c:v>-6.9356226359710611</c:v>
                </c:pt>
                <c:pt idx="39">
                  <c:v>-4.2412963048169914</c:v>
                </c:pt>
                <c:pt idx="40">
                  <c:v>-14.60966176632323</c:v>
                </c:pt>
                <c:pt idx="41">
                  <c:v>-18.095667559693357</c:v>
                </c:pt>
                <c:pt idx="42">
                  <c:v>-12.967837442689429</c:v>
                </c:pt>
                <c:pt idx="43">
                  <c:v>16.251634297738033</c:v>
                </c:pt>
                <c:pt idx="44">
                  <c:v>17.072821082902792</c:v>
                </c:pt>
                <c:pt idx="45">
                  <c:v>7.6752856549440693</c:v>
                </c:pt>
                <c:pt idx="46">
                  <c:v>-7.236981788166359</c:v>
                </c:pt>
                <c:pt idx="47">
                  <c:v>4.5759886833289674</c:v>
                </c:pt>
                <c:pt idx="48">
                  <c:v>7.7754238989188309</c:v>
                </c:pt>
                <c:pt idx="49">
                  <c:v>2.9557984374610387</c:v>
                </c:pt>
                <c:pt idx="50">
                  <c:v>26.518088062988006</c:v>
                </c:pt>
                <c:pt idx="51">
                  <c:v>6.6101409476072845</c:v>
                </c:pt>
                <c:pt idx="52">
                  <c:v>2.0550544433495546</c:v>
                </c:pt>
                <c:pt idx="53">
                  <c:v>16.260721704471891</c:v>
                </c:pt>
                <c:pt idx="54">
                  <c:v>5.1983010582955478</c:v>
                </c:pt>
                <c:pt idx="55">
                  <c:v>-9.3323830191421973</c:v>
                </c:pt>
                <c:pt idx="56">
                  <c:v>5.7412021022726201</c:v>
                </c:pt>
                <c:pt idx="57">
                  <c:v>-13.825364532351932</c:v>
                </c:pt>
                <c:pt idx="58">
                  <c:v>-28.734048685364424</c:v>
                </c:pt>
                <c:pt idx="59">
                  <c:v>12.224267579453102</c:v>
                </c:pt>
                <c:pt idx="60">
                  <c:v>-12.255054438418661</c:v>
                </c:pt>
                <c:pt idx="61">
                  <c:v>9.9418920549960301</c:v>
                </c:pt>
                <c:pt idx="62">
                  <c:v>-5.2579974137103642</c:v>
                </c:pt>
                <c:pt idx="63">
                  <c:v>10.518773600446275</c:v>
                </c:pt>
                <c:pt idx="64">
                  <c:v>14.447277726181699</c:v>
                </c:pt>
                <c:pt idx="65">
                  <c:v>-0.71158804377553153</c:v>
                </c:pt>
                <c:pt idx="66">
                  <c:v>-30.542343198494358</c:v>
                </c:pt>
                <c:pt idx="67">
                  <c:v>7.8780082880546116</c:v>
                </c:pt>
                <c:pt idx="68">
                  <c:v>-13.337218682419884</c:v>
                </c:pt>
                <c:pt idx="69">
                  <c:v>-2.0868471817281797E-2</c:v>
                </c:pt>
                <c:pt idx="70">
                  <c:v>4.850034522150553</c:v>
                </c:pt>
                <c:pt idx="71">
                  <c:v>11.785499620278035</c:v>
                </c:pt>
                <c:pt idx="72">
                  <c:v>22.178009580037621</c:v>
                </c:pt>
                <c:pt idx="73">
                  <c:v>-2.3162308184556153</c:v>
                </c:pt>
                <c:pt idx="74">
                  <c:v>1.7062544909419008</c:v>
                </c:pt>
                <c:pt idx="75">
                  <c:v>-2.0324511301417076</c:v>
                </c:pt>
                <c:pt idx="76">
                  <c:v>-10.608875256923675</c:v>
                </c:pt>
                <c:pt idx="77">
                  <c:v>-0.50010116787236392</c:v>
                </c:pt>
                <c:pt idx="78">
                  <c:v>1.3607358993352374</c:v>
                </c:pt>
                <c:pt idx="79">
                  <c:v>10.440022789585447</c:v>
                </c:pt>
                <c:pt idx="80">
                  <c:v>-2.4362121318596399</c:v>
                </c:pt>
                <c:pt idx="81">
                  <c:v>-22.033716360342062</c:v>
                </c:pt>
                <c:pt idx="82">
                  <c:v>4.7346097093178496</c:v>
                </c:pt>
                <c:pt idx="83">
                  <c:v>27.213290489346974</c:v>
                </c:pt>
                <c:pt idx="84">
                  <c:v>2.2952493492006449</c:v>
                </c:pt>
                <c:pt idx="85">
                  <c:v>3.5060976897482803</c:v>
                </c:pt>
                <c:pt idx="86">
                  <c:v>-2.6369413898652301</c:v>
                </c:pt>
                <c:pt idx="87">
                  <c:v>7.837983217779005</c:v>
                </c:pt>
                <c:pt idx="88">
                  <c:v>-0.67962632102519782</c:v>
                </c:pt>
                <c:pt idx="89">
                  <c:v>-1.1403550587733828</c:v>
                </c:pt>
                <c:pt idx="90">
                  <c:v>1.8694680545263203</c:v>
                </c:pt>
                <c:pt idx="91">
                  <c:v>2.2147260277975995</c:v>
                </c:pt>
                <c:pt idx="92">
                  <c:v>5.0453161700527804</c:v>
                </c:pt>
                <c:pt idx="93">
                  <c:v>5.1831187953035336</c:v>
                </c:pt>
                <c:pt idx="94">
                  <c:v>-15.975116427516276</c:v>
                </c:pt>
                <c:pt idx="95">
                  <c:v>1.5769781187055427</c:v>
                </c:pt>
                <c:pt idx="96">
                  <c:v>15.366008044946796</c:v>
                </c:pt>
                <c:pt idx="97">
                  <c:v>-12.466775541656737</c:v>
                </c:pt>
                <c:pt idx="98">
                  <c:v>4.4796816841621538</c:v>
                </c:pt>
                <c:pt idx="99">
                  <c:v>-0.49421043003435194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79-4EF1-B536-E2C45080A8F4}"/>
            </c:ext>
          </c:extLst>
        </c:ser>
        <c:ser>
          <c:idx val="1"/>
          <c:order val="1"/>
          <c:tx>
            <c:strRef>
              <c:f>'α&lt;1で収束する理由 '!$W$18</c:f>
              <c:strCache>
                <c:ptCount val="1"/>
                <c:pt idx="0">
                  <c:v>0.7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'α&lt;1で収束する理由 '!$U$20:$U$119</c:f>
              <c:numCache>
                <c:formatCode>#,##0_);[Red]\(#,##0\)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'α&lt;1で収束する理由 '!$W$20:$W$119</c:f>
              <c:numCache>
                <c:formatCode>#,##0.00_);[Red]\(#,##0.00\)</c:formatCode>
                <c:ptCount val="100"/>
                <c:pt idx="0">
                  <c:v>0.66531557771633243</c:v>
                </c:pt>
                <c:pt idx="1">
                  <c:v>-6.5245808323745775</c:v>
                </c:pt>
                <c:pt idx="2">
                  <c:v>2.3939373903716734</c:v>
                </c:pt>
                <c:pt idx="3">
                  <c:v>-1.5547300058629538</c:v>
                </c:pt>
                <c:pt idx="4">
                  <c:v>13.188219810106411</c:v>
                </c:pt>
                <c:pt idx="5">
                  <c:v>1.6233899880059306</c:v>
                </c:pt>
                <c:pt idx="6">
                  <c:v>8.9132416165298771</c:v>
                </c:pt>
                <c:pt idx="7">
                  <c:v>14.167725053853086</c:v>
                </c:pt>
                <c:pt idx="8">
                  <c:v>12.900383021276454</c:v>
                </c:pt>
                <c:pt idx="9">
                  <c:v>9.4028890318670282</c:v>
                </c:pt>
                <c:pt idx="10">
                  <c:v>8.7820099395334914</c:v>
                </c:pt>
                <c:pt idx="11">
                  <c:v>6.8807750205701552</c:v>
                </c:pt>
                <c:pt idx="12">
                  <c:v>7.9207655084601374</c:v>
                </c:pt>
                <c:pt idx="13">
                  <c:v>5.1478466507571703</c:v>
                </c:pt>
                <c:pt idx="14">
                  <c:v>-1.7303336752846095</c:v>
                </c:pt>
                <c:pt idx="15">
                  <c:v>-0.54243640633248402</c:v>
                </c:pt>
                <c:pt idx="16">
                  <c:v>2.6189001864658867</c:v>
                </c:pt>
                <c:pt idx="17">
                  <c:v>13.067426267995279</c:v>
                </c:pt>
                <c:pt idx="18">
                  <c:v>0.69904777619707348</c:v>
                </c:pt>
                <c:pt idx="19">
                  <c:v>1.5868307930002459</c:v>
                </c:pt>
                <c:pt idx="20">
                  <c:v>1.217060947676305</c:v>
                </c:pt>
                <c:pt idx="21">
                  <c:v>3.1521118926813863E-3</c:v>
                </c:pt>
                <c:pt idx="22">
                  <c:v>8.0567267441784178</c:v>
                </c:pt>
                <c:pt idx="23">
                  <c:v>-1.6073776459607458</c:v>
                </c:pt>
                <c:pt idx="24">
                  <c:v>-2.6471439957837166</c:v>
                </c:pt>
                <c:pt idx="25">
                  <c:v>-4.7418913473183268</c:v>
                </c:pt>
                <c:pt idx="26">
                  <c:v>-2.7611553812691971</c:v>
                </c:pt>
                <c:pt idx="27">
                  <c:v>-4.8961523134305427</c:v>
                </c:pt>
                <c:pt idx="28">
                  <c:v>-1.6713612231354493</c:v>
                </c:pt>
                <c:pt idx="29">
                  <c:v>-0.95649302991168517</c:v>
                </c:pt>
                <c:pt idx="30">
                  <c:v>-2.9152722372679776</c:v>
                </c:pt>
                <c:pt idx="31">
                  <c:v>9.5301908360156773</c:v>
                </c:pt>
                <c:pt idx="32">
                  <c:v>-3.0292976727746446E-2</c:v>
                </c:pt>
                <c:pt idx="33">
                  <c:v>1.4698165534022052</c:v>
                </c:pt>
                <c:pt idx="34">
                  <c:v>-4.3065234907343442</c:v>
                </c:pt>
                <c:pt idx="35">
                  <c:v>0.86079771147068618</c:v>
                </c:pt>
                <c:pt idx="36">
                  <c:v>-5.708064333154474</c:v>
                </c:pt>
                <c:pt idx="37">
                  <c:v>7.7725672280245357</c:v>
                </c:pt>
                <c:pt idx="38">
                  <c:v>8.3959731926773333</c:v>
                </c:pt>
                <c:pt idx="39">
                  <c:v>1.2054301101807483</c:v>
                </c:pt>
                <c:pt idx="40">
                  <c:v>-3.6150990557632574</c:v>
                </c:pt>
                <c:pt idx="41">
                  <c:v>7.3757603429225993</c:v>
                </c:pt>
                <c:pt idx="42">
                  <c:v>2.7359383495856244</c:v>
                </c:pt>
                <c:pt idx="43">
                  <c:v>-4.4599762611468083</c:v>
                </c:pt>
                <c:pt idx="44">
                  <c:v>5.991281253146167</c:v>
                </c:pt>
                <c:pt idx="45">
                  <c:v>-10.714599882474788</c:v>
                </c:pt>
                <c:pt idx="46">
                  <c:v>12.900299912637026</c:v>
                </c:pt>
                <c:pt idx="47">
                  <c:v>-0.91686925526839325</c:v>
                </c:pt>
                <c:pt idx="48">
                  <c:v>-4.9213390165790489</c:v>
                </c:pt>
                <c:pt idx="49">
                  <c:v>4.7656808424789014</c:v>
                </c:pt>
                <c:pt idx="50">
                  <c:v>1.2866010589743415</c:v>
                </c:pt>
                <c:pt idx="51">
                  <c:v>7.8225744830233692</c:v>
                </c:pt>
                <c:pt idx="52">
                  <c:v>6.6649533427957435</c:v>
                </c:pt>
                <c:pt idx="53">
                  <c:v>7.0206263990502897</c:v>
                </c:pt>
                <c:pt idx="54">
                  <c:v>3.3576487497954668</c:v>
                </c:pt>
                <c:pt idx="55">
                  <c:v>-0.77690499699488957</c:v>
                </c:pt>
                <c:pt idx="56">
                  <c:v>-4.2259268302073183</c:v>
                </c:pt>
                <c:pt idx="57">
                  <c:v>-0.24539734443680317</c:v>
                </c:pt>
                <c:pt idx="58">
                  <c:v>12.561276152114209</c:v>
                </c:pt>
                <c:pt idx="59">
                  <c:v>2.7943483938279652</c:v>
                </c:pt>
                <c:pt idx="60">
                  <c:v>5.0196317580875558</c:v>
                </c:pt>
                <c:pt idx="61">
                  <c:v>-16.660585411692288</c:v>
                </c:pt>
                <c:pt idx="62">
                  <c:v>2.0502248517256643</c:v>
                </c:pt>
                <c:pt idx="63">
                  <c:v>-1.9645210018678883</c:v>
                </c:pt>
                <c:pt idx="64">
                  <c:v>0.42034233270045362</c:v>
                </c:pt>
                <c:pt idx="65">
                  <c:v>2.2429182672867629</c:v>
                </c:pt>
                <c:pt idx="66">
                  <c:v>-9.7885547357955875</c:v>
                </c:pt>
                <c:pt idx="67">
                  <c:v>0.49160797140673296</c:v>
                </c:pt>
                <c:pt idx="68">
                  <c:v>9.7585836277901841</c:v>
                </c:pt>
                <c:pt idx="69">
                  <c:v>-6.2925603671357973</c:v>
                </c:pt>
                <c:pt idx="70">
                  <c:v>-7.2480580770559619</c:v>
                </c:pt>
                <c:pt idx="71">
                  <c:v>-0.76503839457600087</c:v>
                </c:pt>
                <c:pt idx="72">
                  <c:v>-17.937670642102439</c:v>
                </c:pt>
                <c:pt idx="73">
                  <c:v>-0.6449546439351328</c:v>
                </c:pt>
                <c:pt idx="74">
                  <c:v>-15.8179070996669</c:v>
                </c:pt>
                <c:pt idx="75">
                  <c:v>1.3660895675983256</c:v>
                </c:pt>
                <c:pt idx="76">
                  <c:v>-1.066598801975271</c:v>
                </c:pt>
                <c:pt idx="77">
                  <c:v>-0.47028425544210606</c:v>
                </c:pt>
                <c:pt idx="78">
                  <c:v>-6.6711061022411453</c:v>
                </c:pt>
                <c:pt idx="79">
                  <c:v>2.7946968180502547</c:v>
                </c:pt>
                <c:pt idx="80">
                  <c:v>10.866599728805344</c:v>
                </c:pt>
                <c:pt idx="81">
                  <c:v>2.2175081160626373</c:v>
                </c:pt>
                <c:pt idx="82">
                  <c:v>-6.4958675496880725</c:v>
                </c:pt>
                <c:pt idx="83">
                  <c:v>-6.6785927458363146</c:v>
                </c:pt>
                <c:pt idx="84">
                  <c:v>-3.5968683662539562</c:v>
                </c:pt>
                <c:pt idx="85">
                  <c:v>5.6475172630516752</c:v>
                </c:pt>
                <c:pt idx="86">
                  <c:v>-0.22561857104167427</c:v>
                </c:pt>
                <c:pt idx="87">
                  <c:v>-10.177537002214978</c:v>
                </c:pt>
                <c:pt idx="88">
                  <c:v>-4.3490926466731148</c:v>
                </c:pt>
                <c:pt idx="89">
                  <c:v>-16.321619577513776</c:v>
                </c:pt>
                <c:pt idx="90">
                  <c:v>5.3849400114821799</c:v>
                </c:pt>
                <c:pt idx="91">
                  <c:v>-8.4480092703209184</c:v>
                </c:pt>
                <c:pt idx="92">
                  <c:v>7.146778562051515</c:v>
                </c:pt>
                <c:pt idx="93">
                  <c:v>-0.54263054612027561</c:v>
                </c:pt>
                <c:pt idx="94">
                  <c:v>-2.9508805627204797</c:v>
                </c:pt>
                <c:pt idx="95">
                  <c:v>8.8760170718767188</c:v>
                </c:pt>
                <c:pt idx="96">
                  <c:v>4.0341943662283617</c:v>
                </c:pt>
                <c:pt idx="97">
                  <c:v>-0.33869208256132399</c:v>
                </c:pt>
                <c:pt idx="98">
                  <c:v>-1.4961648521809972</c:v>
                </c:pt>
                <c:pt idx="99">
                  <c:v>-4.118132804195116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79-4EF1-B536-E2C45080A8F4}"/>
            </c:ext>
          </c:extLst>
        </c:ser>
        <c:ser>
          <c:idx val="2"/>
          <c:order val="2"/>
          <c:tx>
            <c:strRef>
              <c:f>'α&lt;1で収束する理由 '!$X$18</c:f>
              <c:strCache>
                <c:ptCount val="1"/>
                <c:pt idx="0">
                  <c:v>0.5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'α&lt;1で収束する理由 '!$U$20:$U$119</c:f>
              <c:numCache>
                <c:formatCode>#,##0_);[Red]\(#,##0\)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'α&lt;1で収束する理由 '!$X$20:$X$119</c:f>
              <c:numCache>
                <c:formatCode>#,##0.00_);[Red]\(#,##0.00\)</c:formatCode>
                <c:ptCount val="100"/>
                <c:pt idx="0">
                  <c:v>-8.0758582236096625</c:v>
                </c:pt>
                <c:pt idx="1">
                  <c:v>-4.6694123054242045</c:v>
                </c:pt>
                <c:pt idx="2">
                  <c:v>-4.6811597314499274</c:v>
                </c:pt>
                <c:pt idx="3">
                  <c:v>-6.2435736783588576</c:v>
                </c:pt>
                <c:pt idx="4">
                  <c:v>-2.4650508812646663</c:v>
                </c:pt>
                <c:pt idx="5">
                  <c:v>-7.4237159344743757</c:v>
                </c:pt>
                <c:pt idx="6">
                  <c:v>3.6100636460901177</c:v>
                </c:pt>
                <c:pt idx="7">
                  <c:v>0.93909867703787953</c:v>
                </c:pt>
                <c:pt idx="8">
                  <c:v>-6.0640224140824941</c:v>
                </c:pt>
                <c:pt idx="9">
                  <c:v>5.5776447565246663</c:v>
                </c:pt>
                <c:pt idx="10">
                  <c:v>3.324279850899678</c:v>
                </c:pt>
                <c:pt idx="11">
                  <c:v>7.9029781076153087</c:v>
                </c:pt>
                <c:pt idx="12">
                  <c:v>-2.0514478570728381</c:v>
                </c:pt>
                <c:pt idx="13">
                  <c:v>-3.2652126782003323</c:v>
                </c:pt>
                <c:pt idx="14">
                  <c:v>4.8077901801060987</c:v>
                </c:pt>
                <c:pt idx="15">
                  <c:v>4.0741286755574517</c:v>
                </c:pt>
                <c:pt idx="16">
                  <c:v>-7.3803823525868371</c:v>
                </c:pt>
                <c:pt idx="17">
                  <c:v>-2.5740640906441707</c:v>
                </c:pt>
                <c:pt idx="18">
                  <c:v>4.0652440115854054</c:v>
                </c:pt>
                <c:pt idx="19">
                  <c:v>2.887451473428321</c:v>
                </c:pt>
                <c:pt idx="20">
                  <c:v>-1.3387081680760482</c:v>
                </c:pt>
                <c:pt idx="21">
                  <c:v>-1.5623034787841088</c:v>
                </c:pt>
                <c:pt idx="22">
                  <c:v>-0.7381766589663894</c:v>
                </c:pt>
                <c:pt idx="23">
                  <c:v>-3.1771375157898483</c:v>
                </c:pt>
                <c:pt idx="24">
                  <c:v>-6.0974596330022202</c:v>
                </c:pt>
                <c:pt idx="25">
                  <c:v>-3.8691505212925321</c:v>
                </c:pt>
                <c:pt idx="26">
                  <c:v>-1.8536508200778576</c:v>
                </c:pt>
                <c:pt idx="27">
                  <c:v>-5.8564753464979988</c:v>
                </c:pt>
                <c:pt idx="28">
                  <c:v>-0.77976050517956408</c:v>
                </c:pt>
                <c:pt idx="29">
                  <c:v>5.484809726504122</c:v>
                </c:pt>
                <c:pt idx="30">
                  <c:v>-1.5225958781530951</c:v>
                </c:pt>
                <c:pt idx="31">
                  <c:v>-0.57934129843542836</c:v>
                </c:pt>
                <c:pt idx="32">
                  <c:v>8.0930668446372138</c:v>
                </c:pt>
                <c:pt idx="33">
                  <c:v>-3.800817695973318</c:v>
                </c:pt>
                <c:pt idx="34">
                  <c:v>1.9109313021067944</c:v>
                </c:pt>
                <c:pt idx="35">
                  <c:v>0.99044578428976826</c:v>
                </c:pt>
                <c:pt idx="36">
                  <c:v>4.9569573310667376</c:v>
                </c:pt>
                <c:pt idx="37">
                  <c:v>-5.6706745109050694</c:v>
                </c:pt>
                <c:pt idx="38">
                  <c:v>-9.8000415907010492</c:v>
                </c:pt>
                <c:pt idx="39">
                  <c:v>-2.1248551237411375</c:v>
                </c:pt>
                <c:pt idx="40">
                  <c:v>3.1304246983023836</c:v>
                </c:pt>
                <c:pt idx="41">
                  <c:v>-2.2024715928778194</c:v>
                </c:pt>
                <c:pt idx="42">
                  <c:v>4.6939000068030596</c:v>
                </c:pt>
                <c:pt idx="43">
                  <c:v>13.95517847351876</c:v>
                </c:pt>
                <c:pt idx="44">
                  <c:v>-3.4986700051355193</c:v>
                </c:pt>
                <c:pt idx="45">
                  <c:v>-1.224350241545622</c:v>
                </c:pt>
                <c:pt idx="46">
                  <c:v>-2.5199457923455393</c:v>
                </c:pt>
                <c:pt idx="47">
                  <c:v>4.130094288270552</c:v>
                </c:pt>
                <c:pt idx="48">
                  <c:v>-3.7579767748745541</c:v>
                </c:pt>
                <c:pt idx="49">
                  <c:v>1.637217111317756</c:v>
                </c:pt>
                <c:pt idx="50">
                  <c:v>1.9440850487018184</c:v>
                </c:pt>
                <c:pt idx="51">
                  <c:v>4.9272336493522069</c:v>
                </c:pt>
                <c:pt idx="52">
                  <c:v>-1.2693986977500975</c:v>
                </c:pt>
                <c:pt idx="53">
                  <c:v>6.0743250054591416</c:v>
                </c:pt>
                <c:pt idx="54">
                  <c:v>-2.0556390628023</c:v>
                </c:pt>
                <c:pt idx="55">
                  <c:v>6.5886703316633408</c:v>
                </c:pt>
                <c:pt idx="56">
                  <c:v>14.121792521575696</c:v>
                </c:pt>
                <c:pt idx="57">
                  <c:v>-5.153333077341073</c:v>
                </c:pt>
                <c:pt idx="58">
                  <c:v>-1.0104019534849831</c:v>
                </c:pt>
                <c:pt idx="59">
                  <c:v>-1.5668980805285146</c:v>
                </c:pt>
                <c:pt idx="60">
                  <c:v>-4.0802811368814424</c:v>
                </c:pt>
                <c:pt idx="61">
                  <c:v>0.2074643460080603</c:v>
                </c:pt>
                <c:pt idx="62">
                  <c:v>-0.60108109898750728</c:v>
                </c:pt>
                <c:pt idx="63">
                  <c:v>-3.2634317946193461</c:v>
                </c:pt>
                <c:pt idx="64">
                  <c:v>5.0138800243144193</c:v>
                </c:pt>
                <c:pt idx="65">
                  <c:v>2.5771289255669583</c:v>
                </c:pt>
                <c:pt idx="66">
                  <c:v>8.0853341509813585</c:v>
                </c:pt>
                <c:pt idx="67">
                  <c:v>1.0141121775922648</c:v>
                </c:pt>
                <c:pt idx="68">
                  <c:v>13.891740144073975</c:v>
                </c:pt>
                <c:pt idx="69">
                  <c:v>3.6963063202741999</c:v>
                </c:pt>
                <c:pt idx="70">
                  <c:v>13.889548140377293</c:v>
                </c:pt>
                <c:pt idx="71">
                  <c:v>1.1467792794289842</c:v>
                </c:pt>
                <c:pt idx="72">
                  <c:v>-5.8600953937034745</c:v>
                </c:pt>
                <c:pt idx="73">
                  <c:v>6.3899610797882413</c:v>
                </c:pt>
                <c:pt idx="74">
                  <c:v>5.3505245527019998</c:v>
                </c:pt>
                <c:pt idx="75">
                  <c:v>-2.9752115211871444</c:v>
                </c:pt>
                <c:pt idx="76">
                  <c:v>3.208635214711165</c:v>
                </c:pt>
                <c:pt idx="77">
                  <c:v>-11.447590206497617</c:v>
                </c:pt>
                <c:pt idx="78">
                  <c:v>-6.3805416275424669</c:v>
                </c:pt>
                <c:pt idx="79">
                  <c:v>5.1696768148355066</c:v>
                </c:pt>
                <c:pt idx="80">
                  <c:v>-2.9845355576524968</c:v>
                </c:pt>
                <c:pt idx="81">
                  <c:v>1.5062538274780581</c:v>
                </c:pt>
                <c:pt idx="82">
                  <c:v>6.3957900806342955</c:v>
                </c:pt>
                <c:pt idx="83">
                  <c:v>-4.0712326286693603</c:v>
                </c:pt>
                <c:pt idx="84">
                  <c:v>-8.3957373201735077</c:v>
                </c:pt>
                <c:pt idx="85">
                  <c:v>-0.94622843034907111</c:v>
                </c:pt>
                <c:pt idx="86">
                  <c:v>-8.7073176053635848</c:v>
                </c:pt>
                <c:pt idx="87">
                  <c:v>-1.6561358135128641</c:v>
                </c:pt>
                <c:pt idx="88">
                  <c:v>-0.56502995401256628</c:v>
                </c:pt>
                <c:pt idx="89">
                  <c:v>-1.7969454683888415</c:v>
                </c:pt>
                <c:pt idx="90">
                  <c:v>-0.2617600890068974</c:v>
                </c:pt>
                <c:pt idx="91">
                  <c:v>5.5473767042650763</c:v>
                </c:pt>
                <c:pt idx="92">
                  <c:v>-1.5662413507526785</c:v>
                </c:pt>
                <c:pt idx="93">
                  <c:v>5.9481178117292011</c:v>
                </c:pt>
                <c:pt idx="94">
                  <c:v>7.3065794395977202</c:v>
                </c:pt>
                <c:pt idx="95">
                  <c:v>-0.48974867643655001</c:v>
                </c:pt>
                <c:pt idx="96">
                  <c:v>-1.5785676614243571</c:v>
                </c:pt>
                <c:pt idx="97">
                  <c:v>11.064905057162878</c:v>
                </c:pt>
                <c:pt idx="98">
                  <c:v>5.2053546975548848</c:v>
                </c:pt>
                <c:pt idx="99">
                  <c:v>8.4344442829120236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79-4EF1-B536-E2C45080A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710672"/>
        <c:axId val="566712592"/>
      </c:lineChart>
      <c:catAx>
        <c:axId val="566710672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712592"/>
        <c:crosses val="autoZero"/>
        <c:auto val="1"/>
        <c:lblAlgn val="ctr"/>
        <c:lblOffset val="100"/>
        <c:noMultiLvlLbl val="0"/>
      </c:catAx>
      <c:valAx>
        <c:axId val="56671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71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ja-JP" altLang="en-US" sz="1100">
                <a:latin typeface="Arial" panose="020B0604020202020204" pitchFamily="34" charset="0"/>
                <a:cs typeface="Arial" panose="020B0604020202020204" pitchFamily="34" charset="0"/>
              </a:rPr>
              <a:t>図</a:t>
            </a:r>
            <a:r>
              <a:rPr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ja-JP" altLang="en-US" sz="1100">
                <a:latin typeface="Arial" panose="020B0604020202020204" pitchFamily="34" charset="0"/>
                <a:cs typeface="Arial" panose="020B0604020202020204" pitchFamily="34" charset="0"/>
              </a:rPr>
              <a:t>誤差項の確率分布（試行回数 </a:t>
            </a:r>
            <a:r>
              <a:rPr lang="en-US" altLang="ja-JP" sz="1100">
                <a:latin typeface="Arial" panose="020B0604020202020204" pitchFamily="34" charset="0"/>
                <a:cs typeface="Arial" panose="020B0604020202020204" pitchFamily="34" charset="0"/>
              </a:rPr>
              <a:t>= 100</a:t>
            </a:r>
            <a:r>
              <a:rPr lang="ja-JP" altLang="en-US" sz="1100">
                <a:latin typeface="Arial" panose="020B0604020202020204" pitchFamily="34" charset="0"/>
                <a:cs typeface="Arial" panose="020B0604020202020204" pitchFamily="34" charset="0"/>
              </a:rPr>
              <a:t>）</a:t>
            </a:r>
          </a:p>
        </c:rich>
      </c:tx>
      <c:layout>
        <c:manualLayout>
          <c:xMode val="edge"/>
          <c:yMode val="edge"/>
          <c:x val="0.35068885209256756"/>
          <c:y val="2.2988498811808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'α&lt;1で収束する理由 '!$AA$19</c:f>
              <c:strCache>
                <c:ptCount val="1"/>
                <c:pt idx="0">
                  <c:v>α=0.9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'α&lt;1で収束する理由 '!$Z$20:$Z$100</c:f>
              <c:numCache>
                <c:formatCode>General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</c:numCache>
            </c:numRef>
          </c:xVal>
          <c:yVal>
            <c:numRef>
              <c:f>'α&lt;1で収束する理由 '!$AA$20:$AA$100</c:f>
              <c:numCache>
                <c:formatCode>#,##0.000;[Red]\-#,##0.000</c:formatCode>
                <c:ptCount val="81"/>
                <c:pt idx="0">
                  <c:v>1.3698009386991535E-4</c:v>
                </c:pt>
                <c:pt idx="1">
                  <c:v>1.7911276793155444E-4</c:v>
                </c:pt>
                <c:pt idx="2">
                  <c:v>2.3263325517888081E-4</c:v>
                </c:pt>
                <c:pt idx="3">
                  <c:v>3.0011881056521926E-4</c:v>
                </c:pt>
                <c:pt idx="4">
                  <c:v>3.8458363676801893E-4</c:v>
                </c:pt>
                <c:pt idx="5">
                  <c:v>4.8951336521904046E-4</c:v>
                </c:pt>
                <c:pt idx="6">
                  <c:v>6.1889143481845088E-4</c:v>
                </c:pt>
                <c:pt idx="7">
                  <c:v>7.7721389665741662E-4</c:v>
                </c:pt>
                <c:pt idx="8">
                  <c:v>9.6948882768566373E-4</c:v>
                </c:pt>
                <c:pt idx="9">
                  <c:v>1.201216327284886E-3</c:v>
                </c:pt>
                <c:pt idx="10">
                  <c:v>1.4783450487093803E-3</c:v>
                </c:pt>
                <c:pt idx="11">
                  <c:v>1.807201432164094E-3</c:v>
                </c:pt>
                <c:pt idx="12">
                  <c:v>2.1943883027237174E-3</c:v>
                </c:pt>
                <c:pt idx="13">
                  <c:v>2.6466503092310695E-3</c:v>
                </c:pt>
                <c:pt idx="14">
                  <c:v>3.1707048294376725E-3</c:v>
                </c:pt>
                <c:pt idx="15">
                  <c:v>3.7730384513216583E-3</c:v>
                </c:pt>
                <c:pt idx="16">
                  <c:v>4.4596709352407223E-3</c:v>
                </c:pt>
                <c:pt idx="17">
                  <c:v>5.2358906126684533E-3</c:v>
                </c:pt>
                <c:pt idx="18">
                  <c:v>6.1059674012915524E-3</c:v>
                </c:pt>
                <c:pt idx="19">
                  <c:v>7.0728519007595362E-3</c:v>
                </c:pt>
                <c:pt idx="20">
                  <c:v>8.1378712402978542E-3</c:v>
                </c:pt>
                <c:pt idx="21">
                  <c:v>9.3004343212814353E-3</c:v>
                </c:pt>
                <c:pt idx="22">
                  <c:v>1.0557760666998751E-2</c:v>
                </c:pt>
                <c:pt idx="23">
                  <c:v>1.1904648091748833E-2</c:v>
                </c:pt>
                <c:pt idx="24">
                  <c:v>1.3333294680219347E-2</c:v>
                </c:pt>
                <c:pt idx="25">
                  <c:v>1.4833190002660576E-2</c:v>
                </c:pt>
                <c:pt idx="26">
                  <c:v>1.6391089001155993E-2</c:v>
                </c:pt>
                <c:pt idx="27">
                  <c:v>1.7991079541508095E-2</c:v>
                </c:pt>
                <c:pt idx="28">
                  <c:v>1.9614751272033101E-2</c:v>
                </c:pt>
                <c:pt idx="29">
                  <c:v>2.1241469271826342E-2</c:v>
                </c:pt>
                <c:pt idx="30">
                  <c:v>2.2848751182258674E-2</c:v>
                </c:pt>
                <c:pt idx="31">
                  <c:v>2.4412741334422911E-2</c:v>
                </c:pt>
                <c:pt idx="32">
                  <c:v>2.5908770100222901E-2</c:v>
                </c:pt>
                <c:pt idx="33">
                  <c:v>2.7311981627129504E-2</c:v>
                </c:pt>
                <c:pt idx="34">
                  <c:v>2.8598008599103615E-2</c:v>
                </c:pt>
                <c:pt idx="35">
                  <c:v>2.9743669018663092E-2</c:v>
                </c:pt>
                <c:pt idx="36">
                  <c:v>3.072765750933509E-2</c:v>
                </c:pt>
                <c:pt idx="37">
                  <c:v>3.153120251379514E-2</c:v>
                </c:pt>
                <c:pt idx="38">
                  <c:v>3.2138661148990957E-2</c:v>
                </c:pt>
                <c:pt idx="39">
                  <c:v>3.2538025417289985E-2</c:v>
                </c:pt>
                <c:pt idx="40">
                  <c:v>3.2721316900354874E-2</c:v>
                </c:pt>
                <c:pt idx="41">
                  <c:v>3.268485181542978E-2</c:v>
                </c:pt>
                <c:pt idx="42">
                  <c:v>3.2429364133794811E-2</c:v>
                </c:pt>
                <c:pt idx="43">
                  <c:v>3.1959981013474123E-2</c:v>
                </c:pt>
                <c:pt idx="44">
                  <c:v>3.1286051694860123E-2</c:v>
                </c:pt>
                <c:pt idx="45">
                  <c:v>3.0420837835596442E-2</c:v>
                </c:pt>
                <c:pt idx="46">
                  <c:v>2.9381079611737589E-2</c:v>
                </c:pt>
                <c:pt idx="47">
                  <c:v>2.8186457412554607E-2</c:v>
                </c:pt>
                <c:pt idx="48">
                  <c:v>2.6858973294607586E-2</c:v>
                </c:pt>
                <c:pt idx="49">
                  <c:v>2.5422279308129864E-2</c:v>
                </c:pt>
                <c:pt idx="50">
                  <c:v>2.3900981234191938E-2</c:v>
                </c:pt>
                <c:pt idx="51">
                  <c:v>2.2319946147360731E-2</c:v>
                </c:pt>
                <c:pt idx="52">
                  <c:v>2.0703640620545902E-2</c:v>
                </c:pt>
                <c:pt idx="53">
                  <c:v>1.9075523483604521E-2</c:v>
                </c:pt>
                <c:pt idx="54">
                  <c:v>1.7457513077976557E-2</c:v>
                </c:pt>
                <c:pt idx="55">
                  <c:v>1.5869544213286266E-2</c:v>
                </c:pt>
                <c:pt idx="56">
                  <c:v>1.4329224855398738E-2</c:v>
                </c:pt>
                <c:pt idx="57">
                  <c:v>1.2851597290464419E-2</c:v>
                </c:pt>
                <c:pt idx="58">
                  <c:v>1.1449003428614662E-2</c:v>
                </c:pt>
                <c:pt idx="59">
                  <c:v>1.0131049307411492E-2</c:v>
                </c:pt>
                <c:pt idx="60">
                  <c:v>8.9046599471106231E-3</c:v>
                </c:pt>
                <c:pt idx="61">
                  <c:v>7.7742126503987808E-3</c:v>
                </c:pt>
                <c:pt idx="62">
                  <c:v>6.7417347124207622E-3</c:v>
                </c:pt>
                <c:pt idx="63">
                  <c:v>5.8071503287962546E-3</c:v>
                </c:pt>
                <c:pt idx="64">
                  <c:v>4.9685612148294553E-3</c:v>
                </c:pt>
                <c:pt idx="65">
                  <c:v>4.2225459821274361E-3</c:v>
                </c:pt>
                <c:pt idx="66">
                  <c:v>3.5644645251343763E-3</c:v>
                </c:pt>
                <c:pt idx="67">
                  <c:v>2.9887553913913335E-3</c:v>
                </c:pt>
                <c:pt idx="68">
                  <c:v>2.4892161773578036E-3</c:v>
                </c:pt>
                <c:pt idx="69">
                  <c:v>2.0592592409002276E-3</c:v>
                </c:pt>
                <c:pt idx="70">
                  <c:v>1.6921373001664581E-3</c:v>
                </c:pt>
                <c:pt idx="71">
                  <c:v>1.3811356663809527E-3</c:v>
                </c:pt>
                <c:pt idx="72">
                  <c:v>1.1197298320349521E-3</c:v>
                </c:pt>
                <c:pt idx="73">
                  <c:v>9.0170883247489857E-4</c:v>
                </c:pt>
                <c:pt idx="74">
                  <c:v>7.2126617393624846E-4</c:v>
                </c:pt>
                <c:pt idx="75">
                  <c:v>5.7306115780377974E-4</c:v>
                </c:pt>
                <c:pt idx="76">
                  <c:v>4.5225413593871512E-4</c:v>
                </c:pt>
                <c:pt idx="77">
                  <c:v>3.545196306018956E-4</c:v>
                </c:pt>
                <c:pt idx="78">
                  <c:v>2.7604138356291194E-4</c:v>
                </c:pt>
                <c:pt idx="79">
                  <c:v>2.1349330941470687E-4</c:v>
                </c:pt>
                <c:pt idx="80">
                  <c:v>1.6401006842251936E-4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2A-4E09-A99B-86CEE3C794D7}"/>
            </c:ext>
          </c:extLst>
        </c:ser>
        <c:ser>
          <c:idx val="1"/>
          <c:order val="1"/>
          <c:tx>
            <c:strRef>
              <c:f>'α&lt;1で収束する理由 '!$AB$19</c:f>
              <c:strCache>
                <c:ptCount val="1"/>
                <c:pt idx="0">
                  <c:v>α=0.7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'α&lt;1で収束する理由 '!$Z$20:$Z$100</c:f>
              <c:numCache>
                <c:formatCode>General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</c:numCache>
            </c:numRef>
          </c:xVal>
          <c:yVal>
            <c:numRef>
              <c:f>'α&lt;1で収束する理由 '!$AB$20:$AB$100</c:f>
              <c:numCache>
                <c:formatCode>#,##0.000;[Red]\-#,##0.000</c:formatCode>
                <c:ptCount val="81"/>
                <c:pt idx="0">
                  <c:v>7.0605622994360696E-10</c:v>
                </c:pt>
                <c:pt idx="1">
                  <c:v>1.7122427546240431E-9</c:v>
                </c:pt>
                <c:pt idx="2">
                  <c:v>4.0617910528497718E-9</c:v>
                </c:pt>
                <c:pt idx="3">
                  <c:v>9.4253180436794514E-9</c:v>
                </c:pt>
                <c:pt idx="4">
                  <c:v>2.1394426172447825E-8</c:v>
                </c:pt>
                <c:pt idx="5">
                  <c:v>4.750414054527716E-8</c:v>
                </c:pt>
                <c:pt idx="6">
                  <c:v>1.0317832693646833E-7</c:v>
                </c:pt>
                <c:pt idx="7">
                  <c:v>2.1921571852087336E-7</c:v>
                </c:pt>
                <c:pt idx="8">
                  <c:v>4.5559725102424675E-7</c:v>
                </c:pt>
                <c:pt idx="9">
                  <c:v>9.2622541232087925E-7</c:v>
                </c:pt>
                <c:pt idx="10">
                  <c:v>1.841952741176911E-6</c:v>
                </c:pt>
                <c:pt idx="11">
                  <c:v>3.5831622011597477E-6</c:v>
                </c:pt>
                <c:pt idx="12">
                  <c:v>6.818371286075607E-6</c:v>
                </c:pt>
                <c:pt idx="13">
                  <c:v>1.2691735674190036E-5</c:v>
                </c:pt>
                <c:pt idx="14">
                  <c:v>2.310934224611903E-5</c:v>
                </c:pt>
                <c:pt idx="15">
                  <c:v>4.1160471780586737E-5</c:v>
                </c:pt>
                <c:pt idx="16">
                  <c:v>7.1713232218245673E-5</c:v>
                </c:pt>
                <c:pt idx="17">
                  <c:v>1.2222060921139827E-4</c:v>
                </c:pt>
                <c:pt idx="18">
                  <c:v>2.037585234205861E-4</c:v>
                </c:pt>
                <c:pt idx="19">
                  <c:v>3.3228697573473763E-4</c:v>
                </c:pt>
                <c:pt idx="20">
                  <c:v>5.3007466444194629E-4</c:v>
                </c:pt>
                <c:pt idx="21">
                  <c:v>8.2715513234756411E-4</c:v>
                </c:pt>
                <c:pt idx="22">
                  <c:v>1.2625921482239688E-3</c:v>
                </c:pt>
                <c:pt idx="23">
                  <c:v>1.8852345630872675E-3</c:v>
                </c:pt>
                <c:pt idx="24">
                  <c:v>2.7535558911885405E-3</c:v>
                </c:pt>
                <c:pt idx="25">
                  <c:v>3.9341289666883173E-3</c:v>
                </c:pt>
                <c:pt idx="26">
                  <c:v>5.4983133007051712E-3</c:v>
                </c:pt>
                <c:pt idx="27">
                  <c:v>7.5168618187235756E-3</c:v>
                </c:pt>
                <c:pt idx="28">
                  <c:v>1.0052401918008885E-2</c:v>
                </c:pt>
                <c:pt idx="29">
                  <c:v>1.3150107879261446E-2</c:v>
                </c:pt>
                <c:pt idx="30">
                  <c:v>1.6827321046026657E-2</c:v>
                </c:pt>
                <c:pt idx="31">
                  <c:v>2.1063320660291093E-2</c:v>
                </c:pt>
                <c:pt idx="32">
                  <c:v>2.5790804637541818E-2</c:v>
                </c:pt>
                <c:pt idx="33">
                  <c:v>3.0890798731333109E-2</c:v>
                </c:pt>
                <c:pt idx="34">
                  <c:v>3.6192582881945379E-2</c:v>
                </c:pt>
                <c:pt idx="35">
                  <c:v>4.1479757725932542E-2</c:v>
                </c:pt>
                <c:pt idx="36">
                  <c:v>4.6502793053302842E-2</c:v>
                </c:pt>
                <c:pt idx="37">
                  <c:v>5.0997402835303761E-2</c:v>
                </c:pt>
                <c:pt idx="38">
                  <c:v>5.4707047110599892E-2</c:v>
                </c:pt>
                <c:pt idx="39">
                  <c:v>5.7406977545469536E-2</c:v>
                </c:pt>
                <c:pt idx="40">
                  <c:v>5.8926722184715827E-2</c:v>
                </c:pt>
                <c:pt idx="41">
                  <c:v>5.9167889675234647E-2</c:v>
                </c:pt>
                <c:pt idx="42">
                  <c:v>5.8114709211476906E-2</c:v>
                </c:pt>
                <c:pt idx="43">
                  <c:v>5.5835736895382987E-2</c:v>
                </c:pt>
                <c:pt idx="44">
                  <c:v>5.2476471907464191E-2</c:v>
                </c:pt>
                <c:pt idx="45">
                  <c:v>4.8243987845793292E-2</c:v>
                </c:pt>
                <c:pt idx="46">
                  <c:v>4.3385835327888769E-2</c:v>
                </c:pt>
                <c:pt idx="47">
                  <c:v>3.8166199968013466E-2</c:v>
                </c:pt>
                <c:pt idx="48">
                  <c:v>3.284248974465831E-2</c:v>
                </c:pt>
                <c:pt idx="49">
                  <c:v>2.7645179759528338E-2</c:v>
                </c:pt>
                <c:pt idx="50">
                  <c:v>2.2762971633775143E-2</c:v>
                </c:pt>
                <c:pt idx="51">
                  <c:v>1.8334315050718922E-2</c:v>
                </c:pt>
                <c:pt idx="52">
                  <c:v>1.4445301679778299E-2</c:v>
                </c:pt>
                <c:pt idx="53">
                  <c:v>1.1133064783868772E-2</c:v>
                </c:pt>
                <c:pt idx="54">
                  <c:v>8.3932285649293351E-3</c:v>
                </c:pt>
                <c:pt idx="55">
                  <c:v>6.1896993892337302E-3</c:v>
                </c:pt>
                <c:pt idx="56">
                  <c:v>4.4651521145355174E-3</c:v>
                </c:pt>
                <c:pt idx="57">
                  <c:v>3.150860337781892E-3</c:v>
                </c:pt>
                <c:pt idx="58">
                  <c:v>2.1749448147194801E-3</c:v>
                </c:pt>
                <c:pt idx="59">
                  <c:v>1.4685661858611573E-3</c:v>
                </c:pt>
                <c:pt idx="60">
                  <c:v>9.6998495947859338E-4</c:v>
                </c:pt>
                <c:pt idx="61">
                  <c:v>6.2670429319605344E-4</c:v>
                </c:pt>
                <c:pt idx="62">
                  <c:v>3.960833013258668E-4</c:v>
                </c:pt>
                <c:pt idx="63">
                  <c:v>2.4487056888149503E-4</c:v>
                </c:pt>
                <c:pt idx="64">
                  <c:v>1.4808560395463281E-4</c:v>
                </c:pt>
                <c:pt idx="65">
                  <c:v>8.7602254941980496E-5</c:v>
                </c:pt>
                <c:pt idx="66">
                  <c:v>5.0692524937168849E-5</c:v>
                </c:pt>
                <c:pt idx="67">
                  <c:v>2.8694506191674341E-5</c:v>
                </c:pt>
                <c:pt idx="68">
                  <c:v>1.5888385948533431E-5</c:v>
                </c:pt>
                <c:pt idx="69">
                  <c:v>8.6057158089974196E-6</c:v>
                </c:pt>
                <c:pt idx="70">
                  <c:v>4.5595335215208601E-6</c:v>
                </c:pt>
                <c:pt idx="71">
                  <c:v>2.3630886790033432E-6</c:v>
                </c:pt>
                <c:pt idx="72">
                  <c:v>1.1980248318500206E-6</c:v>
                </c:pt>
                <c:pt idx="73">
                  <c:v>5.9412498169849973E-7</c:v>
                </c:pt>
                <c:pt idx="74">
                  <c:v>2.8821461637758137E-7</c:v>
                </c:pt>
                <c:pt idx="75">
                  <c:v>1.3676670470939203E-7</c:v>
                </c:pt>
                <c:pt idx="76">
                  <c:v>6.348497576835541E-8</c:v>
                </c:pt>
                <c:pt idx="77">
                  <c:v>2.8826222001090983E-8</c:v>
                </c:pt>
                <c:pt idx="78">
                  <c:v>1.2803558480714699E-8</c:v>
                </c:pt>
                <c:pt idx="79">
                  <c:v>5.5628819731543912E-9</c:v>
                </c:pt>
                <c:pt idx="80">
                  <c:v>2.3642597874228778E-9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2A-4E09-A99B-86CEE3C794D7}"/>
            </c:ext>
          </c:extLst>
        </c:ser>
        <c:ser>
          <c:idx val="2"/>
          <c:order val="2"/>
          <c:tx>
            <c:strRef>
              <c:f>'α&lt;1で収束する理由 '!$AC$19</c:f>
              <c:strCache>
                <c:ptCount val="1"/>
                <c:pt idx="0">
                  <c:v>α=0.5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'α&lt;1で収束する理由 '!$Z$20:$Z$100</c:f>
              <c:numCache>
                <c:formatCode>General</c:formatCode>
                <c:ptCount val="81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</c:numCache>
            </c:numRef>
          </c:xVal>
          <c:yVal>
            <c:numRef>
              <c:f>'α&lt;1で収束する理由 '!$AC$20:$AC$100</c:f>
              <c:numCache>
                <c:formatCode>#,##0.000;[Red]\-#,##0.000</c:formatCode>
                <c:ptCount val="81"/>
                <c:pt idx="0">
                  <c:v>5.9458670272562783E-14</c:v>
                </c:pt>
                <c:pt idx="1">
                  <c:v>2.3157002816528826E-13</c:v>
                </c:pt>
                <c:pt idx="2">
                  <c:v>8.7170704505300156E-13</c:v>
                </c:pt>
                <c:pt idx="3">
                  <c:v>3.1716102652765361E-12</c:v>
                </c:pt>
                <c:pt idx="4">
                  <c:v>1.1153473125313607E-11</c:v>
                </c:pt>
                <c:pt idx="5">
                  <c:v>3.7910672367367546E-11</c:v>
                </c:pt>
                <c:pt idx="6">
                  <c:v>1.2454718043224992E-10</c:v>
                </c:pt>
                <c:pt idx="7">
                  <c:v>3.954825856199728E-10</c:v>
                </c:pt>
                <c:pt idx="8">
                  <c:v>1.2137853209045032E-9</c:v>
                </c:pt>
                <c:pt idx="9">
                  <c:v>3.6006213186909524E-9</c:v>
                </c:pt>
                <c:pt idx="10">
                  <c:v>1.0323668902838241E-8</c:v>
                </c:pt>
                <c:pt idx="11">
                  <c:v>2.8609596848917476E-8</c:v>
                </c:pt>
                <c:pt idx="12">
                  <c:v>7.6632052873525806E-8</c:v>
                </c:pt>
                <c:pt idx="13">
                  <c:v>1.9839477637739024E-7</c:v>
                </c:pt>
                <c:pt idx="14">
                  <c:v>4.9644490513895858E-7</c:v>
                </c:pt>
                <c:pt idx="15">
                  <c:v>1.2006956417650784E-6</c:v>
                </c:pt>
                <c:pt idx="16">
                  <c:v>2.8068283985504815E-6</c:v>
                </c:pt>
                <c:pt idx="17">
                  <c:v>6.3419065904559856E-6</c:v>
                </c:pt>
                <c:pt idx="18">
                  <c:v>1.3849843678620453E-5</c:v>
                </c:pt>
                <c:pt idx="19">
                  <c:v>2.9234182486960918E-5</c:v>
                </c:pt>
                <c:pt idx="20">
                  <c:v>5.9642808699007237E-5</c:v>
                </c:pt>
                <c:pt idx="21">
                  <c:v>1.1761054756705223E-4</c:v>
                </c:pt>
                <c:pt idx="22">
                  <c:v>2.2415865303796622E-4</c:v>
                </c:pt>
                <c:pt idx="23">
                  <c:v>4.129388995364216E-4</c:v>
                </c:pt>
                <c:pt idx="24">
                  <c:v>7.3525355884087836E-4</c:v>
                </c:pt>
                <c:pt idx="25">
                  <c:v>1.2653466684618123E-3</c:v>
                </c:pt>
                <c:pt idx="26">
                  <c:v>2.1047618730889845E-3</c:v>
                </c:pt>
                <c:pt idx="27">
                  <c:v>3.3838995420187E-3</c:v>
                </c:pt>
                <c:pt idx="28">
                  <c:v>5.2583925823128548E-3</c:v>
                </c:pt>
                <c:pt idx="29">
                  <c:v>7.8978631290276234E-3</c:v>
                </c:pt>
                <c:pt idx="30">
                  <c:v>1.1465348260394002E-2</c:v>
                </c:pt>
                <c:pt idx="31">
                  <c:v>1.6087403333313908E-2</c:v>
                </c:pt>
                <c:pt idx="32">
                  <c:v>2.1817535992232309E-2</c:v>
                </c:pt>
                <c:pt idx="33">
                  <c:v>2.8598713913841296E-2</c:v>
                </c:pt>
                <c:pt idx="34">
                  <c:v>3.6233338974538933E-2</c:v>
                </c:pt>
                <c:pt idx="35">
                  <c:v>4.4370187308675618E-2</c:v>
                </c:pt>
                <c:pt idx="36">
                  <c:v>5.2516432782963238E-2</c:v>
                </c:pt>
                <c:pt idx="37">
                  <c:v>6.0078658490695408E-2</c:v>
                </c:pt>
                <c:pt idx="38">
                  <c:v>6.6430311069582734E-2</c:v>
                </c:pt>
                <c:pt idx="39">
                  <c:v>7.0995920918740338E-2</c:v>
                </c:pt>
                <c:pt idx="40">
                  <c:v>7.3336733030471737E-2</c:v>
                </c:pt>
                <c:pt idx="41">
                  <c:v>7.3220176779883434E-2</c:v>
                </c:pt>
                <c:pt idx="42">
                  <c:v>7.0657950849334614E-2</c:v>
                </c:pt>
                <c:pt idx="43">
                  <c:v>6.5904088069900765E-2</c:v>
                </c:pt>
                <c:pt idx="44">
                  <c:v>5.9413443366505558E-2</c:v>
                </c:pt>
                <c:pt idx="45">
                  <c:v>5.176999733641896E-2</c:v>
                </c:pt>
                <c:pt idx="46">
                  <c:v>4.3600614846022227E-2</c:v>
                </c:pt>
                <c:pt idx="47">
                  <c:v>3.5491809031749109E-2</c:v>
                </c:pt>
                <c:pt idx="48">
                  <c:v>2.7924455269513305E-2</c:v>
                </c:pt>
                <c:pt idx="49">
                  <c:v>2.1235492380579375E-2</c:v>
                </c:pt>
                <c:pt idx="50">
                  <c:v>1.5608494369683512E-2</c:v>
                </c:pt>
                <c:pt idx="51">
                  <c:v>1.1088702714107227E-2</c:v>
                </c:pt>
                <c:pt idx="52">
                  <c:v>7.6141516078764475E-3</c:v>
                </c:pt>
                <c:pt idx="53">
                  <c:v>5.0533962187311971E-3</c:v>
                </c:pt>
                <c:pt idx="54">
                  <c:v>3.2416508300572061E-3</c:v>
                </c:pt>
                <c:pt idx="55">
                  <c:v>2.0098801803876314E-3</c:v>
                </c:pt>
                <c:pt idx="56">
                  <c:v>1.2044676859758005E-3</c:v>
                </c:pt>
                <c:pt idx="57">
                  <c:v>6.9765576916335035E-4</c:v>
                </c:pt>
                <c:pt idx="58">
                  <c:v>3.9057845058006505E-4</c:v>
                </c:pt>
                <c:pt idx="59">
                  <c:v>2.1134716082227162E-4</c:v>
                </c:pt>
                <c:pt idx="60">
                  <c:v>1.1053647458846246E-4</c:v>
                </c:pt>
                <c:pt idx="61">
                  <c:v>5.5877356498111061E-5</c:v>
                </c:pt>
                <c:pt idx="62">
                  <c:v>2.7301540061668412E-5</c:v>
                </c:pt>
                <c:pt idx="63">
                  <c:v>1.2893163544351542E-5</c:v>
                </c:pt>
                <c:pt idx="64">
                  <c:v>5.8850870145709395E-6</c:v>
                </c:pt>
                <c:pt idx="65">
                  <c:v>2.5963745111432064E-6</c:v>
                </c:pt>
                <c:pt idx="66">
                  <c:v>1.1071407523427228E-6</c:v>
                </c:pt>
                <c:pt idx="67">
                  <c:v>4.5630937144001173E-7</c:v>
                </c:pt>
                <c:pt idx="68">
                  <c:v>1.8177618769937651E-7</c:v>
                </c:pt>
                <c:pt idx="69">
                  <c:v>6.9989943859350168E-8</c:v>
                </c:pt>
                <c:pt idx="70">
                  <c:v>2.6046858504920736E-8</c:v>
                </c:pt>
                <c:pt idx="71">
                  <c:v>9.3690618921177357E-9</c:v>
                </c:pt>
                <c:pt idx="72">
                  <c:v>3.2573011788343427E-9</c:v>
                </c:pt>
                <c:pt idx="73">
                  <c:v>1.0945630328711396E-9</c:v>
                </c:pt>
                <c:pt idx="74">
                  <c:v>3.55504160659227E-10</c:v>
                </c:pt>
                <c:pt idx="75">
                  <c:v>1.1160140206924187E-10</c:v>
                </c:pt>
                <c:pt idx="76">
                  <c:v>3.3862238566319247E-11</c:v>
                </c:pt>
                <c:pt idx="77">
                  <c:v>9.9307655924098497E-12</c:v>
                </c:pt>
                <c:pt idx="78">
                  <c:v>2.8149510556761756E-12</c:v>
                </c:pt>
                <c:pt idx="79">
                  <c:v>7.7122307771173966E-13</c:v>
                </c:pt>
                <c:pt idx="80">
                  <c:v>2.0422562640406392E-13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2A-4E09-A99B-86CEE3C79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237560"/>
        <c:axId val="698238840"/>
      </c:scatterChart>
      <c:valAx>
        <c:axId val="69823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698238840"/>
        <c:crosses val="autoZero"/>
        <c:crossBetween val="midCat"/>
      </c:valAx>
      <c:valAx>
        <c:axId val="69823884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698237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図</a:t>
            </a:r>
            <a:r>
              <a:rPr lang="en-US" altLang="ja-JP" sz="1100"/>
              <a:t>1</a:t>
            </a:r>
          </a:p>
          <a:p>
            <a:pPr>
              <a:defRPr sz="1100"/>
            </a:pPr>
            <a:r>
              <a:rPr lang="en-US" altLang="ja-JP" sz="1100"/>
              <a:t>10*(1+α+α^2+α^3+</a:t>
            </a:r>
            <a:r>
              <a:rPr lang="ja-JP" altLang="en-US" sz="1100"/>
              <a:t>・・・</a:t>
            </a:r>
            <a:r>
              <a:rPr lang="en-US" altLang="ja-JP" sz="1100"/>
              <a:t>+α^t) </a:t>
            </a:r>
            <a:r>
              <a:rPr lang="ja-JP" altLang="en-US" sz="1100"/>
              <a:t>が収束する値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'α&lt;1で収束する理由 '!$F$16:$J$16</c:f>
              <c:numCache>
                <c:formatCode>#,##0_);[Red]\(#,##0\)</c:formatCode>
                <c:ptCount val="5"/>
                <c:pt idx="0">
                  <c:v>99.997609474100173</c:v>
                </c:pt>
                <c:pt idx="1">
                  <c:v>49.99999999185188</c:v>
                </c:pt>
                <c:pt idx="2">
                  <c:v>33.333333333333307</c:v>
                </c:pt>
                <c:pt idx="3">
                  <c:v>25.000000000000004</c:v>
                </c:pt>
                <c:pt idx="4">
                  <c:v>20</c:v>
                </c:pt>
              </c:numCache>
            </c:numRef>
          </c:xVal>
          <c:yVal>
            <c:numRef>
              <c:f>'α&lt;1で収束する理由 '!$F$18:$J$18</c:f>
              <c:numCache>
                <c:formatCode>General</c:formatCode>
                <c:ptCount val="5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69-413F-8E41-48E7207C1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297208"/>
        <c:axId val="737292728"/>
      </c:scatterChart>
      <c:valAx>
        <c:axId val="737297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37292728"/>
        <c:crosses val="autoZero"/>
        <c:crossBetween val="midCat"/>
      </c:valAx>
      <c:valAx>
        <c:axId val="737292728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37297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'AR(p)'!$C$21</c:f>
              <c:strCache>
                <c:ptCount val="1"/>
                <c:pt idx="0">
                  <c:v>AR(1) a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'AR(p)'!$C$22:$C$622</c:f>
              <c:numCache>
                <c:formatCode>0.000</c:formatCode>
                <c:ptCount val="601"/>
                <c:pt idx="0">
                  <c:v>0</c:v>
                </c:pt>
                <c:pt idx="1">
                  <c:v>0.47663321191080055</c:v>
                </c:pt>
                <c:pt idx="2">
                  <c:v>0.29491414410777583</c:v>
                </c:pt>
                <c:pt idx="3">
                  <c:v>1.2666391585357364</c:v>
                </c:pt>
                <c:pt idx="4">
                  <c:v>2.631649116022043</c:v>
                </c:pt>
                <c:pt idx="5">
                  <c:v>2.6410019207999831</c:v>
                </c:pt>
                <c:pt idx="6">
                  <c:v>2.3200939669250773</c:v>
                </c:pt>
                <c:pt idx="7">
                  <c:v>2.0819026513321162</c:v>
                </c:pt>
                <c:pt idx="8">
                  <c:v>3.3137400480100796</c:v>
                </c:pt>
                <c:pt idx="9">
                  <c:v>3.520397164716734</c:v>
                </c:pt>
                <c:pt idx="10">
                  <c:v>4.6482342660245353</c:v>
                </c:pt>
                <c:pt idx="11">
                  <c:v>6.0783433185206093</c:v>
                </c:pt>
                <c:pt idx="12">
                  <c:v>6.1084475401605767</c:v>
                </c:pt>
                <c:pt idx="13">
                  <c:v>5.7523861628765971</c:v>
                </c:pt>
                <c:pt idx="14">
                  <c:v>7.200638475937966</c:v>
                </c:pt>
                <c:pt idx="15">
                  <c:v>6.1546526408065212</c:v>
                </c:pt>
                <c:pt idx="16">
                  <c:v>6.1663465648825193</c:v>
                </c:pt>
                <c:pt idx="17">
                  <c:v>4.9871844359005015</c:v>
                </c:pt>
                <c:pt idx="18">
                  <c:v>5.1331142492409603</c:v>
                </c:pt>
                <c:pt idx="19">
                  <c:v>5.7303924082822455</c:v>
                </c:pt>
                <c:pt idx="20">
                  <c:v>4.6723380032973019</c:v>
                </c:pt>
                <c:pt idx="21">
                  <c:v>4.1953670534026584</c:v>
                </c:pt>
                <c:pt idx="22">
                  <c:v>3.711779474028849</c:v>
                </c:pt>
                <c:pt idx="23">
                  <c:v>3.675066428841272</c:v>
                </c:pt>
                <c:pt idx="24">
                  <c:v>4.0195329084606355</c:v>
                </c:pt>
                <c:pt idx="25">
                  <c:v>2.8605752479838635</c:v>
                </c:pt>
                <c:pt idx="26">
                  <c:v>2.729533902943484</c:v>
                </c:pt>
                <c:pt idx="27">
                  <c:v>3.5529917382096929</c:v>
                </c:pt>
                <c:pt idx="28">
                  <c:v>5.2924555831356734</c:v>
                </c:pt>
                <c:pt idx="29">
                  <c:v>4.577503852449615</c:v>
                </c:pt>
                <c:pt idx="30">
                  <c:v>4.1613988721468171</c:v>
                </c:pt>
                <c:pt idx="31">
                  <c:v>4.9172933238586909</c:v>
                </c:pt>
                <c:pt idx="32">
                  <c:v>4.1402980215328018</c:v>
                </c:pt>
                <c:pt idx="33">
                  <c:v>5.6026481151581402</c:v>
                </c:pt>
                <c:pt idx="34">
                  <c:v>6.7642062794830444</c:v>
                </c:pt>
                <c:pt idx="35">
                  <c:v>5.5687375626661453</c:v>
                </c:pt>
                <c:pt idx="36">
                  <c:v>6.2195471550229469</c:v>
                </c:pt>
                <c:pt idx="37">
                  <c:v>4.5051689748023245</c:v>
                </c:pt>
                <c:pt idx="38">
                  <c:v>3.9953733061541041</c:v>
                </c:pt>
                <c:pt idx="39">
                  <c:v>4.2389854203487234</c:v>
                </c:pt>
                <c:pt idx="40">
                  <c:v>4.8502943792722917</c:v>
                </c:pt>
                <c:pt idx="41">
                  <c:v>5.2133784603276894</c:v>
                </c:pt>
                <c:pt idx="42">
                  <c:v>4.0536741036118986</c:v>
                </c:pt>
                <c:pt idx="43">
                  <c:v>3.1248112655822311</c:v>
                </c:pt>
                <c:pt idx="44">
                  <c:v>1.9034538127158211</c:v>
                </c:pt>
                <c:pt idx="45">
                  <c:v>2.1527254095193253</c:v>
                </c:pt>
                <c:pt idx="46">
                  <c:v>0.49612127370832892</c:v>
                </c:pt>
                <c:pt idx="47">
                  <c:v>1.5961998535428117</c:v>
                </c:pt>
                <c:pt idx="48">
                  <c:v>2.5570646603110929</c:v>
                </c:pt>
                <c:pt idx="49">
                  <c:v>1.469271614836611</c:v>
                </c:pt>
                <c:pt idx="50">
                  <c:v>-0.13400366907477812</c:v>
                </c:pt>
                <c:pt idx="51">
                  <c:v>-2.0269233935125937</c:v>
                </c:pt>
                <c:pt idx="52">
                  <c:v>-0.50643219792094929</c:v>
                </c:pt>
                <c:pt idx="53">
                  <c:v>-0.65319201976263419</c:v>
                </c:pt>
                <c:pt idx="54">
                  <c:v>-1.420222936908579</c:v>
                </c:pt>
                <c:pt idx="55">
                  <c:v>0.32056849156248213</c:v>
                </c:pt>
                <c:pt idx="56">
                  <c:v>-0.5819759548023713</c:v>
                </c:pt>
                <c:pt idx="57">
                  <c:v>1.4636784475080409</c:v>
                </c:pt>
                <c:pt idx="58">
                  <c:v>3.341178832532739</c:v>
                </c:pt>
                <c:pt idx="59">
                  <c:v>4.1776042017389434</c:v>
                </c:pt>
                <c:pt idx="60">
                  <c:v>2.1591244125585582</c:v>
                </c:pt>
                <c:pt idx="61">
                  <c:v>2.596405896590424</c:v>
                </c:pt>
                <c:pt idx="62">
                  <c:v>1.2081934721811269</c:v>
                </c:pt>
                <c:pt idx="63">
                  <c:v>1.7730364385366566</c:v>
                </c:pt>
                <c:pt idx="64">
                  <c:v>1.028906159261161</c:v>
                </c:pt>
                <c:pt idx="65">
                  <c:v>1.9965419529886286</c:v>
                </c:pt>
                <c:pt idx="66">
                  <c:v>3.2114341482607429</c:v>
                </c:pt>
                <c:pt idx="67">
                  <c:v>0.99413395302558305</c:v>
                </c:pt>
                <c:pt idx="68">
                  <c:v>2.5693190070916594</c:v>
                </c:pt>
                <c:pt idx="69">
                  <c:v>3.6319213363623661</c:v>
                </c:pt>
                <c:pt idx="70">
                  <c:v>4.7454280481507496</c:v>
                </c:pt>
                <c:pt idx="71">
                  <c:v>4.6637958561269057</c:v>
                </c:pt>
                <c:pt idx="72">
                  <c:v>4.1150511123808151</c:v>
                </c:pt>
                <c:pt idx="73">
                  <c:v>4.3507105109711848</c:v>
                </c:pt>
                <c:pt idx="74">
                  <c:v>4.8032102183268508</c:v>
                </c:pt>
                <c:pt idx="75">
                  <c:v>4.0950617426083511</c:v>
                </c:pt>
                <c:pt idx="76">
                  <c:v>4.8574717565311003</c:v>
                </c:pt>
                <c:pt idx="77">
                  <c:v>3.7207533731996931</c:v>
                </c:pt>
                <c:pt idx="78">
                  <c:v>3.7746383212354053</c:v>
                </c:pt>
                <c:pt idx="79">
                  <c:v>3.5125886114055849</c:v>
                </c:pt>
                <c:pt idx="80">
                  <c:v>3.9616669034863641</c:v>
                </c:pt>
                <c:pt idx="81">
                  <c:v>5.7475825891729571</c:v>
                </c:pt>
                <c:pt idx="82">
                  <c:v>6.9493978618862275</c:v>
                </c:pt>
                <c:pt idx="83">
                  <c:v>5.6363170743792441</c:v>
                </c:pt>
                <c:pt idx="84">
                  <c:v>5.6040611079438856</c:v>
                </c:pt>
                <c:pt idx="85">
                  <c:v>6.0036510702751773</c:v>
                </c:pt>
                <c:pt idx="86">
                  <c:v>6.1172560463291266</c:v>
                </c:pt>
                <c:pt idx="87">
                  <c:v>7.935296364156617</c:v>
                </c:pt>
                <c:pt idx="88">
                  <c:v>6.5900827890696903</c:v>
                </c:pt>
                <c:pt idx="89">
                  <c:v>6.083065671703423</c:v>
                </c:pt>
                <c:pt idx="90">
                  <c:v>4.1896362218691614</c:v>
                </c:pt>
                <c:pt idx="91">
                  <c:v>4.6078430571012783</c:v>
                </c:pt>
                <c:pt idx="92">
                  <c:v>4.7633038994535273</c:v>
                </c:pt>
                <c:pt idx="93">
                  <c:v>3.1471248532575178</c:v>
                </c:pt>
                <c:pt idx="94">
                  <c:v>5.0910041736324319</c:v>
                </c:pt>
                <c:pt idx="95">
                  <c:v>5.126841680108849</c:v>
                </c:pt>
                <c:pt idx="96">
                  <c:v>5.0313363228482757</c:v>
                </c:pt>
                <c:pt idx="97">
                  <c:v>3.0822974450391665</c:v>
                </c:pt>
                <c:pt idx="98">
                  <c:v>3.5947173305134532</c:v>
                </c:pt>
                <c:pt idx="99">
                  <c:v>3.1227073987990122</c:v>
                </c:pt>
                <c:pt idx="100">
                  <c:v>3.8598222860053761</c:v>
                </c:pt>
                <c:pt idx="101">
                  <c:v>4.2560605142849921</c:v>
                </c:pt>
                <c:pt idx="102">
                  <c:v>4.1270008420548194</c:v>
                </c:pt>
                <c:pt idx="103">
                  <c:v>5.2909352663356222</c:v>
                </c:pt>
                <c:pt idx="104">
                  <c:v>4.2174596493818228</c:v>
                </c:pt>
                <c:pt idx="105">
                  <c:v>4.461415973672695</c:v>
                </c:pt>
                <c:pt idx="106">
                  <c:v>4.9202288301185426</c:v>
                </c:pt>
                <c:pt idx="107">
                  <c:v>6.3491166012234679</c:v>
                </c:pt>
                <c:pt idx="108">
                  <c:v>7.5138141753510137</c:v>
                </c:pt>
                <c:pt idx="109">
                  <c:v>6.1824030257021576</c:v>
                </c:pt>
                <c:pt idx="110">
                  <c:v>4.9319241784697692</c:v>
                </c:pt>
                <c:pt idx="111">
                  <c:v>6.2134837664381593</c:v>
                </c:pt>
                <c:pt idx="112">
                  <c:v>6.0467627200949279</c:v>
                </c:pt>
                <c:pt idx="113">
                  <c:v>5.8816271335804338</c:v>
                </c:pt>
                <c:pt idx="114">
                  <c:v>5.4758637333908737</c:v>
                </c:pt>
                <c:pt idx="115">
                  <c:v>4.8272477927105664</c:v>
                </c:pt>
                <c:pt idx="116">
                  <c:v>6.3100810731064136</c:v>
                </c:pt>
                <c:pt idx="117">
                  <c:v>5.6263648560048241</c:v>
                </c:pt>
                <c:pt idx="118">
                  <c:v>3.9277272227808373</c:v>
                </c:pt>
                <c:pt idx="119">
                  <c:v>2.954847387198086</c:v>
                </c:pt>
                <c:pt idx="120">
                  <c:v>4.0595735165324793</c:v>
                </c:pt>
                <c:pt idx="121">
                  <c:v>1.9856109319802986</c:v>
                </c:pt>
                <c:pt idx="122">
                  <c:v>2.3050511134189184</c:v>
                </c:pt>
                <c:pt idx="123">
                  <c:v>4.056356345809542</c:v>
                </c:pt>
                <c:pt idx="124">
                  <c:v>2.9631562172153774</c:v>
                </c:pt>
                <c:pt idx="125">
                  <c:v>4.1920416691948974</c:v>
                </c:pt>
                <c:pt idx="126">
                  <c:v>3.3650052218413844</c:v>
                </c:pt>
                <c:pt idx="127">
                  <c:v>5.3601038907230034</c:v>
                </c:pt>
                <c:pt idx="128">
                  <c:v>3.9456480878985545</c:v>
                </c:pt>
                <c:pt idx="129">
                  <c:v>6.1528528651921803</c:v>
                </c:pt>
                <c:pt idx="130">
                  <c:v>7.4600778201516418</c:v>
                </c:pt>
                <c:pt idx="131">
                  <c:v>7.6834121262915334</c:v>
                </c:pt>
                <c:pt idx="132">
                  <c:v>6.3851958543891776</c:v>
                </c:pt>
                <c:pt idx="133">
                  <c:v>6.503977865269027</c:v>
                </c:pt>
                <c:pt idx="134">
                  <c:v>6.8046704859494369</c:v>
                </c:pt>
                <c:pt idx="135">
                  <c:v>5.061071059823858</c:v>
                </c:pt>
                <c:pt idx="136">
                  <c:v>5.8766209333327177</c:v>
                </c:pt>
                <c:pt idx="137">
                  <c:v>5.9949100381466449</c:v>
                </c:pt>
                <c:pt idx="138">
                  <c:v>4.6173791174483032</c:v>
                </c:pt>
                <c:pt idx="139">
                  <c:v>6.2963730233664812</c:v>
                </c:pt>
                <c:pt idx="140">
                  <c:v>4.6881503214171421</c:v>
                </c:pt>
                <c:pt idx="141">
                  <c:v>4.3355238563260921</c:v>
                </c:pt>
                <c:pt idx="142">
                  <c:v>3.626784524276657</c:v>
                </c:pt>
                <c:pt idx="143">
                  <c:v>4.1559885258533686</c:v>
                </c:pt>
                <c:pt idx="144">
                  <c:v>4.2370731202018286</c:v>
                </c:pt>
                <c:pt idx="145">
                  <c:v>6.216419756806614</c:v>
                </c:pt>
                <c:pt idx="146">
                  <c:v>5.8479635339782297</c:v>
                </c:pt>
                <c:pt idx="147">
                  <c:v>6.9932998833373947</c:v>
                </c:pt>
                <c:pt idx="148">
                  <c:v>7.7832717088386083</c:v>
                </c:pt>
                <c:pt idx="149">
                  <c:v>7.9531452155277975</c:v>
                </c:pt>
                <c:pt idx="150">
                  <c:v>6.539459076701708</c:v>
                </c:pt>
                <c:pt idx="151">
                  <c:v>5.0884670280045716</c:v>
                </c:pt>
                <c:pt idx="152">
                  <c:v>4.6404007345537499</c:v>
                </c:pt>
                <c:pt idx="153">
                  <c:v>7.0003259148189958</c:v>
                </c:pt>
                <c:pt idx="154">
                  <c:v>6.9402202727591025</c:v>
                </c:pt>
                <c:pt idx="155">
                  <c:v>4.5096044726428186</c:v>
                </c:pt>
                <c:pt idx="156">
                  <c:v>3.8885611265025899</c:v>
                </c:pt>
                <c:pt idx="157">
                  <c:v>5.3292207310699418</c:v>
                </c:pt>
                <c:pt idx="158">
                  <c:v>4.8964430829823877</c:v>
                </c:pt>
                <c:pt idx="159">
                  <c:v>4.3731945788028499</c:v>
                </c:pt>
                <c:pt idx="160">
                  <c:v>5.7924938975600933</c:v>
                </c:pt>
                <c:pt idx="161">
                  <c:v>7.5999936243544628</c:v>
                </c:pt>
                <c:pt idx="162">
                  <c:v>7.6038369605957294</c:v>
                </c:pt>
                <c:pt idx="163">
                  <c:v>6.2049965764445325</c:v>
                </c:pt>
                <c:pt idx="164">
                  <c:v>5.8281939156803944</c:v>
                </c:pt>
                <c:pt idx="165">
                  <c:v>5.5280769209652609</c:v>
                </c:pt>
                <c:pt idx="166">
                  <c:v>4.8295860466286644</c:v>
                </c:pt>
                <c:pt idx="167">
                  <c:v>4.4701662008987748</c:v>
                </c:pt>
                <c:pt idx="168">
                  <c:v>4.0608093157317038</c:v>
                </c:pt>
                <c:pt idx="169">
                  <c:v>2.1268416511569233</c:v>
                </c:pt>
                <c:pt idx="170">
                  <c:v>2.2495343797161098</c:v>
                </c:pt>
                <c:pt idx="171">
                  <c:v>2.2548976153937392</c:v>
                </c:pt>
                <c:pt idx="172">
                  <c:v>1.3401466142594427</c:v>
                </c:pt>
                <c:pt idx="173">
                  <c:v>2.0282558582925061</c:v>
                </c:pt>
                <c:pt idx="174">
                  <c:v>4.0414951734165436</c:v>
                </c:pt>
                <c:pt idx="175">
                  <c:v>4.6605022103719413</c:v>
                </c:pt>
                <c:pt idx="176">
                  <c:v>4.1933515859942609</c:v>
                </c:pt>
                <c:pt idx="177">
                  <c:v>3.9358227336731297</c:v>
                </c:pt>
                <c:pt idx="178">
                  <c:v>4.6753309060804034</c:v>
                </c:pt>
                <c:pt idx="179">
                  <c:v>4.6350844894715353</c:v>
                </c:pt>
                <c:pt idx="180">
                  <c:v>5.6328633105970631</c:v>
                </c:pt>
                <c:pt idx="181">
                  <c:v>5.7939332451382946</c:v>
                </c:pt>
                <c:pt idx="182">
                  <c:v>3.6629883040911446</c:v>
                </c:pt>
                <c:pt idx="183">
                  <c:v>5.3125363644955801</c:v>
                </c:pt>
                <c:pt idx="184">
                  <c:v>3.7630516075151093</c:v>
                </c:pt>
                <c:pt idx="185">
                  <c:v>3.1564209023631209</c:v>
                </c:pt>
                <c:pt idx="186">
                  <c:v>2.7702673564817655</c:v>
                </c:pt>
                <c:pt idx="187">
                  <c:v>4.5990996298264699</c:v>
                </c:pt>
                <c:pt idx="188">
                  <c:v>4.2953445952509153</c:v>
                </c:pt>
                <c:pt idx="189">
                  <c:v>4.9766171364392164</c:v>
                </c:pt>
                <c:pt idx="190">
                  <c:v>4.1043693104722241</c:v>
                </c:pt>
                <c:pt idx="191">
                  <c:v>4.2375058267685688</c:v>
                </c:pt>
                <c:pt idx="192">
                  <c:v>4.2871720046326036</c:v>
                </c:pt>
                <c:pt idx="193">
                  <c:v>3.8447878680130878</c:v>
                </c:pt>
                <c:pt idx="194">
                  <c:v>2.5029579223640033</c:v>
                </c:pt>
                <c:pt idx="195">
                  <c:v>4.2977738465709585</c:v>
                </c:pt>
                <c:pt idx="196">
                  <c:v>2.7063205038888021</c:v>
                </c:pt>
                <c:pt idx="197">
                  <c:v>2.6369902701040209</c:v>
                </c:pt>
                <c:pt idx="198">
                  <c:v>3.7759421118937926</c:v>
                </c:pt>
                <c:pt idx="199">
                  <c:v>2.3888349055615112</c:v>
                </c:pt>
                <c:pt idx="200">
                  <c:v>2.61416877555678</c:v>
                </c:pt>
                <c:pt idx="201">
                  <c:v>2.5310861747599533</c:v>
                </c:pt>
                <c:pt idx="202">
                  <c:v>3.5068564736420411</c:v>
                </c:pt>
                <c:pt idx="203">
                  <c:v>3.7458931840253107</c:v>
                </c:pt>
                <c:pt idx="204">
                  <c:v>4.3573907442023572</c:v>
                </c:pt>
                <c:pt idx="205">
                  <c:v>4.2921091339500519</c:v>
                </c:pt>
                <c:pt idx="206">
                  <c:v>3.2736024591959447</c:v>
                </c:pt>
                <c:pt idx="207">
                  <c:v>2.1054217260676373</c:v>
                </c:pt>
                <c:pt idx="208">
                  <c:v>2.0107881476843321</c:v>
                </c:pt>
                <c:pt idx="209">
                  <c:v>1.7676541260674907</c:v>
                </c:pt>
                <c:pt idx="210">
                  <c:v>2.9759716486371377</c:v>
                </c:pt>
                <c:pt idx="211">
                  <c:v>1.7049574008182464</c:v>
                </c:pt>
                <c:pt idx="212">
                  <c:v>3.1567312937327414</c:v>
                </c:pt>
                <c:pt idx="213">
                  <c:v>3.2690730401072483</c:v>
                </c:pt>
                <c:pt idx="214">
                  <c:v>3.6683952882043447</c:v>
                </c:pt>
                <c:pt idx="215">
                  <c:v>4.7326601383905667</c:v>
                </c:pt>
                <c:pt idx="216">
                  <c:v>3.419233754376394</c:v>
                </c:pt>
                <c:pt idx="217">
                  <c:v>3.3017323117397201</c:v>
                </c:pt>
                <c:pt idx="218">
                  <c:v>4.4923131127306961</c:v>
                </c:pt>
                <c:pt idx="219">
                  <c:v>6.353549505894434</c:v>
                </c:pt>
                <c:pt idx="220">
                  <c:v>6.6923487759514364</c:v>
                </c:pt>
                <c:pt idx="221">
                  <c:v>6.6732132123024197</c:v>
                </c:pt>
                <c:pt idx="222">
                  <c:v>7.353941215153398</c:v>
                </c:pt>
                <c:pt idx="223">
                  <c:v>8.059102359747266</c:v>
                </c:pt>
                <c:pt idx="224">
                  <c:v>6.9357080395341564</c:v>
                </c:pt>
                <c:pt idx="225">
                  <c:v>6.6338815736431007</c:v>
                </c:pt>
                <c:pt idx="226">
                  <c:v>6.5960407052240919</c:v>
                </c:pt>
                <c:pt idx="227">
                  <c:v>6.7794829917545361</c:v>
                </c:pt>
                <c:pt idx="228">
                  <c:v>8.6867567915964372</c:v>
                </c:pt>
                <c:pt idx="229">
                  <c:v>7.4570046269713108</c:v>
                </c:pt>
                <c:pt idx="230">
                  <c:v>6.4249007739832233</c:v>
                </c:pt>
                <c:pt idx="231">
                  <c:v>5.2528940056434426</c:v>
                </c:pt>
                <c:pt idx="232">
                  <c:v>3.821404515705614</c:v>
                </c:pt>
                <c:pt idx="233">
                  <c:v>5.4368787311617046</c:v>
                </c:pt>
                <c:pt idx="234">
                  <c:v>5.4482748676171626</c:v>
                </c:pt>
                <c:pt idx="235">
                  <c:v>5.3562872860289703</c:v>
                </c:pt>
                <c:pt idx="236">
                  <c:v>4.8377477690078106</c:v>
                </c:pt>
                <c:pt idx="237">
                  <c:v>5.0020699802368354</c:v>
                </c:pt>
                <c:pt idx="238">
                  <c:v>4.4962386331293711</c:v>
                </c:pt>
                <c:pt idx="239">
                  <c:v>5.2961171841616279</c:v>
                </c:pt>
                <c:pt idx="240">
                  <c:v>5.9957564941685533</c:v>
                </c:pt>
                <c:pt idx="241">
                  <c:v>5.3189470204458393</c:v>
                </c:pt>
                <c:pt idx="242">
                  <c:v>4.9261607926958231</c:v>
                </c:pt>
                <c:pt idx="243">
                  <c:v>5.09109987349244</c:v>
                </c:pt>
                <c:pt idx="244">
                  <c:v>3.5889909211482127</c:v>
                </c:pt>
                <c:pt idx="245">
                  <c:v>1.7601323385544227</c:v>
                </c:pt>
                <c:pt idx="246">
                  <c:v>3.6586318198139383</c:v>
                </c:pt>
                <c:pt idx="247">
                  <c:v>1.358238098510522</c:v>
                </c:pt>
                <c:pt idx="248">
                  <c:v>3.3113851209966851</c:v>
                </c:pt>
                <c:pt idx="249">
                  <c:v>3.8312120515143251</c:v>
                </c:pt>
                <c:pt idx="250">
                  <c:v>3.4229090129614974</c:v>
                </c:pt>
                <c:pt idx="251">
                  <c:v>2.9144413971726451</c:v>
                </c:pt>
                <c:pt idx="252">
                  <c:v>3.6845341842644506</c:v>
                </c:pt>
                <c:pt idx="253">
                  <c:v>4.4152829371279392</c:v>
                </c:pt>
                <c:pt idx="254">
                  <c:v>5.3688475710648245</c:v>
                </c:pt>
                <c:pt idx="255">
                  <c:v>4.8912071151356837</c:v>
                </c:pt>
                <c:pt idx="256">
                  <c:v>4.6756775852972341</c:v>
                </c:pt>
                <c:pt idx="257">
                  <c:v>4.2700489074795263</c:v>
                </c:pt>
                <c:pt idx="258">
                  <c:v>4.6583870948168249</c:v>
                </c:pt>
                <c:pt idx="259">
                  <c:v>4.4161478712690263</c:v>
                </c:pt>
                <c:pt idx="260">
                  <c:v>5.0911878352005315</c:v>
                </c:pt>
                <c:pt idx="261">
                  <c:v>3.7048432717190876</c:v>
                </c:pt>
                <c:pt idx="262">
                  <c:v>4.2969056746372418</c:v>
                </c:pt>
                <c:pt idx="263">
                  <c:v>3.3698095256811884</c:v>
                </c:pt>
                <c:pt idx="264">
                  <c:v>1.9224546986619904</c:v>
                </c:pt>
                <c:pt idx="265">
                  <c:v>0.75405971145121553</c:v>
                </c:pt>
                <c:pt idx="266">
                  <c:v>2.6780423218628036</c:v>
                </c:pt>
                <c:pt idx="267">
                  <c:v>3.5334823440778487</c:v>
                </c:pt>
                <c:pt idx="268">
                  <c:v>3.7003120498838977</c:v>
                </c:pt>
                <c:pt idx="269">
                  <c:v>2.8654091349300512</c:v>
                </c:pt>
                <c:pt idx="270">
                  <c:v>6.3361089727068425</c:v>
                </c:pt>
                <c:pt idx="271">
                  <c:v>6.9921655019640037</c:v>
                </c:pt>
                <c:pt idx="272">
                  <c:v>6.1000502961007843</c:v>
                </c:pt>
                <c:pt idx="273">
                  <c:v>5.4670174194287773</c:v>
                </c:pt>
                <c:pt idx="274">
                  <c:v>5.2441983532033545</c:v>
                </c:pt>
                <c:pt idx="275">
                  <c:v>4.035598176248488</c:v>
                </c:pt>
                <c:pt idx="276">
                  <c:v>5.7983174102169563</c:v>
                </c:pt>
                <c:pt idx="277">
                  <c:v>7.4053680645136808</c:v>
                </c:pt>
                <c:pt idx="278">
                  <c:v>5.375294550039821</c:v>
                </c:pt>
                <c:pt idx="279">
                  <c:v>5.1403290486372732</c:v>
                </c:pt>
                <c:pt idx="280">
                  <c:v>3.4786862108438363</c:v>
                </c:pt>
                <c:pt idx="281">
                  <c:v>2.876794780863162</c:v>
                </c:pt>
                <c:pt idx="282">
                  <c:v>1.5121813217717444</c:v>
                </c:pt>
                <c:pt idx="283">
                  <c:v>3.2113534491970293</c:v>
                </c:pt>
                <c:pt idx="284">
                  <c:v>3.4197428502896425</c:v>
                </c:pt>
                <c:pt idx="285">
                  <c:v>3.6216960801845555</c:v>
                </c:pt>
                <c:pt idx="286">
                  <c:v>3.5189761589736186</c:v>
                </c:pt>
                <c:pt idx="287">
                  <c:v>3.2489282940613977</c:v>
                </c:pt>
                <c:pt idx="288">
                  <c:v>4.9829014181855342</c:v>
                </c:pt>
                <c:pt idx="289">
                  <c:v>4.238768951013232</c:v>
                </c:pt>
                <c:pt idx="290">
                  <c:v>3.4838853424954395</c:v>
                </c:pt>
                <c:pt idx="291">
                  <c:v>4.2425894850779136</c:v>
                </c:pt>
                <c:pt idx="292">
                  <c:v>6.2432919230182966</c:v>
                </c:pt>
                <c:pt idx="293">
                  <c:v>6.9707773975121512</c:v>
                </c:pt>
                <c:pt idx="294">
                  <c:v>8.2089155646630108</c:v>
                </c:pt>
                <c:pt idx="295">
                  <c:v>7.7704782831640271</c:v>
                </c:pt>
                <c:pt idx="296">
                  <c:v>6.3984419270170578</c:v>
                </c:pt>
                <c:pt idx="297">
                  <c:v>3.9266839955528274</c:v>
                </c:pt>
                <c:pt idx="298">
                  <c:v>4.5238999878102675</c:v>
                </c:pt>
                <c:pt idx="299">
                  <c:v>2.3391867299243034</c:v>
                </c:pt>
                <c:pt idx="300">
                  <c:v>1.1656305879046771</c:v>
                </c:pt>
                <c:pt idx="301">
                  <c:v>1.5107230584764173</c:v>
                </c:pt>
                <c:pt idx="302">
                  <c:v>0.23447491268640208</c:v>
                </c:pt>
                <c:pt idx="303">
                  <c:v>1.2274946828956455</c:v>
                </c:pt>
                <c:pt idx="304">
                  <c:v>2.9006894314008935</c:v>
                </c:pt>
                <c:pt idx="305">
                  <c:v>3.1680666255528394</c:v>
                </c:pt>
                <c:pt idx="306">
                  <c:v>5.3393862461645636</c:v>
                </c:pt>
                <c:pt idx="307">
                  <c:v>5.6072647759214771</c:v>
                </c:pt>
                <c:pt idx="308">
                  <c:v>4.9709887139133677</c:v>
                </c:pt>
                <c:pt idx="309">
                  <c:v>4.8795555614337145</c:v>
                </c:pt>
                <c:pt idx="310">
                  <c:v>6.6577370955089608</c:v>
                </c:pt>
                <c:pt idx="311">
                  <c:v>7.0863921383973798</c:v>
                </c:pt>
                <c:pt idx="312">
                  <c:v>7.3905598794770304</c:v>
                </c:pt>
                <c:pt idx="313">
                  <c:v>7.0360299670706663</c:v>
                </c:pt>
                <c:pt idx="314">
                  <c:v>6.0408852780214559</c:v>
                </c:pt>
                <c:pt idx="315">
                  <c:v>7.3351482036113982</c:v>
                </c:pt>
                <c:pt idx="316">
                  <c:v>6.2622078940252139</c:v>
                </c:pt>
                <c:pt idx="317">
                  <c:v>6.5760322889136047</c:v>
                </c:pt>
                <c:pt idx="318">
                  <c:v>6.1874408575508415</c:v>
                </c:pt>
                <c:pt idx="319">
                  <c:v>6.6883128491691748</c:v>
                </c:pt>
                <c:pt idx="320">
                  <c:v>7.3574185644893717</c:v>
                </c:pt>
                <c:pt idx="321">
                  <c:v>5.4389544222754171</c:v>
                </c:pt>
                <c:pt idx="322">
                  <c:v>5.6818158261879192</c:v>
                </c:pt>
                <c:pt idx="323">
                  <c:v>4.2398078857446899</c:v>
                </c:pt>
                <c:pt idx="324">
                  <c:v>3.7429797941567262</c:v>
                </c:pt>
                <c:pt idx="325">
                  <c:v>4.0033254674896659</c:v>
                </c:pt>
                <c:pt idx="326">
                  <c:v>3.7307221284005627</c:v>
                </c:pt>
                <c:pt idx="327">
                  <c:v>4.2654678377711122</c:v>
                </c:pt>
                <c:pt idx="328">
                  <c:v>4.7357845464884996</c:v>
                </c:pt>
                <c:pt idx="329">
                  <c:v>3.4351617023444332</c:v>
                </c:pt>
                <c:pt idx="330">
                  <c:v>4.0013600728814156</c:v>
                </c:pt>
                <c:pt idx="331">
                  <c:v>3.1696793297595045</c:v>
                </c:pt>
                <c:pt idx="332">
                  <c:v>2.6013964951594626</c:v>
                </c:pt>
                <c:pt idx="333">
                  <c:v>4.6351120163880912</c:v>
                </c:pt>
                <c:pt idx="334">
                  <c:v>4.0268766554090947</c:v>
                </c:pt>
                <c:pt idx="335">
                  <c:v>3.7650808196004779</c:v>
                </c:pt>
                <c:pt idx="336">
                  <c:v>4.3662433470005926</c:v>
                </c:pt>
                <c:pt idx="337">
                  <c:v>2.6434957692144385</c:v>
                </c:pt>
                <c:pt idx="338">
                  <c:v>2.6558359281814927</c:v>
                </c:pt>
                <c:pt idx="339">
                  <c:v>2.1921769074368234</c:v>
                </c:pt>
                <c:pt idx="340">
                  <c:v>1.236864308294636</c:v>
                </c:pt>
                <c:pt idx="341">
                  <c:v>0.6654436406586175</c:v>
                </c:pt>
                <c:pt idx="342">
                  <c:v>3.7141405886574281</c:v>
                </c:pt>
                <c:pt idx="343">
                  <c:v>2.8944366502840717</c:v>
                </c:pt>
                <c:pt idx="344">
                  <c:v>4.054908088975381</c:v>
                </c:pt>
                <c:pt idx="345">
                  <c:v>7.6432993404023915</c:v>
                </c:pt>
                <c:pt idx="346">
                  <c:v>7.1294408635895019</c:v>
                </c:pt>
                <c:pt idx="347">
                  <c:v>6.112408003677869</c:v>
                </c:pt>
                <c:pt idx="348">
                  <c:v>5.7648269668809924</c:v>
                </c:pt>
                <c:pt idx="349">
                  <c:v>5.0002860414934203</c:v>
                </c:pt>
                <c:pt idx="350">
                  <c:v>3.626708786677884</c:v>
                </c:pt>
                <c:pt idx="351">
                  <c:v>3.4450940092088578</c:v>
                </c:pt>
                <c:pt idx="352">
                  <c:v>3.6949854359277507</c:v>
                </c:pt>
                <c:pt idx="353">
                  <c:v>5.2383492624858938</c:v>
                </c:pt>
                <c:pt idx="354">
                  <c:v>5.3031226098235908</c:v>
                </c:pt>
                <c:pt idx="355">
                  <c:v>6.6489917106343972</c:v>
                </c:pt>
                <c:pt idx="356">
                  <c:v>5.306828923530384</c:v>
                </c:pt>
                <c:pt idx="357">
                  <c:v>5.4762373094041381</c:v>
                </c:pt>
                <c:pt idx="358">
                  <c:v>6.4909342239943033</c:v>
                </c:pt>
                <c:pt idx="359">
                  <c:v>4.6455948145200487</c:v>
                </c:pt>
                <c:pt idx="360">
                  <c:v>4.6917927845558456</c:v>
                </c:pt>
                <c:pt idx="361">
                  <c:v>6.1672724554390257</c:v>
                </c:pt>
                <c:pt idx="362">
                  <c:v>5.9450124002665881</c:v>
                </c:pt>
                <c:pt idx="363">
                  <c:v>5.957175728867405</c:v>
                </c:pt>
                <c:pt idx="364">
                  <c:v>6.9883089161658933</c:v>
                </c:pt>
                <c:pt idx="365">
                  <c:v>6.2363279610923401</c:v>
                </c:pt>
                <c:pt idx="366">
                  <c:v>7.573682093809972</c:v>
                </c:pt>
                <c:pt idx="367">
                  <c:v>8.8759025853383413</c:v>
                </c:pt>
                <c:pt idx="368">
                  <c:v>7.3743539418761479</c:v>
                </c:pt>
                <c:pt idx="369">
                  <c:v>6.9791853992283652</c:v>
                </c:pt>
                <c:pt idx="370">
                  <c:v>6.7573741344138867</c:v>
                </c:pt>
                <c:pt idx="371">
                  <c:v>6.5387766172373203</c:v>
                </c:pt>
                <c:pt idx="372">
                  <c:v>5.5869774215826862</c:v>
                </c:pt>
                <c:pt idx="373">
                  <c:v>5.1848641999014022</c:v>
                </c:pt>
                <c:pt idx="374">
                  <c:v>5.0206316388599816</c:v>
                </c:pt>
                <c:pt idx="375">
                  <c:v>5.7967596122497529</c:v>
                </c:pt>
                <c:pt idx="376">
                  <c:v>6.5879043583429056</c:v>
                </c:pt>
                <c:pt idx="377">
                  <c:v>6.7345482663375229</c:v>
                </c:pt>
                <c:pt idx="378">
                  <c:v>5.4093219134125512</c:v>
                </c:pt>
                <c:pt idx="379">
                  <c:v>5.7521144800475748</c:v>
                </c:pt>
                <c:pt idx="380">
                  <c:v>5.8316204215856011</c:v>
                </c:pt>
                <c:pt idx="381">
                  <c:v>4.1904900641700635</c:v>
                </c:pt>
                <c:pt idx="382">
                  <c:v>2.9252483179199196</c:v>
                </c:pt>
                <c:pt idx="383">
                  <c:v>3.4378436352508333</c:v>
                </c:pt>
                <c:pt idx="384">
                  <c:v>4.4540541243515444</c:v>
                </c:pt>
                <c:pt idx="385">
                  <c:v>3.6173752700220345</c:v>
                </c:pt>
                <c:pt idx="386">
                  <c:v>4.6988704547949123</c:v>
                </c:pt>
                <c:pt idx="387">
                  <c:v>3.0881981877092568</c:v>
                </c:pt>
                <c:pt idx="388">
                  <c:v>4.1284789329749243</c:v>
                </c:pt>
                <c:pt idx="389">
                  <c:v>2.887904082520123</c:v>
                </c:pt>
                <c:pt idx="390">
                  <c:v>4.0070740877981157</c:v>
                </c:pt>
                <c:pt idx="391">
                  <c:v>6.355114355854611</c:v>
                </c:pt>
                <c:pt idx="392">
                  <c:v>6.1543636989588064</c:v>
                </c:pt>
                <c:pt idx="393">
                  <c:v>5.0033280193032592</c:v>
                </c:pt>
                <c:pt idx="394">
                  <c:v>5.288246733873831</c:v>
                </c:pt>
                <c:pt idx="395">
                  <c:v>6.3902807839903861</c:v>
                </c:pt>
                <c:pt idx="396">
                  <c:v>7.3999368433739665</c:v>
                </c:pt>
                <c:pt idx="397">
                  <c:v>8.8275346762199742</c:v>
                </c:pt>
                <c:pt idx="398">
                  <c:v>8.1326810070914153</c:v>
                </c:pt>
                <c:pt idx="399">
                  <c:v>7.0928348935260042</c:v>
                </c:pt>
                <c:pt idx="400">
                  <c:v>6.677024779635012</c:v>
                </c:pt>
                <c:pt idx="401">
                  <c:v>6.5218165490651856</c:v>
                </c:pt>
                <c:pt idx="402">
                  <c:v>5.4433716574104976</c:v>
                </c:pt>
                <c:pt idx="403">
                  <c:v>4.9500483077713415</c:v>
                </c:pt>
                <c:pt idx="404">
                  <c:v>6.3151462881310705</c:v>
                </c:pt>
                <c:pt idx="405">
                  <c:v>5.6051324264687112</c:v>
                </c:pt>
                <c:pt idx="406">
                  <c:v>2.831526092629987</c:v>
                </c:pt>
                <c:pt idx="407">
                  <c:v>2.3957463484942716</c:v>
                </c:pt>
                <c:pt idx="408">
                  <c:v>3.0189519886014953</c:v>
                </c:pt>
                <c:pt idx="409">
                  <c:v>4.3405313250680067</c:v>
                </c:pt>
                <c:pt idx="410">
                  <c:v>5.005530266546466</c:v>
                </c:pt>
                <c:pt idx="411">
                  <c:v>6.3746453602306641</c:v>
                </c:pt>
                <c:pt idx="412">
                  <c:v>5.337340466795677</c:v>
                </c:pt>
                <c:pt idx="413">
                  <c:v>6.3290175291175625</c:v>
                </c:pt>
                <c:pt idx="414">
                  <c:v>6.8699719124399339</c:v>
                </c:pt>
                <c:pt idx="415">
                  <c:v>5.9330409351740432</c:v>
                </c:pt>
                <c:pt idx="416">
                  <c:v>4.2434668781362817</c:v>
                </c:pt>
                <c:pt idx="417">
                  <c:v>4.6752620392006232</c:v>
                </c:pt>
                <c:pt idx="418">
                  <c:v>5.9883512289005516</c:v>
                </c:pt>
                <c:pt idx="419">
                  <c:v>5.7470391782312511</c:v>
                </c:pt>
                <c:pt idx="420">
                  <c:v>5.1141770334738546</c:v>
                </c:pt>
                <c:pt idx="421">
                  <c:v>2.8311857755455487</c:v>
                </c:pt>
                <c:pt idx="422">
                  <c:v>3.1115706859152037</c:v>
                </c:pt>
                <c:pt idx="423">
                  <c:v>1.9725036707472561</c:v>
                </c:pt>
                <c:pt idx="424">
                  <c:v>2.3133581855239131</c:v>
                </c:pt>
                <c:pt idx="425">
                  <c:v>3.9552156025486429</c:v>
                </c:pt>
                <c:pt idx="426">
                  <c:v>4.8985439289200148</c:v>
                </c:pt>
                <c:pt idx="427">
                  <c:v>4.3615304435794258</c:v>
                </c:pt>
                <c:pt idx="428">
                  <c:v>4.2441057283987274</c:v>
                </c:pt>
                <c:pt idx="429">
                  <c:v>3.8926462757845108</c:v>
                </c:pt>
                <c:pt idx="430">
                  <c:v>4.2537245535144823</c:v>
                </c:pt>
                <c:pt idx="431">
                  <c:v>4.738301770207193</c:v>
                </c:pt>
                <c:pt idx="432">
                  <c:v>5.4364634246743435</c:v>
                </c:pt>
                <c:pt idx="433">
                  <c:v>2.6214230063116659</c:v>
                </c:pt>
                <c:pt idx="434">
                  <c:v>3.294641427400971</c:v>
                </c:pt>
                <c:pt idx="435">
                  <c:v>2.4783607275142403</c:v>
                </c:pt>
                <c:pt idx="436">
                  <c:v>3.9741901658243077</c:v>
                </c:pt>
                <c:pt idx="437">
                  <c:v>3.9503067621395296</c:v>
                </c:pt>
                <c:pt idx="438">
                  <c:v>3.5358152238627629</c:v>
                </c:pt>
                <c:pt idx="439">
                  <c:v>3.2397145968142302</c:v>
                </c:pt>
                <c:pt idx="440">
                  <c:v>3.4004900500058204</c:v>
                </c:pt>
                <c:pt idx="441">
                  <c:v>3.2266456419984535</c:v>
                </c:pt>
                <c:pt idx="442">
                  <c:v>3.6153875405520632</c:v>
                </c:pt>
                <c:pt idx="443">
                  <c:v>3.0730746911711253</c:v>
                </c:pt>
                <c:pt idx="444">
                  <c:v>1.6290915683986595</c:v>
                </c:pt>
                <c:pt idx="445">
                  <c:v>2.5714435725059492</c:v>
                </c:pt>
                <c:pt idx="446">
                  <c:v>2.3107097749938799</c:v>
                </c:pt>
                <c:pt idx="447">
                  <c:v>3.5706516500908281</c:v>
                </c:pt>
                <c:pt idx="448">
                  <c:v>4.739822802201072</c:v>
                </c:pt>
                <c:pt idx="449">
                  <c:v>6.5294126806532553</c:v>
                </c:pt>
                <c:pt idx="450">
                  <c:v>7.1111742240106404</c:v>
                </c:pt>
                <c:pt idx="451">
                  <c:v>6.8387145902880615</c:v>
                </c:pt>
                <c:pt idx="452">
                  <c:v>5.5575111948988463</c:v>
                </c:pt>
                <c:pt idx="453">
                  <c:v>6.3518079230381606</c:v>
                </c:pt>
                <c:pt idx="454">
                  <c:v>6.0286687335393863</c:v>
                </c:pt>
                <c:pt idx="455">
                  <c:v>6.7351147096620911</c:v>
                </c:pt>
                <c:pt idx="456">
                  <c:v>6.63481199961927</c:v>
                </c:pt>
                <c:pt idx="457">
                  <c:v>6.5698379443153447</c:v>
                </c:pt>
                <c:pt idx="458">
                  <c:v>5.2175741026658891</c:v>
                </c:pt>
                <c:pt idx="459">
                  <c:v>4.1844802114046793</c:v>
                </c:pt>
                <c:pt idx="460">
                  <c:v>3.5104127141149308</c:v>
                </c:pt>
                <c:pt idx="461">
                  <c:v>3.895247596739527</c:v>
                </c:pt>
                <c:pt idx="462">
                  <c:v>4.2263831197895865</c:v>
                </c:pt>
                <c:pt idx="463">
                  <c:v>5.0926024669175192</c:v>
                </c:pt>
                <c:pt idx="464">
                  <c:v>5.0296004325356707</c:v>
                </c:pt>
                <c:pt idx="465">
                  <c:v>4.0506397474557776</c:v>
                </c:pt>
                <c:pt idx="466">
                  <c:v>4.0423669988663491</c:v>
                </c:pt>
                <c:pt idx="467">
                  <c:v>2.7709937793040851</c:v>
                </c:pt>
                <c:pt idx="468">
                  <c:v>4.0733652341274178</c:v>
                </c:pt>
                <c:pt idx="469">
                  <c:v>5.751652192100571</c:v>
                </c:pt>
                <c:pt idx="470">
                  <c:v>6.7073727440611144</c:v>
                </c:pt>
                <c:pt idx="471">
                  <c:v>7.2112290471916332</c:v>
                </c:pt>
                <c:pt idx="472">
                  <c:v>8.6478985120320555</c:v>
                </c:pt>
                <c:pt idx="473">
                  <c:v>6.2546354826992232</c:v>
                </c:pt>
                <c:pt idx="474">
                  <c:v>7.3108557394275016</c:v>
                </c:pt>
                <c:pt idx="475">
                  <c:v>6.3554890213448978</c:v>
                </c:pt>
                <c:pt idx="476">
                  <c:v>6.1149867980902011</c:v>
                </c:pt>
                <c:pt idx="477">
                  <c:v>6.1617246237651493</c:v>
                </c:pt>
                <c:pt idx="478">
                  <c:v>6.0273034191253361</c:v>
                </c:pt>
                <c:pt idx="479">
                  <c:v>6.9907170007268249</c:v>
                </c:pt>
                <c:pt idx="480">
                  <c:v>7.4870232953465861</c:v>
                </c:pt>
                <c:pt idx="481">
                  <c:v>7.0538352889123246</c:v>
                </c:pt>
                <c:pt idx="482">
                  <c:v>5.5098271172750426</c:v>
                </c:pt>
                <c:pt idx="483">
                  <c:v>6.9747329898377144</c:v>
                </c:pt>
                <c:pt idx="484">
                  <c:v>6.1027725335818346</c:v>
                </c:pt>
                <c:pt idx="485">
                  <c:v>7.1738020842978143</c:v>
                </c:pt>
                <c:pt idx="486">
                  <c:v>8.237912663701092</c:v>
                </c:pt>
                <c:pt idx="487">
                  <c:v>7.5144946189330648</c:v>
                </c:pt>
                <c:pt idx="488">
                  <c:v>6.9581623800004353</c:v>
                </c:pt>
                <c:pt idx="489">
                  <c:v>7.5085082604871483</c:v>
                </c:pt>
                <c:pt idx="490">
                  <c:v>5.6377910882513582</c:v>
                </c:pt>
                <c:pt idx="491">
                  <c:v>5.37447554396444</c:v>
                </c:pt>
                <c:pt idx="492">
                  <c:v>4.166296934255632</c:v>
                </c:pt>
                <c:pt idx="493">
                  <c:v>5.35565831751323</c:v>
                </c:pt>
                <c:pt idx="494">
                  <c:v>5.8399004832300418</c:v>
                </c:pt>
                <c:pt idx="495">
                  <c:v>6.8236407060952811</c:v>
                </c:pt>
                <c:pt idx="496">
                  <c:v>6.171362358331165</c:v>
                </c:pt>
                <c:pt idx="497">
                  <c:v>8.0678270642892862</c:v>
                </c:pt>
                <c:pt idx="498">
                  <c:v>8.7873362906451966</c:v>
                </c:pt>
                <c:pt idx="499">
                  <c:v>8.7361344230245201</c:v>
                </c:pt>
                <c:pt idx="500">
                  <c:v>9.4672769383442752</c:v>
                </c:pt>
                <c:pt idx="501">
                  <c:v>9.4134895574233486</c:v>
                </c:pt>
                <c:pt idx="502">
                  <c:v>8.8932796787619015</c:v>
                </c:pt>
                <c:pt idx="503">
                  <c:v>7.934871661170102</c:v>
                </c:pt>
                <c:pt idx="504">
                  <c:v>6.5057715161521221</c:v>
                </c:pt>
                <c:pt idx="505">
                  <c:v>6.8451769554969149</c:v>
                </c:pt>
                <c:pt idx="506">
                  <c:v>7.2654045518946306</c:v>
                </c:pt>
                <c:pt idx="507">
                  <c:v>6.6579205075841932</c:v>
                </c:pt>
                <c:pt idx="508">
                  <c:v>7.7077753432777492</c:v>
                </c:pt>
                <c:pt idx="509">
                  <c:v>5.7119547290333283</c:v>
                </c:pt>
                <c:pt idx="510">
                  <c:v>5.1567274970386849</c:v>
                </c:pt>
                <c:pt idx="511">
                  <c:v>3.656259913252172</c:v>
                </c:pt>
                <c:pt idx="512">
                  <c:v>4.7730109236413387</c:v>
                </c:pt>
                <c:pt idx="513">
                  <c:v>4.9077072150745362</c:v>
                </c:pt>
                <c:pt idx="514">
                  <c:v>4.983972122389428</c:v>
                </c:pt>
                <c:pt idx="515">
                  <c:v>6.3819525686751311</c:v>
                </c:pt>
                <c:pt idx="516">
                  <c:v>6.4615874851846122</c:v>
                </c:pt>
                <c:pt idx="517">
                  <c:v>4.2801197260410087</c:v>
                </c:pt>
                <c:pt idx="518">
                  <c:v>5.1709724045316703</c:v>
                </c:pt>
                <c:pt idx="519">
                  <c:v>5.6414491529228528</c:v>
                </c:pt>
                <c:pt idx="520">
                  <c:v>5.2585000563957678</c:v>
                </c:pt>
                <c:pt idx="521">
                  <c:v>4.0060792770501372</c:v>
                </c:pt>
                <c:pt idx="522">
                  <c:v>2.685981055746971</c:v>
                </c:pt>
                <c:pt idx="523">
                  <c:v>4.4817866469122816</c:v>
                </c:pt>
                <c:pt idx="524">
                  <c:v>6.2126697849925945</c:v>
                </c:pt>
                <c:pt idx="525">
                  <c:v>6.9109451089910179</c:v>
                </c:pt>
                <c:pt idx="526">
                  <c:v>7.374161764294259</c:v>
                </c:pt>
                <c:pt idx="527">
                  <c:v>6.6627450634552901</c:v>
                </c:pt>
                <c:pt idx="528">
                  <c:v>7.5586737683745717</c:v>
                </c:pt>
                <c:pt idx="529">
                  <c:v>6.3581648788716993</c:v>
                </c:pt>
                <c:pt idx="530">
                  <c:v>4.7532141657103031</c:v>
                </c:pt>
                <c:pt idx="531">
                  <c:v>3.4425800622534402</c:v>
                </c:pt>
                <c:pt idx="532">
                  <c:v>3.0584135749121484</c:v>
                </c:pt>
                <c:pt idx="533">
                  <c:v>4.051011187437993</c:v>
                </c:pt>
                <c:pt idx="534">
                  <c:v>3.5269482754511681</c:v>
                </c:pt>
                <c:pt idx="535">
                  <c:v>5.5781400575724653</c:v>
                </c:pt>
                <c:pt idx="536">
                  <c:v>5.2490673873284859</c:v>
                </c:pt>
                <c:pt idx="537">
                  <c:v>4.1075804637563804</c:v>
                </c:pt>
                <c:pt idx="538">
                  <c:v>5.5856302085477134</c:v>
                </c:pt>
                <c:pt idx="539">
                  <c:v>5.5117878428099312</c:v>
                </c:pt>
                <c:pt idx="540">
                  <c:v>3.7076038663120516</c:v>
                </c:pt>
                <c:pt idx="541">
                  <c:v>2.7602612726944811</c:v>
                </c:pt>
                <c:pt idx="542">
                  <c:v>1.9506492172677088</c:v>
                </c:pt>
                <c:pt idx="543">
                  <c:v>3.6534029285308112</c:v>
                </c:pt>
                <c:pt idx="544">
                  <c:v>2.9524993711407337</c:v>
                </c:pt>
                <c:pt idx="545">
                  <c:v>3.2391592581973292</c:v>
                </c:pt>
                <c:pt idx="546">
                  <c:v>4.0553610386255565</c:v>
                </c:pt>
                <c:pt idx="547">
                  <c:v>4.0655231891764085</c:v>
                </c:pt>
                <c:pt idx="548">
                  <c:v>3.7308037900776396</c:v>
                </c:pt>
                <c:pt idx="549">
                  <c:v>4.4597279899128468</c:v>
                </c:pt>
                <c:pt idx="550">
                  <c:v>4.2675439831992001</c:v>
                </c:pt>
                <c:pt idx="551">
                  <c:v>4.2500756241012621</c:v>
                </c:pt>
                <c:pt idx="552">
                  <c:v>4.5742641849057222</c:v>
                </c:pt>
                <c:pt idx="553">
                  <c:v>5.7326905277698152</c:v>
                </c:pt>
                <c:pt idx="554">
                  <c:v>5.0710753522298777</c:v>
                </c:pt>
                <c:pt idx="555">
                  <c:v>6.5783698807154787</c:v>
                </c:pt>
                <c:pt idx="556">
                  <c:v>5.6706596909351772</c:v>
                </c:pt>
                <c:pt idx="557">
                  <c:v>5.1584583196214302</c:v>
                </c:pt>
                <c:pt idx="558">
                  <c:v>6.2593553121057788</c:v>
                </c:pt>
                <c:pt idx="559">
                  <c:v>4.0363193295992899</c:v>
                </c:pt>
                <c:pt idx="560">
                  <c:v>5.1873188677786626</c:v>
                </c:pt>
                <c:pt idx="561">
                  <c:v>4.7474859787730308</c:v>
                </c:pt>
                <c:pt idx="562">
                  <c:v>4.1537298036288188</c:v>
                </c:pt>
                <c:pt idx="563">
                  <c:v>5.9403592773873717</c:v>
                </c:pt>
                <c:pt idx="564">
                  <c:v>5.0960599693336874</c:v>
                </c:pt>
                <c:pt idx="565">
                  <c:v>5.672872582809509</c:v>
                </c:pt>
                <c:pt idx="566">
                  <c:v>6.023549626224411</c:v>
                </c:pt>
                <c:pt idx="567">
                  <c:v>7.3951935058835963</c:v>
                </c:pt>
                <c:pt idx="568">
                  <c:v>7.4085183417189402</c:v>
                </c:pt>
                <c:pt idx="569">
                  <c:v>8.8591677532595732</c:v>
                </c:pt>
                <c:pt idx="570">
                  <c:v>7.7225168556701034</c:v>
                </c:pt>
                <c:pt idx="571">
                  <c:v>7.4584775309422859</c:v>
                </c:pt>
                <c:pt idx="572">
                  <c:v>6.6840257266150376</c:v>
                </c:pt>
                <c:pt idx="573">
                  <c:v>8.1448957752440432</c:v>
                </c:pt>
                <c:pt idx="574">
                  <c:v>7.3548081099096319</c:v>
                </c:pt>
                <c:pt idx="575">
                  <c:v>5.2109653345337748</c:v>
                </c:pt>
                <c:pt idx="576">
                  <c:v>4.7497351404297827</c:v>
                </c:pt>
                <c:pt idx="577">
                  <c:v>5.0693762646520968</c:v>
                </c:pt>
                <c:pt idx="578">
                  <c:v>3.8105299601524356</c:v>
                </c:pt>
                <c:pt idx="579">
                  <c:v>4.4187902475606995</c:v>
                </c:pt>
                <c:pt idx="580">
                  <c:v>3.6558927034650281</c:v>
                </c:pt>
                <c:pt idx="581">
                  <c:v>2.1114478708749913</c:v>
                </c:pt>
                <c:pt idx="582">
                  <c:v>4.5812585958103451</c:v>
                </c:pt>
                <c:pt idx="583">
                  <c:v>5.5609204650049415</c:v>
                </c:pt>
                <c:pt idx="584">
                  <c:v>5.7595525507504224</c:v>
                </c:pt>
                <c:pt idx="585">
                  <c:v>4.750494831230716</c:v>
                </c:pt>
                <c:pt idx="586">
                  <c:v>4.9652573959516113</c:v>
                </c:pt>
                <c:pt idx="587">
                  <c:v>5.6990863495899546</c:v>
                </c:pt>
                <c:pt idx="588">
                  <c:v>7.0327499045557182</c:v>
                </c:pt>
                <c:pt idx="589">
                  <c:v>7.5758591835380846</c:v>
                </c:pt>
                <c:pt idx="590">
                  <c:v>7.8816538111906365</c:v>
                </c:pt>
                <c:pt idx="591">
                  <c:v>9.3931690621359269</c:v>
                </c:pt>
                <c:pt idx="592">
                  <c:v>9.2144815295189915</c:v>
                </c:pt>
                <c:pt idx="593">
                  <c:v>9.1219545585306729</c:v>
                </c:pt>
                <c:pt idx="594">
                  <c:v>8.8103335957907589</c:v>
                </c:pt>
                <c:pt idx="595">
                  <c:v>5.9151177490982878</c:v>
                </c:pt>
                <c:pt idx="596">
                  <c:v>6.4685412662242268</c:v>
                </c:pt>
                <c:pt idx="597">
                  <c:v>6.7426704225501419</c:v>
                </c:pt>
                <c:pt idx="598">
                  <c:v>6.7614765060206059</c:v>
                </c:pt>
                <c:pt idx="599">
                  <c:v>7.4431877445155816</c:v>
                </c:pt>
                <c:pt idx="600">
                  <c:v>5.7631147039321613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62-4CEE-B70A-30821F515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'AR(p)'!$D$21</c:f>
              <c:strCache>
                <c:ptCount val="1"/>
                <c:pt idx="0">
                  <c:v>AR(1)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'AR(p)'!$D$22:$D$622</c:f>
              <c:numCache>
                <c:formatCode>0.000</c:formatCode>
                <c:ptCount val="601"/>
                <c:pt idx="0">
                  <c:v>0</c:v>
                </c:pt>
                <c:pt idx="1">
                  <c:v>0.47663321191080055</c:v>
                </c:pt>
                <c:pt idx="2">
                  <c:v>0.39024078648993599</c:v>
                </c:pt>
                <c:pt idx="3">
                  <c:v>1.4209486297394518</c:v>
                </c:pt>
                <c:pt idx="4">
                  <c:v>3.0392864189329059</c:v>
                </c:pt>
                <c:pt idx="5">
                  <c:v>3.5749690469152546</c:v>
                </c:pt>
                <c:pt idx="6">
                  <c:v>3.782261477200346</c:v>
                </c:pt>
                <c:pt idx="7">
                  <c:v>4.0080889549924006</c:v>
                </c:pt>
                <c:pt idx="8">
                  <c:v>5.6563068819367874</c:v>
                </c:pt>
                <c:pt idx="9">
                  <c:v>6.5257120082454581</c:v>
                </c:pt>
                <c:pt idx="10">
                  <c:v>8.3576285424966059</c:v>
                </c:pt>
                <c:pt idx="11">
                  <c:v>10.717384448197587</c:v>
                </c:pt>
                <c:pt idx="12">
                  <c:v>11.963157333541677</c:v>
                </c:pt>
                <c:pt idx="13">
                  <c:v>12.828785464289812</c:v>
                </c:pt>
                <c:pt idx="14">
                  <c:v>15.4275150099265</c:v>
                </c:pt>
                <c:pt idx="15">
                  <c:v>15.82165686998265</c:v>
                </c:pt>
                <c:pt idx="16">
                  <c:v>17.064281322219951</c:v>
                </c:pt>
                <c:pt idx="17">
                  <c:v>17.118388506214437</c:v>
                </c:pt>
                <c:pt idx="18">
                  <c:v>18.261755206734996</c:v>
                </c:pt>
                <c:pt idx="19">
                  <c:v>19.885656215624472</c:v>
                </c:pt>
                <c:pt idx="20">
                  <c:v>19.973680292295978</c:v>
                </c:pt>
                <c:pt idx="21">
                  <c:v>20.431176943060795</c:v>
                </c:pt>
                <c:pt idx="22">
                  <c:v>20.786662774367517</c:v>
                </c:pt>
                <c:pt idx="23">
                  <c:v>21.492305623985711</c:v>
                </c:pt>
                <c:pt idx="24">
                  <c:v>22.571785389373328</c:v>
                </c:pt>
                <c:pt idx="25">
                  <c:v>22.216734310588684</c:v>
                </c:pt>
                <c:pt idx="26">
                  <c:v>22.657808015145079</c:v>
                </c:pt>
                <c:pt idx="27">
                  <c:v>24.027172630999985</c:v>
                </c:pt>
                <c:pt idx="28">
                  <c:v>26.477234823567905</c:v>
                </c:pt>
                <c:pt idx="29">
                  <c:v>26.820774209508979</c:v>
                </c:pt>
                <c:pt idx="30">
                  <c:v>27.320169999696105</c:v>
                </c:pt>
                <c:pt idx="31">
                  <c:v>28.908344225837343</c:v>
                </c:pt>
                <c:pt idx="32">
                  <c:v>29.114807588283192</c:v>
                </c:pt>
                <c:pt idx="33">
                  <c:v>31.405217286215091</c:v>
                </c:pt>
                <c:pt idx="34">
                  <c:v>33.687305073571622</c:v>
                </c:pt>
                <c:pt idx="35">
                  <c:v>33.844677612651331</c:v>
                </c:pt>
                <c:pt idx="36">
                  <c:v>35.609234717541362</c:v>
                </c:pt>
                <c:pt idx="37">
                  <c:v>35.13876596832533</c:v>
                </c:pt>
                <c:pt idx="38">
                  <c:v>35.530004094637576</c:v>
                </c:pt>
                <c:pt idx="39">
                  <c:v>36.572690870063013</c:v>
                </c:pt>
                <c:pt idx="40">
                  <c:v>38.031796913056326</c:v>
                </c:pt>
                <c:pt idx="41">
                  <c:v>39.364939869966179</c:v>
                </c:pt>
                <c:pt idx="42">
                  <c:v>39.247911205315923</c:v>
                </c:pt>
                <c:pt idx="43">
                  <c:v>39.129783188008631</c:v>
                </c:pt>
                <c:pt idx="44">
                  <c:v>38.533387988258667</c:v>
                </c:pt>
                <c:pt idx="45">
                  <c:v>39.163350347605338</c:v>
                </c:pt>
                <c:pt idx="46">
                  <c:v>37.937291293698209</c:v>
                </c:pt>
                <c:pt idx="47">
                  <c:v>39.136594128274361</c:v>
                </c:pt>
                <c:pt idx="48">
                  <c:v>40.416698905751204</c:v>
                </c:pt>
                <c:pt idx="49">
                  <c:v>39.840318792338941</c:v>
                </c:pt>
                <c:pt idx="50">
                  <c:v>38.530897831394874</c:v>
                </c:pt>
                <c:pt idx="51">
                  <c:v>36.611177373142105</c:v>
                </c:pt>
                <c:pt idx="52">
                  <c:v>37.726283890031233</c:v>
                </c:pt>
                <c:pt idx="53">
                  <c:v>37.478237628605356</c:v>
                </c:pt>
                <c:pt idx="54">
                  <c:v>36.580568307506887</c:v>
                </c:pt>
                <c:pt idx="55">
                  <c:v>38.037315148596235</c:v>
                </c:pt>
                <c:pt idx="56">
                  <c:v>37.198884400543875</c:v>
                </c:pt>
                <c:pt idx="57">
                  <c:v>39.128143611893812</c:v>
                </c:pt>
                <c:pt idx="58">
                  <c:v>41.29837968642012</c:v>
                </c:pt>
                <c:pt idx="59">
                  <c:v>42.803040822132871</c:v>
                </c:pt>
                <c:pt idx="60">
                  <c:v>41.620081873300272</c:v>
                </c:pt>
                <c:pt idx="61">
                  <c:v>42.489188239843848</c:v>
                </c:pt>
                <c:pt idx="62">
                  <c:v>41.620256994752637</c:v>
                </c:pt>
                <c:pt idx="63">
                  <c:v>42.426738655544391</c:v>
                </c:pt>
                <c:pt idx="64">
                  <c:v>42.037215663976227</c:v>
                </c:pt>
                <c:pt idx="65">
                  <c:v>43.210632689555929</c:v>
                </c:pt>
                <c:pt idx="66">
                  <c:v>44.824833275425767</c:v>
                </c:pt>
                <c:pt idx="67">
                  <c:v>43.249819909842756</c:v>
                </c:pt>
                <c:pt idx="68">
                  <c:v>45.023831754513949</c:v>
                </c:pt>
                <c:pt idx="69">
                  <c:v>46.600297885202991</c:v>
                </c:pt>
                <c:pt idx="70">
                  <c:v>48.440188864263845</c:v>
                </c:pt>
                <c:pt idx="71">
                  <c:v>49.307642281870152</c:v>
                </c:pt>
                <c:pt idx="72">
                  <c:v>49.691656709349445</c:v>
                </c:pt>
                <c:pt idx="73">
                  <c:v>50.75032633041598</c:v>
                </c:pt>
                <c:pt idx="74">
                  <c:v>52.07296813996588</c:v>
                </c:pt>
                <c:pt idx="75">
                  <c:v>52.325461707912751</c:v>
                </c:pt>
                <c:pt idx="76">
                  <c:v>53.906884070357172</c:v>
                </c:pt>
                <c:pt idx="77">
                  <c:v>53.741660038331986</c:v>
                </c:pt>
                <c:pt idx="78">
                  <c:v>54.539695661007634</c:v>
                </c:pt>
                <c:pt idx="79">
                  <c:v>55.032573615424894</c:v>
                </c:pt>
                <c:pt idx="80">
                  <c:v>56.184169629786794</c:v>
                </c:pt>
                <c:pt idx="81">
                  <c:v>58.762418696170656</c:v>
                </c:pt>
                <c:pt idx="82">
                  <c:v>61.113750486718516</c:v>
                </c:pt>
                <c:pt idx="83">
                  <c:v>61.190549271588779</c:v>
                </c:pt>
                <c:pt idx="84">
                  <c:v>62.28555672002927</c:v>
                </c:pt>
                <c:pt idx="85">
                  <c:v>63.805958903949339</c:v>
                </c:pt>
                <c:pt idx="86">
                  <c:v>65.120294094058323</c:v>
                </c:pt>
                <c:pt idx="87">
                  <c:v>68.161785621151637</c:v>
                </c:pt>
                <c:pt idx="88">
                  <c:v>68.403631318896032</c:v>
                </c:pt>
                <c:pt idx="89">
                  <c:v>69.214630759343706</c:v>
                </c:pt>
                <c:pt idx="90">
                  <c:v>68.537814443850124</c:v>
                </c:pt>
                <c:pt idx="91">
                  <c:v>69.793948523456066</c:v>
                </c:pt>
                <c:pt idx="92">
                  <c:v>70.870977977228577</c:v>
                </c:pt>
                <c:pt idx="93">
                  <c:v>70.207459710923274</c:v>
                </c:pt>
                <c:pt idx="94">
                  <c:v>72.780764001949692</c:v>
                </c:pt>
                <c:pt idx="95">
                  <c:v>73.834802343152589</c:v>
                </c:pt>
                <c:pt idx="96">
                  <c:v>74.764665321913782</c:v>
                </c:pt>
                <c:pt idx="97">
                  <c:v>73.821893708674324</c:v>
                </c:pt>
                <c:pt idx="98">
                  <c:v>74.950773083156449</c:v>
                </c:pt>
                <c:pt idx="99">
                  <c:v>75.197706617544696</c:v>
                </c:pt>
                <c:pt idx="100">
                  <c:v>76.559362984510869</c:v>
                </c:pt>
                <c:pt idx="101">
                  <c:v>77.727565669991563</c:v>
                </c:pt>
                <c:pt idx="102">
                  <c:v>78.449718100618384</c:v>
                </c:pt>
                <c:pt idx="103">
                  <c:v>80.439052693310146</c:v>
                </c:pt>
                <c:pt idx="104">
                  <c:v>80.423764129623464</c:v>
                </c:pt>
                <c:pt idx="105">
                  <c:v>81.511212383790706</c:v>
                </c:pt>
                <c:pt idx="106">
                  <c:v>82.862308434971098</c:v>
                </c:pt>
                <c:pt idx="107">
                  <c:v>85.275241972099735</c:v>
                </c:pt>
                <c:pt idx="108">
                  <c:v>87.709762866471976</c:v>
                </c:pt>
                <c:pt idx="109">
                  <c:v>87.881114551893319</c:v>
                </c:pt>
                <c:pt idx="110">
                  <c:v>87.867116309801361</c:v>
                </c:pt>
                <c:pt idx="111">
                  <c:v>90.135060733463703</c:v>
                </c:pt>
                <c:pt idx="112">
                  <c:v>91.211036440408108</c:v>
                </c:pt>
                <c:pt idx="113">
                  <c:v>92.255253397912597</c:v>
                </c:pt>
                <c:pt idx="114">
                  <c:v>93.025815424439131</c:v>
                </c:pt>
                <c:pt idx="115">
                  <c:v>93.472372230437003</c:v>
                </c:pt>
                <c:pt idx="116">
                  <c:v>95.920655069374959</c:v>
                </c:pt>
                <c:pt idx="117">
                  <c:v>96.498955066894652</c:v>
                </c:pt>
                <c:pt idx="118">
                  <c:v>95.925590404871627</c:v>
                </c:pt>
                <c:pt idx="119">
                  <c:v>95.738256013845046</c:v>
                </c:pt>
                <c:pt idx="120">
                  <c:v>97.433951620619055</c:v>
                </c:pt>
                <c:pt idx="121">
                  <c:v>96.171903739373363</c:v>
                </c:pt>
                <c:pt idx="122">
                  <c:v>96.888466107208046</c:v>
                </c:pt>
                <c:pt idx="123">
                  <c:v>99.100781562282449</c:v>
                </c:pt>
                <c:pt idx="124">
                  <c:v>98.818852702850194</c:v>
                </c:pt>
                <c:pt idx="125">
                  <c:v>100.6403693982728</c:v>
                </c:pt>
                <c:pt idx="126">
                  <c:v>100.65174128475826</c:v>
                </c:pt>
                <c:pt idx="127">
                  <c:v>103.31984099800816</c:v>
                </c:pt>
                <c:pt idx="128">
                  <c:v>102.97740597332832</c:v>
                </c:pt>
                <c:pt idx="129">
                  <c:v>105.97374036820165</c:v>
                </c:pt>
                <c:pt idx="130">
                  <c:v>108.51153589619955</c:v>
                </c:pt>
                <c:pt idx="131">
                  <c:v>110.22688576636976</c:v>
                </c:pt>
                <c:pt idx="132">
                  <c:v>110.46535191972572</c:v>
                </c:pt>
                <c:pt idx="133">
                  <c:v>111.8611731014834</c:v>
                </c:pt>
                <c:pt idx="134">
                  <c:v>113.46266129521761</c:v>
                </c:pt>
                <c:pt idx="135">
                  <c:v>113.07999596628193</c:v>
                </c:pt>
                <c:pt idx="136">
                  <c:v>114.90776005175556</c:v>
                </c:pt>
                <c:pt idx="137">
                  <c:v>116.20137334323603</c:v>
                </c:pt>
                <c:pt idx="138">
                  <c:v>116.02282443016702</c:v>
                </c:pt>
                <c:pt idx="139">
                  <c:v>118.62529415957486</c:v>
                </c:pt>
                <c:pt idx="140">
                  <c:v>118.27634606229881</c:v>
                </c:pt>
                <c:pt idx="141">
                  <c:v>118.86134966149119</c:v>
                </c:pt>
                <c:pt idx="142">
                  <c:v>119.01971510070697</c:v>
                </c:pt>
                <c:pt idx="143">
                  <c:v>120.27427600713902</c:v>
                </c:pt>
                <c:pt idx="144">
                  <c:v>121.18655830665816</c:v>
                </c:pt>
                <c:pt idx="145">
                  <c:v>124.01331956730331</c:v>
                </c:pt>
                <c:pt idx="146">
                  <c:v>124.88814729583625</c:v>
                </c:pt>
                <c:pt idx="147">
                  <c:v>127.20307635199106</c:v>
                </c:pt>
                <c:pt idx="148">
                  <c:v>129.39170815415974</c:v>
                </c:pt>
                <c:pt idx="149">
                  <c:v>131.11823600261664</c:v>
                </c:pt>
                <c:pt idx="150">
                  <c:v>131.2951789068961</c:v>
                </c:pt>
                <c:pt idx="151">
                  <c:v>131.15207867353931</c:v>
                </c:pt>
                <c:pt idx="152">
                  <c:v>131.72170578568941</c:v>
                </c:pt>
                <c:pt idx="153">
                  <c:v>135.0097111128654</c:v>
                </c:pt>
                <c:pt idx="154">
                  <c:v>136.34967065376932</c:v>
                </c:pt>
                <c:pt idx="155">
                  <c:v>135.30709890820486</c:v>
                </c:pt>
                <c:pt idx="156">
                  <c:v>135.5879764565932</c:v>
                </c:pt>
                <c:pt idx="157">
                  <c:v>137.80634828646106</c:v>
                </c:pt>
                <c:pt idx="158">
                  <c:v>138.43941478458748</c:v>
                </c:pt>
                <c:pt idx="159">
                  <c:v>138.89545489700441</c:v>
                </c:pt>
                <c:pt idx="160">
                  <c:v>141.18939313152222</c:v>
                </c:pt>
                <c:pt idx="161">
                  <c:v>144.15539163782861</c:v>
                </c:pt>
                <c:pt idx="162">
                  <c:v>145.67923369894078</c:v>
                </c:pt>
                <c:pt idx="163">
                  <c:v>145.80116070690872</c:v>
                </c:pt>
                <c:pt idx="164">
                  <c:v>146.66535736143348</c:v>
                </c:pt>
                <c:pt idx="165">
                  <c:v>147.53087914985443</c:v>
                </c:pt>
                <c:pt idx="166">
                  <c:v>147.93800365971089</c:v>
                </c:pt>
                <c:pt idx="167">
                  <c:v>148.54450102330674</c:v>
                </c:pt>
                <c:pt idx="168">
                  <c:v>149.02917737831942</c:v>
                </c:pt>
                <c:pt idx="169">
                  <c:v>147.90737157689097</c:v>
                </c:pt>
                <c:pt idx="170">
                  <c:v>148.45543263568155</c:v>
                </c:pt>
                <c:pt idx="171">
                  <c:v>148.91070274730239</c:v>
                </c:pt>
                <c:pt idx="172">
                  <c:v>148.44693126924685</c:v>
                </c:pt>
                <c:pt idx="173">
                  <c:v>149.40306983613181</c:v>
                </c:pt>
                <c:pt idx="174">
                  <c:v>151.82196032291435</c:v>
                </c:pt>
                <c:pt idx="175">
                  <c:v>153.24926639455305</c:v>
                </c:pt>
                <c:pt idx="176">
                  <c:v>153.71421621224977</c:v>
                </c:pt>
                <c:pt idx="177">
                  <c:v>154.2953576771275</c:v>
                </c:pt>
                <c:pt idx="178">
                  <c:v>155.82203039626938</c:v>
                </c:pt>
                <c:pt idx="179">
                  <c:v>156.71685016087659</c:v>
                </c:pt>
                <c:pt idx="180">
                  <c:v>158.64164587989643</c:v>
                </c:pt>
                <c:pt idx="181">
                  <c:v>159.92928847655708</c:v>
                </c:pt>
                <c:pt idx="182">
                  <c:v>158.95713018453759</c:v>
                </c:pt>
                <c:pt idx="183">
                  <c:v>161.33927590576025</c:v>
                </c:pt>
                <c:pt idx="184">
                  <c:v>160.85229842167888</c:v>
                </c:pt>
                <c:pt idx="185">
                  <c:v>160.99827803802992</c:v>
                </c:pt>
                <c:pt idx="186">
                  <c:v>161.2434086726212</c:v>
                </c:pt>
                <c:pt idx="187">
                  <c:v>163.62629441726224</c:v>
                </c:pt>
                <c:pt idx="188">
                  <c:v>164.24235930865197</c:v>
                </c:pt>
                <c:pt idx="189">
                  <c:v>165.78270076889046</c:v>
                </c:pt>
                <c:pt idx="190">
                  <c:v>165.90577637021133</c:v>
                </c:pt>
                <c:pt idx="191">
                  <c:v>166.85978674860212</c:v>
                </c:pt>
                <c:pt idx="192">
                  <c:v>167.75695409181986</c:v>
                </c:pt>
                <c:pt idx="193">
                  <c:v>168.17200435612688</c:v>
                </c:pt>
                <c:pt idx="194">
                  <c:v>167.5991319840804</c:v>
                </c:pt>
                <c:pt idx="195">
                  <c:v>169.89453949276015</c:v>
                </c:pt>
                <c:pt idx="196">
                  <c:v>169.16264091939217</c:v>
                </c:pt>
                <c:pt idx="197">
                  <c:v>169.63457478638514</c:v>
                </c:pt>
                <c:pt idx="198">
                  <c:v>171.30092468219573</c:v>
                </c:pt>
                <c:pt idx="199">
                  <c:v>170.6690058982422</c:v>
                </c:pt>
                <c:pt idx="200">
                  <c:v>171.37210674934977</c:v>
                </c:pt>
                <c:pt idx="201">
                  <c:v>171.8118579036643</c:v>
                </c:pt>
                <c:pt idx="202">
                  <c:v>173.29384543749839</c:v>
                </c:pt>
                <c:pt idx="203">
                  <c:v>174.23425344261005</c:v>
                </c:pt>
                <c:pt idx="204">
                  <c:v>175.59492963959215</c:v>
                </c:pt>
                <c:pt idx="205">
                  <c:v>176.40112617818031</c:v>
                </c:pt>
                <c:pt idx="206">
                  <c:v>176.24104133021621</c:v>
                </c:pt>
                <c:pt idx="207">
                  <c:v>175.72758108892708</c:v>
                </c:pt>
                <c:pt idx="208">
                  <c:v>176.0540318557573</c:v>
                </c:pt>
                <c:pt idx="209">
                  <c:v>176.21305546367734</c:v>
                </c:pt>
                <c:pt idx="210">
                  <c:v>177.77490381146049</c:v>
                </c:pt>
                <c:pt idx="211">
                  <c:v>177.09908389336903</c:v>
                </c:pt>
                <c:pt idx="212">
                  <c:v>178.89184926644717</c:v>
                </c:pt>
                <c:pt idx="213">
                  <c:v>179.63553727156821</c:v>
                </c:pt>
                <c:pt idx="214">
                  <c:v>180.68867412768677</c:v>
                </c:pt>
                <c:pt idx="215">
                  <c:v>182.48661803551386</c:v>
                </c:pt>
                <c:pt idx="216">
                  <c:v>182.11972367917781</c:v>
                </c:pt>
                <c:pt idx="217">
                  <c:v>182.68606898741641</c:v>
                </c:pt>
                <c:pt idx="218">
                  <c:v>184.53699625075532</c:v>
                </c:pt>
                <c:pt idx="219">
                  <c:v>187.29669526646521</c:v>
                </c:pt>
                <c:pt idx="220">
                  <c:v>188.90620443770109</c:v>
                </c:pt>
                <c:pt idx="221">
                  <c:v>190.22553862924235</c:v>
                </c:pt>
                <c:pt idx="222">
                  <c:v>192.24090927455381</c:v>
                </c:pt>
                <c:pt idx="223">
                  <c:v>194.41685866217836</c:v>
                </c:pt>
                <c:pt idx="224">
                  <c:v>194.9052848139147</c:v>
                </c:pt>
                <c:pt idx="225">
                  <c:v>195.99059995593049</c:v>
                </c:pt>
                <c:pt idx="226">
                  <c:v>197.2795354022401</c:v>
                </c:pt>
                <c:pt idx="227">
                  <c:v>198.78218582981538</c:v>
                </c:pt>
                <c:pt idx="228">
                  <c:v>202.04535622800819</c:v>
                </c:pt>
                <c:pt idx="229">
                  <c:v>202.55295542170234</c:v>
                </c:pt>
                <c:pt idx="230">
                  <c:v>203.01225249410851</c:v>
                </c:pt>
                <c:pt idx="231">
                  <c:v>203.12522588056538</c:v>
                </c:pt>
                <c:pt idx="232">
                  <c:v>202.74431519175624</c:v>
                </c:pt>
                <c:pt idx="233">
                  <c:v>205.12407031035346</c:v>
                </c:pt>
                <c:pt idx="234">
                  <c:v>206.22284219304126</c:v>
                </c:pt>
                <c:pt idx="235">
                  <c:v>207.2205095849765</c:v>
                </c:pt>
                <c:pt idx="236">
                  <c:v>207.77322752516113</c:v>
                </c:pt>
                <c:pt idx="237">
                  <c:v>208.90509929019171</c:v>
                </c:pt>
                <c:pt idx="238">
                  <c:v>209.39968193913163</c:v>
                </c:pt>
                <c:pt idx="239">
                  <c:v>211.09880821678976</c:v>
                </c:pt>
                <c:pt idx="240">
                  <c:v>212.857670963629</c:v>
                </c:pt>
                <c:pt idx="241">
                  <c:v>213.38001278874</c:v>
                </c:pt>
                <c:pt idx="242">
                  <c:v>214.05101596507916</c:v>
                </c:pt>
                <c:pt idx="243">
                  <c:v>215.20118720441494</c:v>
                </c:pt>
                <c:pt idx="244">
                  <c:v>214.7172982267692</c:v>
                </c:pt>
                <c:pt idx="245">
                  <c:v>213.60623782840506</c:v>
                </c:pt>
                <c:pt idx="246">
                  <c:v>215.85676377737545</c:v>
                </c:pt>
                <c:pt idx="247">
                  <c:v>214.28809642003483</c:v>
                </c:pt>
                <c:pt idx="248">
                  <c:v>216.5128910622231</c:v>
                </c:pt>
                <c:pt idx="249">
                  <c:v>217.69499501694008</c:v>
                </c:pt>
                <c:pt idx="250">
                  <c:v>218.05293438869012</c:v>
                </c:pt>
                <c:pt idx="251">
                  <c:v>218.22904857549358</c:v>
                </c:pt>
                <c:pt idx="252">
                  <c:v>219.5820296420199</c:v>
                </c:pt>
                <c:pt idx="253">
                  <c:v>221.04968523173628</c:v>
                </c:pt>
                <c:pt idx="254">
                  <c:v>222.88630645309874</c:v>
                </c:pt>
                <c:pt idx="255">
                  <c:v>223.48243551138256</c:v>
                </c:pt>
                <c:pt idx="256">
                  <c:v>224.24514740457124</c:v>
                </c:pt>
                <c:pt idx="257">
                  <c:v>224.77465424381299</c:v>
                </c:pt>
                <c:pt idx="258">
                  <c:v>226.01700221264619</c:v>
                </c:pt>
                <c:pt idx="259">
                  <c:v>226.70644040806175</c:v>
                </c:pt>
                <c:pt idx="260">
                  <c:v>228.26470994624705</c:v>
                </c:pt>
                <c:pt idx="261">
                  <c:v>227.89660294980573</c:v>
                </c:pt>
                <c:pt idx="262">
                  <c:v>229.22963400706769</c:v>
                </c:pt>
                <c:pt idx="263">
                  <c:v>229.16191899303908</c:v>
                </c:pt>
                <c:pt idx="264">
                  <c:v>228.38852607115612</c:v>
                </c:pt>
                <c:pt idx="265">
                  <c:v>227.60462202367773</c:v>
                </c:pt>
                <c:pt idx="266">
                  <c:v>229.67941657637957</c:v>
                </c:pt>
                <c:pt idx="267">
                  <c:v>231.07046506296717</c:v>
                </c:pt>
                <c:pt idx="268">
                  <c:v>231.94399123758879</c:v>
                </c:pt>
                <c:pt idx="269">
                  <c:v>231.84915073261172</c:v>
                </c:pt>
                <c:pt idx="270">
                  <c:v>235.89293239737452</c:v>
                </c:pt>
                <c:pt idx="271">
                  <c:v>237.81621072117306</c:v>
                </c:pt>
                <c:pt idx="272">
                  <c:v>238.32252861570265</c:v>
                </c:pt>
                <c:pt idx="273">
                  <c:v>238.90950579825079</c:v>
                </c:pt>
                <c:pt idx="274">
                  <c:v>239.78009021591112</c:v>
                </c:pt>
                <c:pt idx="275">
                  <c:v>239.62032970959692</c:v>
                </c:pt>
                <c:pt idx="276">
                  <c:v>242.19016857881508</c:v>
                </c:pt>
                <c:pt idx="277">
                  <c:v>244.95688271515519</c:v>
                </c:pt>
                <c:pt idx="278">
                  <c:v>244.40788281358405</c:v>
                </c:pt>
                <c:pt idx="279">
                  <c:v>245.24797622218946</c:v>
                </c:pt>
                <c:pt idx="280">
                  <c:v>244.61439919412348</c:v>
                </c:pt>
                <c:pt idx="281">
                  <c:v>244.70824500631156</c:v>
                </c:pt>
                <c:pt idx="282">
                  <c:v>243.91899050339276</c:v>
                </c:pt>
                <c:pt idx="283">
                  <c:v>245.92059889517239</c:v>
                </c:pt>
                <c:pt idx="284">
                  <c:v>246.77125898610441</c:v>
                </c:pt>
                <c:pt idx="285">
                  <c:v>247.65716078605726</c:v>
                </c:pt>
                <c:pt idx="286">
                  <c:v>248.27878008088322</c:v>
                </c:pt>
                <c:pt idx="287">
                  <c:v>248.71252744776572</c:v>
                </c:pt>
                <c:pt idx="288">
                  <c:v>251.09628623070213</c:v>
                </c:pt>
                <c:pt idx="289">
                  <c:v>251.34873404716694</c:v>
                </c:pt>
                <c:pt idx="290">
                  <c:v>251.44160422885179</c:v>
                </c:pt>
                <c:pt idx="291">
                  <c:v>252.89708543993333</c:v>
                </c:pt>
                <c:pt idx="292">
                  <c:v>255.74630577488929</c:v>
                </c:pt>
                <c:pt idx="293">
                  <c:v>257.7224496339868</c:v>
                </c:pt>
                <c:pt idx="294">
                  <c:v>260.35474328064009</c:v>
                </c:pt>
                <c:pt idx="295">
                  <c:v>261.55808911207373</c:v>
                </c:pt>
                <c:pt idx="296">
                  <c:v>261.74014841255956</c:v>
                </c:pt>
                <c:pt idx="297">
                  <c:v>260.54807886649877</c:v>
                </c:pt>
                <c:pt idx="298">
                  <c:v>261.9306316578668</c:v>
                </c:pt>
                <c:pt idx="299">
                  <c:v>260.6506983975429</c:v>
                </c:pt>
                <c:pt idx="300">
                  <c:v>259.94497960150812</c:v>
                </c:pt>
                <c:pt idx="301">
                  <c:v>260.52319818966077</c:v>
                </c:pt>
                <c:pt idx="302">
                  <c:v>259.54909465556602</c:v>
                </c:pt>
                <c:pt idx="303">
                  <c:v>260.58900940831256</c:v>
                </c:pt>
                <c:pt idx="304">
                  <c:v>262.50770309339691</c:v>
                </c:pt>
                <c:pt idx="305">
                  <c:v>263.35521817382903</c:v>
                </c:pt>
                <c:pt idx="306">
                  <c:v>266.1601511195513</c:v>
                </c:pt>
                <c:pt idx="307">
                  <c:v>267.49590689854114</c:v>
                </c:pt>
                <c:pt idx="308">
                  <c:v>267.98108379171731</c:v>
                </c:pt>
                <c:pt idx="309">
                  <c:v>268.88384838202035</c:v>
                </c:pt>
                <c:pt idx="310">
                  <c:v>271.63794102838233</c:v>
                </c:pt>
                <c:pt idx="311">
                  <c:v>273.39814349037255</c:v>
                </c:pt>
                <c:pt idx="312">
                  <c:v>275.11958965913169</c:v>
                </c:pt>
                <c:pt idx="313">
                  <c:v>276.24317172262073</c:v>
                </c:pt>
                <c:pt idx="314">
                  <c:v>276.65523302698563</c:v>
                </c:pt>
                <c:pt idx="315">
                  <c:v>279.15767300817987</c:v>
                </c:pt>
                <c:pt idx="316">
                  <c:v>279.55176233931599</c:v>
                </c:pt>
                <c:pt idx="317">
                  <c:v>281.1180283130094</c:v>
                </c:pt>
                <c:pt idx="318">
                  <c:v>282.04464333942934</c:v>
                </c:pt>
                <c:pt idx="319">
                  <c:v>283.78300350255785</c:v>
                </c:pt>
                <c:pt idx="320">
                  <c:v>285.78977178771186</c:v>
                </c:pt>
                <c:pt idx="321">
                  <c:v>285.3427913583958</c:v>
                </c:pt>
                <c:pt idx="322">
                  <c:v>286.67344364676336</c:v>
                </c:pt>
                <c:pt idx="323">
                  <c:v>286.36779887155774</c:v>
                </c:pt>
                <c:pt idx="324">
                  <c:v>286.71893235711872</c:v>
                </c:pt>
                <c:pt idx="325">
                  <c:v>287.72787398928301</c:v>
                </c:pt>
                <c:pt idx="326">
                  <c:v>288.25593574369185</c:v>
                </c:pt>
                <c:pt idx="327">
                  <c:v>289.53682587874249</c:v>
                </c:pt>
                <c:pt idx="328">
                  <c:v>290.86023615501409</c:v>
                </c:pt>
                <c:pt idx="329">
                  <c:v>290.50677022016771</c:v>
                </c:pt>
                <c:pt idx="330">
                  <c:v>291.76000093117358</c:v>
                </c:pt>
                <c:pt idx="331">
                  <c:v>291.72859220262796</c:v>
                </c:pt>
                <c:pt idx="332">
                  <c:v>291.79424523397984</c:v>
                </c:pt>
                <c:pt idx="333">
                  <c:v>294.34824005424036</c:v>
                </c:pt>
                <c:pt idx="334">
                  <c:v>294.66702709653896</c:v>
                </c:pt>
                <c:pt idx="335">
                  <c:v>295.21060659181217</c:v>
                </c:pt>
                <c:pt idx="336">
                  <c:v>296.56478528313238</c:v>
                </c:pt>
                <c:pt idx="337">
                  <c:v>295.71528637474637</c:v>
                </c:pt>
                <c:pt idx="338">
                  <c:v>296.25632568755628</c:v>
                </c:pt>
                <c:pt idx="339">
                  <c:v>296.32383385244793</c:v>
                </c:pt>
                <c:pt idx="340">
                  <c:v>295.8069566347931</c:v>
                </c:pt>
                <c:pt idx="341">
                  <c:v>295.48290882881599</c:v>
                </c:pt>
                <c:pt idx="342">
                  <c:v>298.66469450494651</c:v>
                </c:pt>
                <c:pt idx="343">
                  <c:v>298.58781868430464</c:v>
                </c:pt>
                <c:pt idx="344">
                  <c:v>300.32717745305274</c:v>
                </c:pt>
                <c:pt idx="345">
                  <c:v>304.72655032227482</c:v>
                </c:pt>
                <c:pt idx="346">
                  <c:v>305.74135171354243</c:v>
                </c:pt>
                <c:pt idx="347">
                  <c:v>306.15020702634871</c:v>
                </c:pt>
                <c:pt idx="348">
                  <c:v>307.0251075902874</c:v>
                </c:pt>
                <c:pt idx="349">
                  <c:v>307.41353205827602</c:v>
                </c:pt>
                <c:pt idx="350">
                  <c:v>307.04001201175919</c:v>
                </c:pt>
                <c:pt idx="351">
                  <c:v>307.58373899162575</c:v>
                </c:pt>
                <c:pt idx="352">
                  <c:v>308.52264922018639</c:v>
                </c:pt>
                <c:pt idx="353">
                  <c:v>310.80501013393007</c:v>
                </c:pt>
                <c:pt idx="354">
                  <c:v>311.91745333376497</c:v>
                </c:pt>
                <c:pt idx="355">
                  <c:v>314.32394695654051</c:v>
                </c:pt>
                <c:pt idx="356">
                  <c:v>314.31158251156336</c:v>
                </c:pt>
                <c:pt idx="357">
                  <c:v>315.54235668214318</c:v>
                </c:pt>
                <c:pt idx="358">
                  <c:v>317.65230105861417</c:v>
                </c:pt>
                <c:pt idx="359">
                  <c:v>317.10514849393877</c:v>
                </c:pt>
                <c:pt idx="360">
                  <c:v>318.08046542687856</c:v>
                </c:pt>
                <c:pt idx="361">
                  <c:v>320.49430365467293</c:v>
                </c:pt>
                <c:pt idx="362">
                  <c:v>321.50549809058828</c:v>
                </c:pt>
                <c:pt idx="363">
                  <c:v>322.70666389924241</c:v>
                </c:pt>
                <c:pt idx="364">
                  <c:v>324.9292322323144</c:v>
                </c:pt>
                <c:pt idx="365">
                  <c:v>325.57491306047405</c:v>
                </c:pt>
                <c:pt idx="366">
                  <c:v>328.15953278541014</c:v>
                </c:pt>
                <c:pt idx="367">
                  <c:v>330.97648969570048</c:v>
                </c:pt>
                <c:pt idx="368">
                  <c:v>331.25012156930597</c:v>
                </c:pt>
                <c:pt idx="369">
                  <c:v>332.32982381503342</c:v>
                </c:pt>
                <c:pt idx="370">
                  <c:v>333.50384963006462</c:v>
                </c:pt>
                <c:pt idx="371">
                  <c:v>334.63672693977082</c:v>
                </c:pt>
                <c:pt idx="372">
                  <c:v>334.99268306756363</c:v>
                </c:pt>
                <c:pt idx="373">
                  <c:v>335.70796533019887</c:v>
                </c:pt>
                <c:pt idx="374">
                  <c:v>336.58070560913774</c:v>
                </c:pt>
                <c:pt idx="375">
                  <c:v>338.36095991029953</c:v>
                </c:pt>
                <c:pt idx="376">
                  <c:v>340.31145657884264</c:v>
                </c:pt>
                <c:pt idx="377">
                  <c:v>341.77568135850584</c:v>
                </c:pt>
                <c:pt idx="378">
                  <c:v>341.79736465884838</c:v>
                </c:pt>
                <c:pt idx="379">
                  <c:v>343.2220216081659</c:v>
                </c:pt>
                <c:pt idx="380">
                  <c:v>344.45195044571346</c:v>
                </c:pt>
                <c:pt idx="381">
                  <c:v>343.97714417261506</c:v>
                </c:pt>
                <c:pt idx="382">
                  <c:v>343.55000043919893</c:v>
                </c:pt>
                <c:pt idx="383">
                  <c:v>344.6476454201138</c:v>
                </c:pt>
                <c:pt idx="384">
                  <c:v>346.35142463626471</c:v>
                </c:pt>
                <c:pt idx="385">
                  <c:v>346.40555660680553</c:v>
                </c:pt>
                <c:pt idx="386">
                  <c:v>348.21052684558282</c:v>
                </c:pt>
                <c:pt idx="387">
                  <c:v>347.53962866945614</c:v>
                </c:pt>
                <c:pt idx="388">
                  <c:v>349.19754905226364</c:v>
                </c:pt>
                <c:pt idx="389">
                  <c:v>348.78266998840382</c:v>
                </c:pt>
                <c:pt idx="390">
                  <c:v>350.47942081018584</c:v>
                </c:pt>
                <c:pt idx="391">
                  <c:v>353.62887589580197</c:v>
                </c:pt>
                <c:pt idx="392">
                  <c:v>354.69914811007709</c:v>
                </c:pt>
                <c:pt idx="393">
                  <c:v>354.77898517021333</c:v>
                </c:pt>
                <c:pt idx="394">
                  <c:v>356.06456948864457</c:v>
                </c:pt>
                <c:pt idx="395">
                  <c:v>358.22425288553586</c:v>
                </c:pt>
                <c:pt idx="396">
                  <c:v>360.51196510171752</c:v>
                </c:pt>
                <c:pt idx="397">
                  <c:v>363.41955030323834</c:v>
                </c:pt>
                <c:pt idx="398">
                  <c:v>364.49020356935375</c:v>
                </c:pt>
                <c:pt idx="399">
                  <c:v>365.0768936572066</c:v>
                </c:pt>
                <c:pt idx="400">
                  <c:v>366.07965052202081</c:v>
                </c:pt>
                <c:pt idx="401">
                  <c:v>367.25984724737799</c:v>
                </c:pt>
                <c:pt idx="402">
                  <c:v>367.48576566553635</c:v>
                </c:pt>
                <c:pt idx="403">
                  <c:v>368.0811166473793</c:v>
                </c:pt>
                <c:pt idx="404">
                  <c:v>370.43622428929331</c:v>
                </c:pt>
                <c:pt idx="405">
                  <c:v>370.98923968525719</c:v>
                </c:pt>
                <c:pt idx="406">
                  <c:v>369.33665983671222</c:v>
                </c:pt>
                <c:pt idx="407">
                  <c:v>369.46718531110247</c:v>
                </c:pt>
                <c:pt idx="408">
                  <c:v>370.56954022090855</c:v>
                </c:pt>
                <c:pt idx="409">
                  <c:v>372.49490995509535</c:v>
                </c:pt>
                <c:pt idx="410">
                  <c:v>374.0280151615874</c:v>
                </c:pt>
                <c:pt idx="411">
                  <c:v>376.39823630858092</c:v>
                </c:pt>
                <c:pt idx="412">
                  <c:v>376.63586048719208</c:v>
                </c:pt>
                <c:pt idx="413">
                  <c:v>378.69500564287307</c:v>
                </c:pt>
                <c:pt idx="414">
                  <c:v>380.50176353201897</c:v>
                </c:pt>
                <c:pt idx="415">
                  <c:v>380.93882693724106</c:v>
                </c:pt>
                <c:pt idx="416">
                  <c:v>380.43586106723814</c:v>
                </c:pt>
                <c:pt idx="417">
                  <c:v>381.71634960392976</c:v>
                </c:pt>
                <c:pt idx="418">
                  <c:v>383.9644912014698</c:v>
                </c:pt>
                <c:pt idx="419">
                  <c:v>384.92084939658059</c:v>
                </c:pt>
                <c:pt idx="420">
                  <c:v>385.43739508746944</c:v>
                </c:pt>
                <c:pt idx="421">
                  <c:v>384.17723923623589</c:v>
                </c:pt>
                <c:pt idx="422">
                  <c:v>385.02386130171465</c:v>
                </c:pt>
                <c:pt idx="423">
                  <c:v>384.50710842372973</c:v>
                </c:pt>
                <c:pt idx="424">
                  <c:v>385.24246367265584</c:v>
                </c:pt>
                <c:pt idx="425">
                  <c:v>387.34699272678534</c:v>
                </c:pt>
                <c:pt idx="426">
                  <c:v>389.08136417366643</c:v>
                </c:pt>
                <c:pt idx="427">
                  <c:v>389.52405947410983</c:v>
                </c:pt>
                <c:pt idx="428">
                  <c:v>390.278940847645</c:v>
                </c:pt>
                <c:pt idx="429">
                  <c:v>390.77630254071056</c:v>
                </c:pt>
                <c:pt idx="430">
                  <c:v>391.91591007359744</c:v>
                </c:pt>
                <c:pt idx="431">
                  <c:v>393.25123220099306</c:v>
                </c:pt>
                <c:pt idx="432">
                  <c:v>394.89705420950162</c:v>
                </c:pt>
                <c:pt idx="433">
                  <c:v>393.16930647607381</c:v>
                </c:pt>
                <c:pt idx="434">
                  <c:v>394.36680949842543</c:v>
                </c:pt>
                <c:pt idx="435">
                  <c:v>394.20945708401888</c:v>
                </c:pt>
                <c:pt idx="436">
                  <c:v>396.2009586678318</c:v>
                </c:pt>
                <c:pt idx="437">
                  <c:v>396.97191329731186</c:v>
                </c:pt>
                <c:pt idx="438">
                  <c:v>397.34748311146302</c:v>
                </c:pt>
                <c:pt idx="439">
                  <c:v>397.75854552918702</c:v>
                </c:pt>
                <c:pt idx="440">
                  <c:v>398.56726390174146</c:v>
                </c:pt>
                <c:pt idx="441">
                  <c:v>399.07351750373527</c:v>
                </c:pt>
                <c:pt idx="442">
                  <c:v>400.10758853068859</c:v>
                </c:pt>
                <c:pt idx="443">
                  <c:v>400.28835318941805</c:v>
                </c:pt>
                <c:pt idx="444">
                  <c:v>399.45898500487982</c:v>
                </c:pt>
                <c:pt idx="445">
                  <c:v>400.72715532266682</c:v>
                </c:pt>
                <c:pt idx="446">
                  <c:v>400.98071023965593</c:v>
                </c:pt>
                <c:pt idx="447">
                  <c:v>402.70279406975163</c:v>
                </c:pt>
                <c:pt idx="448">
                  <c:v>404.58609555188002</c:v>
                </c:pt>
                <c:pt idx="449">
                  <c:v>407.32364999077242</c:v>
                </c:pt>
                <c:pt idx="450">
                  <c:v>409.21129407026046</c:v>
                </c:pt>
                <c:pt idx="451">
                  <c:v>410.36106928134001</c:v>
                </c:pt>
                <c:pt idx="452">
                  <c:v>410.44760880400838</c:v>
                </c:pt>
                <c:pt idx="453">
                  <c:v>412.35340777112748</c:v>
                </c:pt>
                <c:pt idx="454">
                  <c:v>413.30063016623632</c:v>
                </c:pt>
                <c:pt idx="455">
                  <c:v>415.21280988906688</c:v>
                </c:pt>
                <c:pt idx="456">
                  <c:v>416.45953012095646</c:v>
                </c:pt>
                <c:pt idx="457">
                  <c:v>417.72151846557637</c:v>
                </c:pt>
                <c:pt idx="458">
                  <c:v>417.68322221278999</c:v>
                </c:pt>
                <c:pt idx="459">
                  <c:v>417.69364314206194</c:v>
                </c:pt>
                <c:pt idx="460">
                  <c:v>417.85647168705316</c:v>
                </c:pt>
                <c:pt idx="461">
                  <c:v>418.94338911250077</c:v>
                </c:pt>
                <c:pt idx="462">
                  <c:v>420.05357415489874</c:v>
                </c:pt>
                <c:pt idx="463">
                  <c:v>421.76507012598461</c:v>
                </c:pt>
                <c:pt idx="464">
                  <c:v>422.72058858498627</c:v>
                </c:pt>
                <c:pt idx="465">
                  <c:v>422.74754798641351</c:v>
                </c:pt>
                <c:pt idx="466">
                  <c:v>423.54940318731525</c:v>
                </c:pt>
                <c:pt idx="467">
                  <c:v>423.08650336752623</c:v>
                </c:pt>
                <c:pt idx="468">
                  <c:v>424.94307357821037</c:v>
                </c:pt>
                <c:pt idx="469">
                  <c:v>427.43603358300902</c:v>
                </c:pt>
                <c:pt idx="470">
                  <c:v>429.54208457338967</c:v>
                </c:pt>
                <c:pt idx="471">
                  <c:v>431.38741542533239</c:v>
                </c:pt>
                <c:pt idx="472">
                  <c:v>434.26633069961116</c:v>
                </c:pt>
                <c:pt idx="473">
                  <c:v>433.60264737268471</c:v>
                </c:pt>
                <c:pt idx="474">
                  <c:v>435.90979472595285</c:v>
                </c:pt>
                <c:pt idx="475">
                  <c:v>436.41659915575576</c:v>
                </c:pt>
                <c:pt idx="476">
                  <c:v>437.44719473677003</c:v>
                </c:pt>
                <c:pt idx="477">
                  <c:v>438.716929922063</c:v>
                </c:pt>
                <c:pt idx="478">
                  <c:v>439.81485364217622</c:v>
                </c:pt>
                <c:pt idx="479">
                  <c:v>441.98372790760277</c:v>
                </c:pt>
                <c:pt idx="480">
                  <c:v>443.87817760236788</c:v>
                </c:pt>
                <c:pt idx="481">
                  <c:v>444.94239425500297</c:v>
                </c:pt>
                <c:pt idx="482">
                  <c:v>444.80915314114816</c:v>
                </c:pt>
                <c:pt idx="483">
                  <c:v>447.37602443716582</c:v>
                </c:pt>
                <c:pt idx="484">
                  <c:v>447.89901057887749</c:v>
                </c:pt>
                <c:pt idx="485">
                  <c:v>450.19059463630987</c:v>
                </c:pt>
                <c:pt idx="486">
                  <c:v>452.68946563257271</c:v>
                </c:pt>
                <c:pt idx="487">
                  <c:v>453.61363012054488</c:v>
                </c:pt>
                <c:pt idx="488">
                  <c:v>454.56019680539885</c:v>
                </c:pt>
                <c:pt idx="489">
                  <c:v>456.50217516188565</c:v>
                </c:pt>
                <c:pt idx="490">
                  <c:v>456.13315964174728</c:v>
                </c:pt>
                <c:pt idx="491">
                  <c:v>456.99740231511066</c:v>
                </c:pt>
                <c:pt idx="492">
                  <c:v>456.86411881419474</c:v>
                </c:pt>
                <c:pt idx="493">
                  <c:v>458.88673958430348</c:v>
                </c:pt>
                <c:pt idx="494">
                  <c:v>460.44211341352292</c:v>
                </c:pt>
                <c:pt idx="495">
                  <c:v>462.59383373303416</c:v>
                </c:pt>
                <c:pt idx="496">
                  <c:v>463.3062835264891</c:v>
                </c:pt>
                <c:pt idx="497">
                  <c:v>466.43702070411342</c:v>
                </c:pt>
                <c:pt idx="498">
                  <c:v>468.77009534332717</c:v>
                </c:pt>
                <c:pt idx="499">
                  <c:v>470.47636073383552</c:v>
                </c:pt>
                <c:pt idx="500">
                  <c:v>472.95473013376017</c:v>
                </c:pt>
                <c:pt idx="501">
                  <c:v>474.79439814050806</c:v>
                </c:pt>
                <c:pt idx="502">
                  <c:v>476.15688617333126</c:v>
                </c:pt>
                <c:pt idx="503">
                  <c:v>476.97713409149185</c:v>
                </c:pt>
                <c:pt idx="504">
                  <c:v>477.13500827870791</c:v>
                </c:pt>
                <c:pt idx="505">
                  <c:v>478.77556802128311</c:v>
                </c:pt>
                <c:pt idx="506">
                  <c:v>480.56483100878023</c:v>
                </c:pt>
                <c:pt idx="507">
                  <c:v>481.41042787484872</c:v>
                </c:pt>
                <c:pt idx="508">
                  <c:v>483.79186681205914</c:v>
                </c:pt>
                <c:pt idx="509">
                  <c:v>483.33760126647024</c:v>
                </c:pt>
                <c:pt idx="510">
                  <c:v>483.92476498028225</c:v>
                </c:pt>
                <c:pt idx="511">
                  <c:v>483.45564289590345</c:v>
                </c:pt>
                <c:pt idx="512">
                  <c:v>485.30364588894304</c:v>
                </c:pt>
                <c:pt idx="513">
                  <c:v>486.39294436510448</c:v>
                </c:pt>
                <c:pt idx="514">
                  <c:v>487.45075071543431</c:v>
                </c:pt>
                <c:pt idx="515">
                  <c:v>489.84552558619788</c:v>
                </c:pt>
                <c:pt idx="516">
                  <c:v>491.20155101644241</c:v>
                </c:pt>
                <c:pt idx="517">
                  <c:v>490.31240075433573</c:v>
                </c:pt>
                <c:pt idx="518">
                  <c:v>492.05927737803461</c:v>
                </c:pt>
                <c:pt idx="519">
                  <c:v>493.56394860733212</c:v>
                </c:pt>
                <c:pt idx="520">
                  <c:v>494.30928934138961</c:v>
                </c:pt>
                <c:pt idx="521">
                  <c:v>494.10856857332311</c:v>
                </c:pt>
                <c:pt idx="522">
                  <c:v>493.58968620742996</c:v>
                </c:pt>
                <c:pt idx="523">
                  <c:v>495.92268800974466</c:v>
                </c:pt>
                <c:pt idx="524">
                  <c:v>498.5499284772074</c:v>
                </c:pt>
                <c:pt idx="525">
                  <c:v>500.49073775820432</c:v>
                </c:pt>
                <c:pt idx="526">
                  <c:v>502.33614343530576</c:v>
                </c:pt>
                <c:pt idx="527">
                  <c:v>503.09955908732564</c:v>
                </c:pt>
                <c:pt idx="528">
                  <c:v>505.328036804936</c:v>
                </c:pt>
                <c:pt idx="529">
                  <c:v>505.63926266910806</c:v>
                </c:pt>
                <c:pt idx="530">
                  <c:v>505.305944931721</c:v>
                </c:pt>
                <c:pt idx="531">
                  <c:v>504.94595366140618</c:v>
                </c:pt>
                <c:pt idx="532">
                  <c:v>505.25030318651557</c:v>
                </c:pt>
                <c:pt idx="533">
                  <c:v>506.85458351402383</c:v>
                </c:pt>
                <c:pt idx="534">
                  <c:v>507.14072283952459</c:v>
                </c:pt>
                <c:pt idx="535">
                  <c:v>509.89730427673612</c:v>
                </c:pt>
                <c:pt idx="536">
                  <c:v>510.68385961800664</c:v>
                </c:pt>
                <c:pt idx="537">
                  <c:v>510.59218617190021</c:v>
                </c:pt>
                <c:pt idx="538">
                  <c:v>512.89175200944283</c:v>
                </c:pt>
                <c:pt idx="539">
                  <c:v>513.93503568541462</c:v>
                </c:pt>
                <c:pt idx="540">
                  <c:v>513.23320927747875</c:v>
                </c:pt>
                <c:pt idx="541">
                  <c:v>513.02738745712361</c:v>
                </c:pt>
                <c:pt idx="542">
                  <c:v>512.76982765623575</c:v>
                </c:pt>
                <c:pt idx="543">
                  <c:v>514.8627112109524</c:v>
                </c:pt>
                <c:pt idx="544">
                  <c:v>514.89248823926846</c:v>
                </c:pt>
                <c:pt idx="545">
                  <c:v>515.76964800055316</c:v>
                </c:pt>
                <c:pt idx="546">
                  <c:v>517.2336816326208</c:v>
                </c:pt>
                <c:pt idx="547">
                  <c:v>518.0549159908968</c:v>
                </c:pt>
                <c:pt idx="548">
                  <c:v>518.53330122963337</c:v>
                </c:pt>
                <c:pt idx="549">
                  <c:v>520.00838618748412</c:v>
                </c:pt>
                <c:pt idx="550">
                  <c:v>520.70814777875307</c:v>
                </c:pt>
                <c:pt idx="551">
                  <c:v>521.54418821629497</c:v>
                </c:pt>
                <c:pt idx="552">
                  <c:v>522.71839190191963</c:v>
                </c:pt>
                <c:pt idx="553">
                  <c:v>524.79167108176489</c:v>
                </c:pt>
                <c:pt idx="554">
                  <c:v>525.27659401177891</c:v>
                </c:pt>
                <c:pt idx="555">
                  <c:v>527.79810361071054</c:v>
                </c:pt>
                <c:pt idx="556">
                  <c:v>528.2060673970733</c:v>
                </c:pt>
                <c:pt idx="557">
                  <c:v>528.82799796394659</c:v>
                </c:pt>
                <c:pt idx="558">
                  <c:v>530.96058662035523</c:v>
                </c:pt>
                <c:pt idx="559">
                  <c:v>529.98942170026987</c:v>
                </c:pt>
                <c:pt idx="560">
                  <c:v>531.94768510436916</c:v>
                </c:pt>
                <c:pt idx="561">
                  <c:v>532.54531598891924</c:v>
                </c:pt>
                <c:pt idx="562">
                  <c:v>532.90105700952961</c:v>
                </c:pt>
                <c:pt idx="563">
                  <c:v>535.51843244401391</c:v>
                </c:pt>
                <c:pt idx="564">
                  <c:v>535.86220499143769</c:v>
                </c:pt>
                <c:pt idx="565">
                  <c:v>537.45822959878024</c:v>
                </c:pt>
                <c:pt idx="566">
                  <c:v>538.94348115875709</c:v>
                </c:pt>
                <c:pt idx="567">
                  <c:v>541.5198349636612</c:v>
                </c:pt>
                <c:pt idx="568">
                  <c:v>543.01219850067321</c:v>
                </c:pt>
                <c:pt idx="569">
                  <c:v>545.94455158055757</c:v>
                </c:pt>
                <c:pt idx="570">
                  <c:v>546.57973423362</c:v>
                </c:pt>
                <c:pt idx="571">
                  <c:v>547.86019828002622</c:v>
                </c:pt>
                <c:pt idx="572">
                  <c:v>548.57744198188743</c:v>
                </c:pt>
                <c:pt idx="573">
                  <c:v>551.37511717583948</c:v>
                </c:pt>
                <c:pt idx="574">
                  <c:v>552.21400866555382</c:v>
                </c:pt>
                <c:pt idx="575">
                  <c:v>551.54112751215985</c:v>
                </c:pt>
                <c:pt idx="576">
                  <c:v>552.12209038496258</c:v>
                </c:pt>
                <c:pt idx="577">
                  <c:v>553.39167853727088</c:v>
                </c:pt>
                <c:pt idx="578">
                  <c:v>553.14670748570165</c:v>
                </c:pt>
                <c:pt idx="579">
                  <c:v>554.51707376514037</c:v>
                </c:pt>
                <c:pt idx="580">
                  <c:v>554.6379342705568</c:v>
                </c:pt>
                <c:pt idx="581">
                  <c:v>553.82466797865982</c:v>
                </c:pt>
                <c:pt idx="582">
                  <c:v>556.71676827777014</c:v>
                </c:pt>
                <c:pt idx="583">
                  <c:v>558.61268186612676</c:v>
                </c:pt>
                <c:pt idx="584">
                  <c:v>559.92349804487321</c:v>
                </c:pt>
                <c:pt idx="585">
                  <c:v>560.06635083550361</c:v>
                </c:pt>
                <c:pt idx="586">
                  <c:v>561.23121236647069</c:v>
                </c:pt>
                <c:pt idx="587">
                  <c:v>562.95809279929938</c:v>
                </c:pt>
                <c:pt idx="588">
                  <c:v>565.4315736241831</c:v>
                </c:pt>
                <c:pt idx="589">
                  <c:v>567.38123288407667</c:v>
                </c:pt>
                <c:pt idx="590">
                  <c:v>569.20219934843681</c:v>
                </c:pt>
                <c:pt idx="591">
                  <c:v>572.29004536162017</c:v>
                </c:pt>
                <c:pt idx="592">
                  <c:v>573.98999164143038</c:v>
                </c:pt>
                <c:pt idx="593">
                  <c:v>575.74036097634587</c:v>
                </c:pt>
                <c:pt idx="594">
                  <c:v>577.25313092531212</c:v>
                </c:pt>
                <c:pt idx="595">
                  <c:v>576.11998179777777</c:v>
                </c:pt>
                <c:pt idx="596">
                  <c:v>577.8564288647234</c:v>
                </c:pt>
                <c:pt idx="597">
                  <c:v>579.42426627429415</c:v>
                </c:pt>
                <c:pt idx="598">
                  <c:v>580.79160644227466</c:v>
                </c:pt>
                <c:pt idx="599">
                  <c:v>582.82561298197379</c:v>
                </c:pt>
                <c:pt idx="600">
                  <c:v>582.6341774902935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52-4FDC-99ED-4ED677AF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'AR(p)'!$E$21</c:f>
              <c:strCache>
                <c:ptCount val="1"/>
                <c:pt idx="0">
                  <c:v>AR(1)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'AR(p)'!$E$22:$E$72</c:f>
              <c:numCache>
                <c:formatCode>0.000</c:formatCode>
                <c:ptCount val="51"/>
                <c:pt idx="0">
                  <c:v>0</c:v>
                </c:pt>
                <c:pt idx="1">
                  <c:v>0.47663321191080055</c:v>
                </c:pt>
                <c:pt idx="2">
                  <c:v>0.48556742887209592</c:v>
                </c:pt>
                <c:pt idx="3">
                  <c:v>1.6133887578960309</c:v>
                </c:pt>
                <c:pt idx="4">
                  <c:v>3.554404298668691</c:v>
                </c:pt>
                <c:pt idx="5">
                  <c:v>4.8009677863847786</c:v>
                </c:pt>
                <c:pt idx="6">
                  <c:v>5.9684537739468251</c:v>
                </c:pt>
                <c:pt idx="7">
                  <c:v>7.3879720065282433</c:v>
                </c:pt>
                <c:pt idx="8">
                  <c:v>10.513784334778279</c:v>
                </c:pt>
                <c:pt idx="9">
                  <c:v>13.485946328042605</c:v>
                </c:pt>
                <c:pt idx="10">
                  <c:v>18.015052127902273</c:v>
                </c:pt>
                <c:pt idx="11">
                  <c:v>23.977818459183709</c:v>
                </c:pt>
                <c:pt idx="12">
                  <c:v>30.019155036364538</c:v>
                </c:pt>
                <c:pt idx="13">
                  <c:v>36.88861417438558</c:v>
                </c:pt>
                <c:pt idx="14">
                  <c:v>46.865066554899379</c:v>
                </c:pt>
                <c:pt idx="15">
                  <c:v>56.632221725935402</c:v>
                </c:pt>
                <c:pt idx="16">
                  <c:v>69.201290523359788</c:v>
                </c:pt>
                <c:pt idx="17">
                  <c:v>83.095655812026237</c:v>
                </c:pt>
                <c:pt idx="18">
                  <c:v>100.85815367495204</c:v>
                </c:pt>
                <c:pt idx="19">
                  <c:v>122.65368541883191</c:v>
                </c:pt>
                <c:pt idx="20">
                  <c:v>147.2724465792698</c:v>
                </c:pt>
                <c:pt idx="21">
                  <c:v>177.18443254588857</c:v>
                </c:pt>
                <c:pt idx="22">
                  <c:v>212.97680488637297</c:v>
                </c:pt>
                <c:pt idx="23">
                  <c:v>256.27780871326576</c:v>
                </c:pt>
                <c:pt idx="24">
                  <c:v>308.61285022130653</c:v>
                </c:pt>
                <c:pt idx="25">
                  <c:v>369.98036918678321</c:v>
                </c:pt>
                <c:pt idx="26">
                  <c:v>444.41751672869623</c:v>
                </c:pt>
                <c:pt idx="27">
                  <c:v>534.67038469029035</c:v>
                </c:pt>
                <c:pt idx="28">
                  <c:v>644.0545238209163</c:v>
                </c:pt>
                <c:pt idx="29">
                  <c:v>773.20896797104058</c:v>
                </c:pt>
                <c:pt idx="30">
                  <c:v>928.35015735543573</c:v>
                </c:pt>
                <c:pt idx="31">
                  <c:v>1115.6083630526641</c:v>
                </c:pt>
                <c:pt idx="32">
                  <c:v>1338.9364990256429</c:v>
                </c:pt>
                <c:pt idx="33">
                  <c:v>1609.0142085287032</c:v>
                </c:pt>
                <c:pt idx="34">
                  <c:v>1933.0991380218002</c:v>
                </c:pt>
                <c:pt idx="35">
                  <c:v>2319.8763381652402</c:v>
                </c:pt>
                <c:pt idx="36">
                  <c:v>2785.6161629031785</c:v>
                </c:pt>
                <c:pt idx="37">
                  <c:v>3342.2689267345977</c:v>
                </c:pt>
                <c:pt idx="38">
                  <c:v>4011.113950207829</c:v>
                </c:pt>
                <c:pt idx="39">
                  <c:v>4814.3794270248209</c:v>
                </c:pt>
                <c:pt idx="40">
                  <c:v>5778.7144184727777</c:v>
                </c:pt>
                <c:pt idx="41">
                  <c:v>6935.790445124243</c:v>
                </c:pt>
                <c:pt idx="42">
                  <c:v>8322.8315054844406</c:v>
                </c:pt>
                <c:pt idx="43">
                  <c:v>9987.2796785640203</c:v>
                </c:pt>
                <c:pt idx="44">
                  <c:v>11984.139219077075</c:v>
                </c:pt>
                <c:pt idx="45">
                  <c:v>14381.597025251835</c:v>
                </c:pt>
                <c:pt idx="46">
                  <c:v>17256.690371248293</c:v>
                </c:pt>
                <c:pt idx="47">
                  <c:v>20709.227748332527</c:v>
                </c:pt>
                <c:pt idx="48">
                  <c:v>24852.353402776509</c:v>
                </c:pt>
                <c:pt idx="49">
                  <c:v>29822.247703218396</c:v>
                </c:pt>
                <c:pt idx="50">
                  <c:v>35785.387822901132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3E-4EC6-891D-8BA853A72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'AR(p)'!$F$21</c:f>
              <c:strCache>
                <c:ptCount val="1"/>
                <c:pt idx="0">
                  <c:v>AR(2) 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'AR(p)'!$F$22:$F$622</c:f>
              <c:numCache>
                <c:formatCode>0.000</c:formatCode>
                <c:ptCount val="601"/>
                <c:pt idx="0">
                  <c:v>0</c:v>
                </c:pt>
                <c:pt idx="1">
                  <c:v>0.47663321191080055</c:v>
                </c:pt>
                <c:pt idx="2">
                  <c:v>0.81921067720965657</c:v>
                </c:pt>
                <c:pt idx="3">
                  <c:v>2.1534719071090347</c:v>
                </c:pt>
                <c:pt idx="4">
                  <c:v>4.9644526964398326</c:v>
                </c:pt>
                <c:pt idx="5">
                  <c:v>8.0084833157488085</c:v>
                </c:pt>
                <c:pt idx="6">
                  <c:v>10.905758776447579</c:v>
                </c:pt>
                <c:pt idx="7">
                  <c:v>13.659049335711035</c:v>
                </c:pt>
                <c:pt idx="8">
                  <c:v>17.676171178228056</c:v>
                </c:pt>
                <c:pt idx="9">
                  <c:v>22.024395469444933</c:v>
                </c:pt>
                <c:pt idx="10">
                  <c:v>27.592952154008984</c:v>
                </c:pt>
                <c:pt idx="11">
                  <c:v>34.744165121123153</c:v>
                </c:pt>
                <c:pt idx="12">
                  <c:v>42.150100155329902</c:v>
                </c:pt>
                <c:pt idx="13">
                  <c:v>49.333628165652868</c:v>
                </c:pt>
                <c:pt idx="14">
                  <c:v>57.976031919026916</c:v>
                </c:pt>
                <c:pt idx="15">
                  <c:v>65.655000875463173</c:v>
                </c:pt>
                <c:pt idx="16">
                  <c:v>73.22893706930283</c:v>
                </c:pt>
                <c:pt idx="17">
                  <c:v>79.443036818998365</c:v>
                </c:pt>
                <c:pt idx="18">
                  <c:v>85.446803923551869</c:v>
                </c:pt>
                <c:pt idx="19">
                  <c:v>91.679664958349505</c:v>
                </c:pt>
                <c:pt idx="20">
                  <c:v>96.52279592710336</c:v>
                </c:pt>
                <c:pt idx="21">
                  <c:v>100.42231380016312</c:v>
                </c:pt>
                <c:pt idx="22">
                  <c:v>103.32213775795259</c:v>
                </c:pt>
                <c:pt idx="23">
                  <c:v>105.63339903157964</c:v>
                </c:pt>
                <c:pt idx="24">
                  <c:v>107.75979256565206</c:v>
                </c:pt>
                <c:pt idx="25">
                  <c:v>108.26216167721678</c:v>
                </c:pt>
                <c:pt idx="26">
                  <c:v>108.07776965652488</c:v>
                </c:pt>
                <c:pt idx="27">
                  <c:v>108.1985598369849</c:v>
                </c:pt>
                <c:pt idx="28">
                  <c:v>109.67655549540157</c:v>
                </c:pt>
                <c:pt idx="29">
                  <c:v>110.2683053755478</c:v>
                </c:pt>
                <c:pt idx="30">
                  <c:v>110.20351050291249</c:v>
                </c:pt>
                <c:pt idx="31">
                  <c:v>110.63068628992647</c:v>
                </c:pt>
                <c:pt idx="32">
                  <c:v>110.11957275565577</c:v>
                </c:pt>
                <c:pt idx="33">
                  <c:v>110.84367340984475</c:v>
                </c:pt>
                <c:pt idx="34">
                  <c:v>112.67625605841482</c:v>
                </c:pt>
                <c:pt idx="35">
                  <c:v>113.37451624710913</c:v>
                </c:pt>
                <c:pt idx="36">
                  <c:v>114.64074496123988</c:v>
                </c:pt>
                <c:pt idx="37">
                  <c:v>114.17613689227041</c:v>
                </c:pt>
                <c:pt idx="38">
                  <c:v>113.00282030689773</c:v>
                </c:pt>
                <c:pt idx="39">
                  <c:v>111.84776078656506</c:v>
                </c:pt>
                <c:pt idx="40">
                  <c:v>111.13728505818999</c:v>
                </c:pt>
                <c:pt idx="41">
                  <c:v>110.71252225169661</c:v>
                </c:pt>
                <c:pt idx="42">
                  <c:v>109.10183421062041</c:v>
                </c:pt>
                <c:pt idx="43">
                  <c:v>106.42696173382757</c:v>
                </c:pt>
                <c:pt idx="44">
                  <c:v>102.33216296285782</c:v>
                </c:pt>
                <c:pt idx="45">
                  <c:v>98.212536810993413</c:v>
                </c:pt>
                <c:pt idx="46">
                  <c:v>92.25549259077971</c:v>
                </c:pt>
                <c:pt idx="47">
                  <c:v>87.111330259053574</c:v>
                </c:pt>
                <c:pt idx="48">
                  <c:v>82.83913401206911</c:v>
                </c:pt>
                <c:pt idx="49">
                  <c:v>77.546663973780284</c:v>
                </c:pt>
                <c:pt idx="50">
                  <c:v>70.645628638255573</c:v>
                </c:pt>
                <c:pt idx="51">
                  <c:v>61.739509738292753</c:v>
                </c:pt>
                <c:pt idx="52">
                  <c:v>54.132652958832779</c:v>
                </c:pt>
                <c:pt idx="53">
                  <c:v>46.421040498509996</c:v>
                </c:pt>
                <c:pt idx="54">
                  <c:v>38.04159343353269</c:v>
                </c:pt>
                <c:pt idx="55">
                  <c:v>31.492627511157348</c:v>
                </c:pt>
                <c:pt idx="56">
                  <c:v>24.379711498631853</c:v>
                </c:pt>
                <c:pt idx="57">
                  <c:v>19.592420023597267</c:v>
                </c:pt>
                <c:pt idx="58">
                  <c:v>17.210296655606122</c:v>
                </c:pt>
                <c:pt idx="59">
                  <c:v>16.375122559890869</c:v>
                </c:pt>
                <c:pt idx="60">
                  <c:v>14.268403958358483</c:v>
                </c:pt>
                <c:pt idx="61">
                  <c:v>13.077712357924002</c:v>
                </c:pt>
                <c:pt idx="62">
                  <c:v>10.994474632858168</c:v>
                </c:pt>
                <c:pt idx="63">
                  <c:v>9.7952652175114334</c:v>
                </c:pt>
                <c:pt idx="64">
                  <c:v>8.2165090058026262</c:v>
                </c:pt>
                <c:pt idx="65">
                  <c:v>7.8710927886692845</c:v>
                </c:pt>
                <c:pt idx="66">
                  <c:v>9.0922536890610903</c:v>
                </c:pt>
                <c:pt idx="67">
                  <c:v>8.5375742059440096</c:v>
                </c:pt>
                <c:pt idx="68">
                  <c:v>9.7214519789192178</c:v>
                </c:pt>
                <c:pt idx="69">
                  <c:v>12.278032363226501</c:v>
                </c:pt>
                <c:pt idx="70">
                  <c:v>16.321631168374719</c:v>
                </c:pt>
                <c:pt idx="71">
                  <c:v>20.705543186982155</c:v>
                </c:pt>
                <c:pt idx="72">
                  <c:v>24.871862119524391</c:v>
                </c:pt>
                <c:pt idx="73">
                  <c:v>29.473163348009109</c:v>
                </c:pt>
                <c:pt idx="74">
                  <c:v>34.688257642000004</c:v>
                </c:pt>
                <c:pt idx="75">
                  <c:v>39.339604441058583</c:v>
                </c:pt>
                <c:pt idx="76">
                  <c:v>44.760356346235717</c:v>
                </c:pt>
                <c:pt idx="77">
                  <c:v>49.080412984459365</c:v>
                </c:pt>
                <c:pt idx="78">
                  <c:v>53.318896018073936</c:v>
                </c:pt>
                <c:pt idx="79">
                  <c:v>57.135604572899702</c:v>
                </c:pt>
                <c:pt idx="80">
                  <c:v>61.189049326424048</c:v>
                </c:pt>
                <c:pt idx="81">
                  <c:v>66.844042625250822</c:v>
                </c:pt>
                <c:pt idx="82">
                  <c:v>73.672977891478524</c:v>
                </c:pt>
                <c:pt idx="83">
                  <c:v>79.227377989701196</c:v>
                </c:pt>
                <c:pt idx="84">
                  <c:v>84.584615747627282</c:v>
                </c:pt>
                <c:pt idx="85">
                  <c:v>90.134258133783803</c:v>
                </c:pt>
                <c:pt idx="86">
                  <c:v>95.597425313957373</c:v>
                </c:pt>
                <c:pt idx="87">
                  <c:v>102.65442472186903</c:v>
                </c:pt>
                <c:pt idx="88">
                  <c:v>108.29159563359433</c:v>
                </c:pt>
                <c:pt idx="89">
                  <c:v>113.14950464737606</c:v>
                </c:pt>
                <c:pt idx="90">
                  <c:v>115.76189048795008</c:v>
                </c:pt>
                <c:pt idx="91">
                  <c:v>118.23767677759888</c:v>
                </c:pt>
                <c:pt idx="92">
                  <c:v>120.3852949871758</c:v>
                </c:pt>
                <c:pt idx="93">
                  <c:v>120.47225634171372</c:v>
                </c:pt>
                <c:pt idx="94">
                  <c:v>121.91997290195249</c:v>
                </c:pt>
                <c:pt idx="95">
                  <c:v>123.07223358395315</c:v>
                </c:pt>
                <c:pt idx="96">
                  <c:v>123.81993144749539</c:v>
                </c:pt>
                <c:pt idx="97">
                  <c:v>122.31936557560441</c:v>
                </c:pt>
                <c:pt idx="98">
                  <c:v>120.85953635090966</c:v>
                </c:pt>
                <c:pt idx="99">
                  <c:v>118.56942992731658</c:v>
                </c:pt>
                <c:pt idx="100">
                  <c:v>116.66139514953987</c:v>
                </c:pt>
                <c:pt idx="101">
                  <c:v>114.92667223574834</c:v>
                </c:pt>
                <c:pt idx="102">
                  <c:v>112.92096009246738</c:v>
                </c:pt>
                <c:pt idx="103">
                  <c:v>111.95588703384877</c:v>
                </c:pt>
                <c:pt idx="104">
                  <c:v>109.94282311648065</c:v>
                </c:pt>
                <c:pt idx="105">
                  <c:v>108.09895497467809</c:v>
                </c:pt>
                <c:pt idx="106">
                  <c:v>106.69114146707138</c:v>
                </c:pt>
                <c:pt idx="107">
                  <c:v>106.75605329760717</c:v>
                </c:pt>
                <c:pt idx="108">
                  <c:v>108.1820834247909</c:v>
                </c:pt>
                <c:pt idx="109">
                  <c:v>108.56930169170153</c:v>
                </c:pt>
                <c:pt idx="110">
                  <c:v>107.8219790555812</c:v>
                </c:pt>
                <c:pt idx="111">
                  <c:v>108.33164008981822</c:v>
                </c:pt>
                <c:pt idx="112">
                  <c:v>108.78809093702012</c:v>
                </c:pt>
                <c:pt idx="113">
                  <c:v>109.15979725610812</c:v>
                </c:pt>
                <c:pt idx="114">
                  <c:v>109.17701406044365</c:v>
                </c:pt>
                <c:pt idx="115">
                  <c:v>108.54746801778239</c:v>
                </c:pt>
                <c:pt idx="116">
                  <c:v>109.33738927772076</c:v>
                </c:pt>
                <c:pt idx="117">
                  <c:v>109.54114372900715</c:v>
                </c:pt>
                <c:pt idx="118">
                  <c:v>108.05778418036464</c:v>
                </c:pt>
                <c:pt idx="119">
                  <c:v>105.4400147582697</c:v>
                </c:pt>
                <c:pt idx="120">
                  <c:v>103.6991400433546</c:v>
                </c:pt>
                <c:pt idx="121">
                  <c:v>99.815904771102623</c:v>
                </c:pt>
                <c:pt idx="122">
                  <c:v>96.000563993476959</c:v>
                </c:pt>
                <c:pt idx="123">
                  <c:v>93.780913700977237</c:v>
                </c:pt>
                <c:pt idx="124">
                  <c:v>90.541293938360454</c:v>
                </c:pt>
                <c:pt idx="125">
                  <c:v>88.50934371041815</c:v>
                </c:pt>
                <c:pt idx="126">
                  <c:v>85.78654745237192</c:v>
                </c:pt>
                <c:pt idx="127">
                  <c:v>85.119037096276017</c:v>
                </c:pt>
                <c:pt idx="128">
                  <c:v>83.317977276586134</c:v>
                </c:pt>
                <c:pt idx="129">
                  <c:v>83.842167462775791</c:v>
                </c:pt>
                <c:pt idx="130">
                  <c:v>86.018554385578511</c:v>
                </c:pt>
                <c:pt idx="131">
                  <c:v>88.854230811643404</c:v>
                </c:pt>
                <c:pt idx="132">
                  <c:v>90.78462020460195</c:v>
                </c:pt>
                <c:pt idx="133">
                  <c:v>93.02924953190589</c:v>
                </c:pt>
                <c:pt idx="134">
                  <c:v>95.743057918167622</c:v>
                </c:pt>
                <c:pt idx="135">
                  <c:v>96.872527641548416</c:v>
                </c:pt>
                <c:pt idx="136">
                  <c:v>98.759383898883058</c:v>
                </c:pt>
                <c:pt idx="137">
                  <c:v>100.7824425455492</c:v>
                </c:pt>
                <c:pt idx="138">
                  <c:v>101.43705257549088</c:v>
                </c:pt>
                <c:pt idx="139">
                  <c:v>103.62084690639072</c:v>
                </c:pt>
                <c:pt idx="140">
                  <c:v>104.22294318116961</c:v>
                </c:pt>
                <c:pt idx="141">
                  <c:v>104.31362495859906</c:v>
                </c:pt>
                <c:pt idx="142">
                  <c:v>103.51137456568964</c:v>
                </c:pt>
                <c:pt idx="143">
                  <c:v>103.00077386891719</c:v>
                </c:pt>
                <c:pt idx="144">
                  <c:v>102.41840179568422</c:v>
                </c:pt>
                <c:pt idx="145">
                  <c:v>103.69102045173051</c:v>
                </c:pt>
                <c:pt idx="146">
                  <c:v>104.68702095274824</c:v>
                </c:pt>
                <c:pt idx="147">
                  <c:v>106.86144025530169</c:v>
                </c:pt>
                <c:pt idx="148">
                  <c:v>109.96017922024097</c:v>
                </c:pt>
                <c:pt idx="149">
                  <c:v>113.40695773459022</c:v>
                </c:pt>
                <c:pt idx="150">
                  <c:v>115.5863995095816</c:v>
                </c:pt>
                <c:pt idx="151">
                  <c:v>116.27072729637113</c:v>
                </c:pt>
                <c:pt idx="152">
                  <c:v>116.30038542153598</c:v>
                </c:pt>
                <c:pt idx="153">
                  <c:v>118.45237578839659</c:v>
                </c:pt>
                <c:pt idx="154">
                  <c:v>120.5661228052597</c:v>
                </c:pt>
                <c:pt idx="155">
                  <c:v>120.24139961698806</c:v>
                </c:pt>
                <c:pt idx="156">
                  <c:v>119.02436506787932</c:v>
                </c:pt>
                <c:pt idx="157">
                  <c:v>118.94499180737941</c:v>
                </c:pt>
                <c:pt idx="158">
                  <c:v>118.31637872037714</c:v>
                </c:pt>
                <c:pt idx="159">
                  <c:v>117.01721713641824</c:v>
                </c:pt>
                <c:pt idx="160">
                  <c:v>116.95874615816925</c:v>
                </c:pt>
                <c:pt idx="161">
                  <c:v>118.70194861268735</c:v>
                </c:pt>
                <c:pt idx="162">
                  <c:v>120.6250854212841</c:v>
                </c:pt>
                <c:pt idx="163">
                  <c:v>121.29081607086223</c:v>
                </c:pt>
                <c:pt idx="164">
                  <c:v>121.54791945579449</c:v>
                </c:pt>
                <c:pt idx="165">
                  <c:v>121.43192612994582</c:v>
                </c:pt>
                <c:pt idx="166">
                  <c:v>120.51917745198053</c:v>
                </c:pt>
                <c:pt idx="167">
                  <c:v>119.08988174410813</c:v>
                </c:pt>
                <c:pt idx="168">
                  <c:v>117.08300018751582</c:v>
                </c:pt>
                <c:pt idx="169">
                  <c:v>112.96410216771321</c:v>
                </c:pt>
                <c:pt idx="170">
                  <c:v>108.63432500680625</c:v>
                </c:pt>
                <c:pt idx="171">
                  <c:v>104.0631546519337</c:v>
                </c:pt>
                <c:pt idx="172">
                  <c:v>98.398986604424778</c:v>
                </c:pt>
                <c:pt idx="173">
                  <c:v>93.216742382032336</c:v>
                </c:pt>
                <c:pt idx="174">
                  <c:v>89.987623202617442</c:v>
                </c:pt>
                <c:pt idx="175">
                  <c:v>87.576554588962409</c:v>
                </c:pt>
                <c:pt idx="176">
                  <c:v>84.971666422343418</c:v>
                </c:pt>
                <c:pt idx="177">
                  <c:v>82.332642991374399</c:v>
                </c:pt>
                <c:pt idx="178">
                  <c:v>80.634477958420732</c:v>
                </c:pt>
                <c:pt idx="179">
                  <c:v>79.177622763455886</c:v>
                </c:pt>
                <c:pt idx="180">
                  <c:v>78.984904027423141</c:v>
                </c:pt>
                <c:pt idx="181">
                  <c:v>79.307323534019758</c:v>
                </c:pt>
                <c:pt idx="182">
                  <c:v>77.835493757662974</c:v>
                </c:pt>
                <c:pt idx="183">
                  <c:v>78.099919444824323</c:v>
                </c:pt>
                <c:pt idx="184">
                  <c:v>77.072570141611536</c:v>
                </c:pt>
                <c:pt idx="185">
                  <c:v>75.512936190622796</c:v>
                </c:pt>
                <c:pt idx="186">
                  <c:v>73.583670567908072</c:v>
                </c:pt>
                <c:pt idx="187">
                  <c:v>73.475087890199632</c:v>
                </c:pt>
                <c:pt idx="188">
                  <c:v>73.257591665972683</c:v>
                </c:pt>
                <c:pt idx="189">
                  <c:v>73.867435645504912</c:v>
                </c:pt>
                <c:pt idx="190">
                  <c:v>73.80679491174503</c:v>
                </c:pt>
                <c:pt idx="191">
                  <c:v>73.967554273296869</c:v>
                </c:pt>
                <c:pt idx="192">
                  <c:v>74.271337092793829</c:v>
                </c:pt>
                <c:pt idx="193">
                  <c:v>74.220116351915109</c:v>
                </c:pt>
                <c:pt idx="194">
                  <c:v>72.858431942149849</c:v>
                </c:pt>
                <c:pt idx="195">
                  <c:v>73.186122318521697</c:v>
                </c:pt>
                <c:pt idx="196">
                  <c:v>72.020560764466893</c:v>
                </c:pt>
                <c:pt idx="197">
                  <c:v>70.711628009625329</c:v>
                </c:pt>
                <c:pt idx="198">
                  <c:v>70.479732818433831</c:v>
                </c:pt>
                <c:pt idx="199">
                  <c:v>68.931992082311709</c:v>
                </c:pt>
                <c:pt idx="200">
                  <c:v>67.537328942725026</c:v>
                </c:pt>
                <c:pt idx="201">
                  <c:v>66.032563350588418</c:v>
                </c:pt>
                <c:pt idx="202">
                  <c:v>65.4848885620723</c:v>
                </c:pt>
                <c:pt idx="203">
                  <c:v>65.272063624013569</c:v>
                </c:pt>
                <c:pt idx="204">
                  <c:v>65.786348491122098</c:v>
                </c:pt>
                <c:pt idx="205">
                  <c:v>66.4026807738678</c:v>
                </c:pt>
                <c:pt idx="206">
                  <c:v>66.139431495463597</c:v>
                </c:pt>
                <c:pt idx="207">
                  <c:v>64.725020095871997</c:v>
                </c:pt>
                <c:pt idx="208">
                  <c:v>63.117106288115139</c:v>
                </c:pt>
                <c:pt idx="209">
                  <c:v>61.181757268095261</c:v>
                </c:pt>
                <c:pt idx="210">
                  <c:v>60.370620434979365</c:v>
                </c:pt>
                <c:pt idx="211">
                  <c:v>58.352959794402636</c:v>
                </c:pt>
                <c:pt idx="212">
                  <c:v>57.726124386611922</c:v>
                </c:pt>
                <c:pt idx="213">
                  <c:v>57.322130926777305</c:v>
                </c:pt>
                <c:pt idx="214">
                  <c:v>57.434412425178571</c:v>
                </c:pt>
                <c:pt idx="215">
                  <c:v>58.760188372299019</c:v>
                </c:pt>
                <c:pt idx="216">
                  <c:v>59.012148244119565</c:v>
                </c:pt>
                <c:pt idx="217">
                  <c:v>59.217655553273659</c:v>
                </c:pt>
                <c:pt idx="218">
                  <c:v>60.663417912410061</c:v>
                </c:pt>
                <c:pt idx="219">
                  <c:v>64.132126495809956</c:v>
                </c:pt>
                <c:pt idx="220">
                  <c:v>68.256839212981646</c:v>
                </c:pt>
                <c:pt idx="221">
                  <c:v>72.647093585019334</c:v>
                </c:pt>
                <c:pt idx="222">
                  <c:v>77.931124773034895</c:v>
                </c:pt>
                <c:pt idx="223">
                  <c:v>84.136231294023233</c:v>
                </c:pt>
                <c:pt idx="224">
                  <c:v>89.429942066918713</c:v>
                </c:pt>
                <c:pt idx="225">
                  <c:v>94.438234591600178</c:v>
                </c:pt>
                <c:pt idx="226">
                  <c:v>99.340333889453902</c:v>
                </c:pt>
                <c:pt idx="227">
                  <c:v>104.3104913391815</c:v>
                </c:pt>
                <c:pt idx="228">
                  <c:v>111.05340010323459</c:v>
                </c:pt>
                <c:pt idx="229">
                  <c:v>116.58651227118473</c:v>
                </c:pt>
                <c:pt idx="230">
                  <c:v>120.91507629371365</c:v>
                </c:pt>
                <c:pt idx="231">
                  <c:v>123.75789217773469</c:v>
                </c:pt>
                <c:pt idx="232">
                  <c:v>124.72636502160734</c:v>
                </c:pt>
                <c:pt idx="233">
                  <c:v>126.74016677791256</c:v>
                </c:pt>
                <c:pt idx="234">
                  <c:v>128.40409659105899</c:v>
                </c:pt>
                <c:pt idx="235">
                  <c:v>129.63189914704685</c:v>
                </c:pt>
                <c:pt idx="236">
                  <c:v>130.00559842170998</c:v>
                </c:pt>
                <c:pt idx="237">
                  <c:v>130.1774805424669</c:v>
                </c:pt>
                <c:pt idx="238">
                  <c:v>129.52670111587091</c:v>
                </c:pt>
                <c:pt idx="239">
                  <c:v>129.33835110416794</c:v>
                </c:pt>
                <c:pt idx="240">
                  <c:v>129.63243182931581</c:v>
                </c:pt>
                <c:pt idx="241">
                  <c:v>129.1260627960182</c:v>
                </c:pt>
                <c:pt idx="242">
                  <c:v>128.04500952409634</c:v>
                </c:pt>
                <c:pt idx="243">
                  <c:v>126.93097219074224</c:v>
                </c:pt>
                <c:pt idx="244">
                  <c:v>124.16399951783681</c:v>
                </c:pt>
                <c:pt idx="245">
                  <c:v>119.29335399195035</c:v>
                </c:pt>
                <c:pt idx="246">
                  <c:v>115.91865897244456</c:v>
                </c:pt>
                <c:pt idx="247">
                  <c:v>110.11983255762919</c:v>
                </c:pt>
                <c:pt idx="248">
                  <c:v>105.96649683675916</c:v>
                </c:pt>
                <c:pt idx="249">
                  <c:v>102.3094003171168</c:v>
                </c:pt>
                <c:pt idx="250">
                  <c:v>98.316287852821091</c:v>
                </c:pt>
                <c:pt idx="251">
                  <c:v>93.875506818587226</c:v>
                </c:pt>
                <c:pt idx="252">
                  <c:v>90.248622075774875</c:v>
                </c:pt>
                <c:pt idx="253">
                  <c:v>87.513326328774255</c:v>
                </c:pt>
                <c:pt idx="254">
                  <c:v>85.985695157078425</c:v>
                </c:pt>
                <c:pt idx="255">
                  <c:v>84.33182289754825</c:v>
                </c:pt>
                <c:pt idx="256">
                  <c:v>82.746192805589004</c:v>
                </c:pt>
                <c:pt idx="257">
                  <c:v>81.005314333091917</c:v>
                </c:pt>
                <c:pt idx="258">
                  <c:v>79.853409748621857</c:v>
                </c:pt>
                <c:pt idx="259">
                  <c:v>78.696080674683429</c:v>
                </c:pt>
                <c:pt idx="260">
                  <c:v>78.414219948837925</c:v>
                </c:pt>
                <c:pt idx="261">
                  <c:v>77.005477492388778</c:v>
                </c:pt>
                <c:pt idx="262">
                  <c:v>76.28649813935813</c:v>
                </c:pt>
                <c:pt idx="263">
                  <c:v>74.80164693267804</c:v>
                </c:pt>
                <c:pt idx="264">
                  <c:v>71.929022943389398</c:v>
                </c:pt>
                <c:pt idx="265">
                  <c:v>67.811740836224459</c:v>
                </c:pt>
                <c:pt idx="266">
                  <c:v>65.461691263043932</c:v>
                </c:pt>
                <c:pt idx="267">
                  <c:v>64.059577725406797</c:v>
                </c:pt>
                <c:pt idx="268">
                  <c:v>63.016584803524545</c:v>
                </c:pt>
                <c:pt idx="269">
                  <c:v>61.342454891599381</c:v>
                </c:pt>
                <c:pt idx="270">
                  <c:v>63.249353787594288</c:v>
                </c:pt>
                <c:pt idx="271">
                  <c:v>66.275416568872231</c:v>
                </c:pt>
                <c:pt idx="272">
                  <c:v>68.87269742867602</c:v>
                </c:pt>
                <c:pt idx="273">
                  <c:v>71.134473219358867</c:v>
                </c:pt>
                <c:pt idx="274">
                  <c:v>73.351928874346996</c:v>
                </c:pt>
                <c:pt idx="275">
                  <c:v>74.476533725328508</c:v>
                </c:pt>
                <c:pt idx="276">
                  <c:v>77.324997671686532</c:v>
                </c:pt>
                <c:pt idx="277">
                  <c:v>81.910564022495564</c:v>
                </c:pt>
                <c:pt idx="278">
                  <c:v>84.715323859935694</c:v>
                </c:pt>
                <c:pt idx="279">
                  <c:v>87.260595482012249</c:v>
                </c:pt>
                <c:pt idx="280">
                  <c:v>88.070609675215806</c:v>
                </c:pt>
                <c:pt idx="281">
                  <c:v>88.020862306466981</c:v>
                </c:pt>
                <c:pt idx="282">
                  <c:v>86.306129074922097</c:v>
                </c:pt>
                <c:pt idx="283">
                  <c:v>85.884268935246666</c:v>
                </c:pt>
                <c:pt idx="284">
                  <c:v>85.492193609721568</c:v>
                </c:pt>
                <c:pt idx="285">
                  <c:v>85.166384927349355</c:v>
                </c:pt>
                <c:pt idx="286">
                  <c:v>84.639854471943096</c:v>
                </c:pt>
                <c:pt idx="287">
                  <c:v>83.748060579686452</c:v>
                </c:pt>
                <c:pt idx="288">
                  <c:v>84.482806314872448</c:v>
                </c:pt>
                <c:pt idx="289">
                  <c:v>84.559044687207773</c:v>
                </c:pt>
                <c:pt idx="290">
                  <c:v>83.875701340845694</c:v>
                </c:pt>
                <c:pt idx="291">
                  <c:v>83.870583093329302</c:v>
                </c:pt>
                <c:pt idx="292">
                  <c:v>85.876439992112054</c:v>
                </c:pt>
                <c:pt idx="293">
                  <c:v>88.819149229180738</c:v>
                </c:pt>
                <c:pt idx="294">
                  <c:v>93.241116789274727</c:v>
                </c:pt>
                <c:pt idx="295">
                  <c:v>97.536041932501107</c:v>
                </c:pt>
                <c:pt idx="296">
                  <c:v>100.65112269399793</c:v>
                </c:pt>
                <c:pt idx="297">
                  <c:v>101.28726541395923</c:v>
                </c:pt>
                <c:pt idx="298">
                  <c:v>102.23583542635241</c:v>
                </c:pt>
                <c:pt idx="299">
                  <c:v>100.79674252304274</c:v>
                </c:pt>
                <c:pt idx="300">
                  <c:v>97.773481759765744</c:v>
                </c:pt>
                <c:pt idx="301">
                  <c:v>94.622798235738685</c:v>
                </c:pt>
                <c:pt idx="302">
                  <c:v>89.835344712421929</c:v>
                </c:pt>
                <c:pt idx="303">
                  <c:v>85.620323311825985</c:v>
                </c:pt>
                <c:pt idx="304">
                  <c:v>82.847144289249798</c:v>
                </c:pt>
                <c:pt idx="305">
                  <c:v>80.342595016245085</c:v>
                </c:pt>
                <c:pt idx="306">
                  <c:v>80.064962173370617</c:v>
                </c:pt>
                <c:pt idx="307">
                  <c:v>80.347422443610967</c:v>
                </c:pt>
                <c:pt idx="308">
                  <c:v>80.286163958269753</c:v>
                </c:pt>
                <c:pt idx="309">
                  <c:v>80.330321687329558</c:v>
                </c:pt>
                <c:pt idx="310">
                  <c:v>82.321294650262644</c:v>
                </c:pt>
                <c:pt idx="311">
                  <c:v>85.070069562019327</c:v>
                </c:pt>
                <c:pt idx="312">
                  <c:v>88.442200204856846</c:v>
                </c:pt>
                <c:pt idx="313">
                  <c:v>91.749999151279454</c:v>
                </c:pt>
                <c:pt idx="314">
                  <c:v>94.254657505376144</c:v>
                </c:pt>
                <c:pt idx="315">
                  <c:v>98.093790013744581</c:v>
                </c:pt>
                <c:pt idx="316">
                  <c:v>101.00055202735848</c:v>
                </c:pt>
                <c:pt idx="317">
                  <c:v>104.20196591316696</c:v>
                </c:pt>
                <c:pt idx="318">
                  <c:v>106.99984791654094</c:v>
                </c:pt>
                <c:pt idx="319">
                  <c:v>110.21428222357434</c:v>
                </c:pt>
                <c:pt idx="320">
                  <c:v>114.04404290589301</c:v>
                </c:pt>
                <c:pt idx="321">
                  <c:v>115.94170426842798</c:v>
                </c:pt>
                <c:pt idx="322">
                  <c:v>117.8398113540181</c:v>
                </c:pt>
                <c:pt idx="323">
                  <c:v>118.08304591315924</c:v>
                </c:pt>
                <c:pt idx="324">
                  <c:v>117.47469238840705</c:v>
                </c:pt>
                <c:pt idx="325">
                  <c:v>116.75528538916275</c:v>
                </c:pt>
                <c:pt idx="326">
                  <c:v>115.46113392036762</c:v>
                </c:pt>
                <c:pt idx="327">
                  <c:v>114.40973487961101</c:v>
                </c:pt>
                <c:pt idx="328">
                  <c:v>113.63227467999798</c:v>
                </c:pt>
                <c:pt idx="329">
                  <c:v>111.43499721670375</c:v>
                </c:pt>
                <c:pt idx="330">
                  <c:v>109.57435546394481</c:v>
                </c:pt>
                <c:pt idx="331">
                  <c:v>106.75401918574909</c:v>
                </c:pt>
                <c:pt idx="332">
                  <c:v>103.18562601208532</c:v>
                </c:pt>
                <c:pt idx="333">
                  <c:v>101.46052678419095</c:v>
                </c:pt>
                <c:pt idx="334">
                  <c:v>99.194868261263778</c:v>
                </c:pt>
                <c:pt idx="335">
                  <c:v>96.68474981806061</c:v>
                </c:pt>
                <c:pt idx="336">
                  <c:v>94.787873227885328</c:v>
                </c:pt>
                <c:pt idx="337">
                  <c:v>91.264337890160917</c:v>
                </c:pt>
                <c:pt idx="338">
                  <c:v>87.686316666740041</c:v>
                </c:pt>
                <c:pt idx="339">
                  <c:v>83.620962351651258</c:v>
                </c:pt>
                <c:pt idx="340">
                  <c:v>78.568403083749132</c:v>
                </c:pt>
                <c:pt idx="341">
                  <c:v>72.860842313143607</c:v>
                </c:pt>
                <c:pt idx="342">
                  <c:v>70.120139264891677</c:v>
                </c:pt>
                <c:pt idx="343">
                  <c:v>66.848022277691626</c:v>
                </c:pt>
                <c:pt idx="344">
                  <c:v>64.941274365310775</c:v>
                </c:pt>
                <c:pt idx="345">
                  <c:v>66.956093890613175</c:v>
                </c:pt>
                <c:pt idx="346">
                  <c:v>69.134820110999812</c:v>
                </c:pt>
                <c:pt idx="347">
                  <c:v>70.834968083247901</c:v>
                </c:pt>
                <c:pt idx="348">
                  <c:v>72.548653621099859</c:v>
                </c:pt>
                <c:pt idx="349">
                  <c:v>73.771045392322762</c:v>
                </c:pt>
                <c:pt idx="350">
                  <c:v>73.772191403695516</c:v>
                </c:pt>
                <c:pt idx="351">
                  <c:v>73.579239339874306</c:v>
                </c:pt>
                <c:pt idx="352">
                  <c:v>73.606770796958898</c:v>
                </c:pt>
                <c:pt idx="353">
                  <c:v>75.178117628679956</c:v>
                </c:pt>
                <c:pt idx="354">
                  <c:v>76.968705269094173</c:v>
                </c:pt>
                <c:pt idx="355">
                  <c:v>80.234946591955676</c:v>
                </c:pt>
                <c:pt idx="356">
                  <c:v>82.392512284862946</c:v>
                </c:pt>
                <c:pt idx="357">
                  <c:v>84.762746113139755</c:v>
                </c:pt>
                <c:pt idx="358">
                  <c:v>88.181975812211235</c:v>
                </c:pt>
                <c:pt idx="359">
                  <c:v>89.864502515568745</c:v>
                </c:pt>
                <c:pt idx="360">
                  <c:v>91.472273723408193</c:v>
                </c:pt>
                <c:pt idx="361">
                  <c:v>94.434461013102336</c:v>
                </c:pt>
                <c:pt idx="362">
                  <c:v>97.196901272508356</c:v>
                </c:pt>
                <c:pt idx="363">
                  <c:v>99.939918704496861</c:v>
                </c:pt>
                <c:pt idx="364">
                  <c:v>103.65923371363338</c:v>
                </c:pt>
                <c:pt idx="365">
                  <c:v>106.6528988629709</c:v>
                </c:pt>
                <c:pt idx="366">
                  <c:v>110.89522488517441</c:v>
                </c:pt>
                <c:pt idx="367">
                  <c:v>116.46374622681822</c:v>
                </c:pt>
                <c:pt idx="368">
                  <c:v>120.64009505905135</c:v>
                </c:pt>
                <c:pt idx="369">
                  <c:v>124.31387379152041</c:v>
                </c:pt>
                <c:pt idx="370">
                  <c:v>127.58789951518322</c:v>
                </c:pt>
                <c:pt idx="371">
                  <c:v>130.42426123827073</c:v>
                </c:pt>
                <c:pt idx="372">
                  <c:v>132.05706392169046</c:v>
                </c:pt>
                <c:pt idx="373">
                  <c:v>132.93762598702074</c:v>
                </c:pt>
                <c:pt idx="374">
                  <c:v>133.28230148553996</c:v>
                </c:pt>
                <c:pt idx="375">
                  <c:v>134.0433874754988</c:v>
                </c:pt>
                <c:pt idx="376">
                  <c:v>135.34603852014945</c:v>
                </c:pt>
                <c:pt idx="377">
                  <c:v>136.6422153652432</c:v>
                </c:pt>
                <c:pt idx="378">
                  <c:v>136.4769974409686</c:v>
                </c:pt>
                <c:pt idx="379">
                  <c:v>136.38653610478653</c:v>
                </c:pt>
                <c:pt idx="380">
                  <c:v>136.17027976536048</c:v>
                </c:pt>
                <c:pt idx="381">
                  <c:v>134.13697742573072</c:v>
                </c:pt>
                <c:pt idx="382">
                  <c:v>130.51815878899419</c:v>
                </c:pt>
                <c:pt idx="383">
                  <c:v>127.01749722258889</c:v>
                </c:pt>
                <c:pt idx="384">
                  <c:v>124.26549944108503</c:v>
                </c:pt>
                <c:pt idx="385">
                  <c:v>120.57265843604645</c:v>
                </c:pt>
                <c:pt idx="386">
                  <c:v>117.81141677587816</c:v>
                </c:pt>
                <c:pt idx="387">
                  <c:v>113.44967452123953</c:v>
                </c:pt>
                <c:pt idx="388">
                  <c:v>110.00391270711349</c:v>
                </c:pt>
                <c:pt idx="389">
                  <c:v>105.35335126532782</c:v>
                </c:pt>
                <c:pt idx="390">
                  <c:v>101.76455766243157</c:v>
                </c:pt>
                <c:pt idx="391">
                  <c:v>100.63056499278775</c:v>
                </c:pt>
                <c:pt idx="392">
                  <c:v>99.662598227759105</c:v>
                </c:pt>
                <c:pt idx="393">
                  <c:v>97.864959549441636</c:v>
                </c:pt>
                <c:pt idx="394">
                  <c:v>96.536043075109532</c:v>
                </c:pt>
                <c:pt idx="395">
                  <c:v>96.521052049607533</c:v>
                </c:pt>
                <c:pt idx="396">
                  <c:v>97.829911912086274</c:v>
                </c:pt>
                <c:pt idx="397">
                  <c:v>100.95026046934187</c:v>
                </c:pt>
                <c:pt idx="398">
                  <c:v>103.85092831786646</c:v>
                </c:pt>
                <c:pt idx="399">
                  <c:v>106.03871686469803</c:v>
                </c:pt>
                <c:pt idx="400">
                  <c:v>107.97197413848198</c:v>
                </c:pt>
                <c:pt idx="401">
                  <c:v>109.83171524159772</c:v>
                </c:pt>
                <c:pt idx="402">
                  <c:v>110.65168091117539</c:v>
                </c:pt>
                <c:pt idx="403">
                  <c:v>110.88668384322223</c:v>
                </c:pt>
                <c:pt idx="404">
                  <c:v>112.34677731486661</c:v>
                </c:pt>
                <c:pt idx="405">
                  <c:v>113.10500999687818</c:v>
                </c:pt>
                <c:pt idx="406">
                  <c:v>111.01137178899492</c:v>
                </c:pt>
                <c:pt idx="407">
                  <c:v>108.12657277632147</c:v>
                </c:pt>
                <c:pt idx="408">
                  <c:v>105.52249485683147</c:v>
                </c:pt>
                <c:pt idx="409">
                  <c:v>104.02292873571407</c:v>
                </c:pt>
                <c:pt idx="410">
                  <c:v>103.15119948463216</c:v>
                </c:pt>
                <c:pt idx="411">
                  <c:v>103.69663501829476</c:v>
                </c:pt>
                <c:pt idx="412">
                  <c:v>103.39363918235591</c:v>
                </c:pt>
                <c:pt idx="413">
                  <c:v>104.14312173550903</c:v>
                </c:pt>
                <c:pt idx="414">
                  <c:v>105.59047753066915</c:v>
                </c:pt>
                <c:pt idx="415">
                  <c:v>106.28872993418025</c:v>
                </c:pt>
                <c:pt idx="416">
                  <c:v>105.35828645203058</c:v>
                </c:pt>
                <c:pt idx="417">
                  <c:v>104.73848855544567</c:v>
                </c:pt>
                <c:pt idx="418">
                  <c:v>105.37522918153897</c:v>
                </c:pt>
                <c:pt idx="419">
                  <c:v>105.85726905457928</c:v>
                </c:pt>
                <c:pt idx="420">
                  <c:v>105.753898339389</c:v>
                </c:pt>
                <c:pt idx="421">
                  <c:v>103.3421361539384</c:v>
                </c:pt>
                <c:pt idx="422">
                  <c:v>100.96063326911772</c:v>
                </c:pt>
                <c:pt idx="423">
                  <c:v>97.26710643325481</c:v>
                </c:pt>
                <c:pt idx="424">
                  <c:v>93.668681197213104</c:v>
                </c:pt>
                <c:pt idx="425">
                  <c:v>91.561956474572526</c:v>
                </c:pt>
                <c:pt idx="426">
                  <c:v>90.463588859104973</c:v>
                </c:pt>
                <c:pt idx="427">
                  <c:v>89.00213374088186</c:v>
                </c:pt>
                <c:pt idx="428">
                  <c:v>87.537069619425182</c:v>
                </c:pt>
                <c:pt idx="429">
                  <c:v>85.825852265770877</c:v>
                </c:pt>
                <c:pt idx="430">
                  <c:v>84.549993484174607</c:v>
                </c:pt>
                <c:pt idx="431">
                  <c:v>83.878784185475865</c:v>
                </c:pt>
                <c:pt idx="432">
                  <c:v>84.075017890313845</c:v>
                </c:pt>
                <c:pt idx="433">
                  <c:v>81.685092649385453</c:v>
                </c:pt>
                <c:pt idx="434">
                  <c:v>79.890912775998387</c:v>
                </c:pt>
                <c:pt idx="435">
                  <c:v>77.301947549049643</c:v>
                </c:pt>
                <c:pt idx="436">
                  <c:v>76.164471300848703</c:v>
                </c:pt>
                <c:pt idx="437">
                  <c:v>75.138677831457443</c:v>
                </c:pt>
                <c:pt idx="438">
                  <c:v>73.829388810147961</c:v>
                </c:pt>
                <c:pt idx="439">
                  <c:v>72.310704330378869</c:v>
                </c:pt>
                <c:pt idx="440">
                  <c:v>71.014312783039628</c:v>
                </c:pt>
                <c:pt idx="441">
                  <c:v>69.630706949124303</c:v>
                </c:pt>
                <c:pt idx="442">
                  <c:v>68.709389597723415</c:v>
                </c:pt>
                <c:pt idx="443">
                  <c:v>67.364661570700818</c:v>
                </c:pt>
                <c:pt idx="444">
                  <c:v>64.637944265865002</c:v>
                </c:pt>
                <c:pt idx="445">
                  <c:v>62.778422393592777</c:v>
                </c:pt>
                <c:pt idx="446">
                  <c:v>60.712028182878228</c:v>
                </c:pt>
                <c:pt idx="447">
                  <c:v>59.946572999394924</c:v>
                </c:pt>
                <c:pt idx="448">
                  <c:v>60.533844534559563</c:v>
                </c:pt>
                <c:pt idx="449">
                  <c:v>63.200477625106174</c:v>
                </c:pt>
                <c:pt idx="450">
                  <c:v>66.882753040740567</c:v>
                </c:pt>
                <c:pt idx="451">
                  <c:v>70.714571349639982</c:v>
                </c:pt>
                <c:pt idx="452">
                  <c:v>73.580919819910463</c:v>
                </c:pt>
                <c:pt idx="453">
                  <c:v>77.35928669677655</c:v>
                </c:pt>
                <c:pt idx="454">
                  <c:v>80.971230082865773</c:v>
                </c:pt>
                <c:pt idx="455">
                  <c:v>85.360565986208883</c:v>
                </c:pt>
                <c:pt idx="456">
                  <c:v>89.747976230278624</c:v>
                </c:pt>
                <c:pt idx="457">
                  <c:v>94.105028134699197</c:v>
                </c:pt>
                <c:pt idx="458">
                  <c:v>97.090598833588544</c:v>
                </c:pt>
                <c:pt idx="459">
                  <c:v>98.846983110513932</c:v>
                </c:pt>
                <c:pt idx="460">
                  <c:v>99.619651516402058</c:v>
                </c:pt>
                <c:pt idx="461">
                  <c:v>100.4135006760438</c:v>
                </c:pt>
                <c:pt idx="462">
                  <c:v>101.24195344695529</c:v>
                </c:pt>
                <c:pt idx="463">
                  <c:v>102.69492190510103</c:v>
                </c:pt>
                <c:pt idx="464">
                  <c:v>103.94569244196428</c:v>
                </c:pt>
                <c:pt idx="465">
                  <c:v>104.07139610751742</c:v>
                </c:pt>
                <c:pt idx="466">
                  <c:v>103.9469276829973</c:v>
                </c:pt>
                <c:pt idx="467">
                  <c:v>102.331292320065</c:v>
                </c:pt>
                <c:pt idx="468">
                  <c:v>101.6943214272801</c:v>
                </c:pt>
                <c:pt idx="469">
                  <c:v>102.59069470537165</c:v>
                </c:pt>
                <c:pt idx="470">
                  <c:v>104.48653843176186</c:v>
                </c:pt>
                <c:pt idx="471">
                  <c:v>107.01222169040206</c:v>
                </c:pt>
                <c:pt idx="472">
                  <c:v>111.11938651313935</c:v>
                </c:pt>
                <c:pt idx="473">
                  <c:v>113.08202930977245</c:v>
                </c:pt>
                <c:pt idx="474">
                  <c:v>116.04436131487897</c:v>
                </c:pt>
                <c:pt idx="475">
                  <c:v>118.08644425617999</c:v>
                </c:pt>
                <c:pt idx="476">
                  <c:v>119.79447087121638</c:v>
                </c:pt>
                <c:pt idx="477">
                  <c:v>121.4205655674803</c:v>
                </c:pt>
                <c:pt idx="478">
                  <c:v>122.78402980551887</c:v>
                </c:pt>
                <c:pt idx="479">
                  <c:v>124.96581622950532</c:v>
                </c:pt>
                <c:pt idx="480">
                  <c:v>127.59603340780305</c:v>
                </c:pt>
                <c:pt idx="481">
                  <c:v>129.77778735861099</c:v>
                </c:pt>
                <c:pt idx="482">
                  <c:v>130.33216446640529</c:v>
                </c:pt>
                <c:pt idx="483">
                  <c:v>132.10019728585166</c:v>
                </c:pt>
                <c:pt idx="484">
                  <c:v>132.911091320401</c:v>
                </c:pt>
                <c:pt idx="485">
                  <c:v>134.6114780360692</c:v>
                </c:pt>
                <c:pt idx="486">
                  <c:v>137.31158616322938</c:v>
                </c:pt>
                <c:pt idx="487">
                  <c:v>139.31973318528503</c:v>
                </c:pt>
                <c:pt idx="488">
                  <c:v>140.70051632835683</c:v>
                </c:pt>
                <c:pt idx="489">
                  <c:v>142.49200218175537</c:v>
                </c:pt>
                <c:pt idx="490">
                  <c:v>142.32831876639213</c:v>
                </c:pt>
                <c:pt idx="491">
                  <c:v>141.62032634411099</c:v>
                </c:pt>
                <c:pt idx="492">
                  <c:v>139.42656647547813</c:v>
                </c:pt>
                <c:pt idx="493">
                  <c:v>138.05860010037611</c:v>
                </c:pt>
                <c:pt idx="494">
                  <c:v>136.98853852724895</c:v>
                </c:pt>
                <c:pt idx="495">
                  <c:v>136.79661742994199</c:v>
                </c:pt>
                <c:pt idx="496">
                  <c:v>135.96645285054817</c:v>
                </c:pt>
                <c:pt idx="497">
                  <c:v>136.98207573241865</c:v>
                </c:pt>
                <c:pt idx="498">
                  <c:v>138.8695464368104</c:v>
                </c:pt>
                <c:pt idx="499">
                  <c:v>140.90471470394709</c:v>
                </c:pt>
                <c:pt idx="500">
                  <c:v>143.82604007992663</c:v>
                </c:pt>
                <c:pt idx="501">
                  <c:v>146.88585377801667</c:v>
                </c:pt>
                <c:pt idx="502">
                  <c:v>149.56391373832162</c:v>
                </c:pt>
                <c:pt idx="503">
                  <c:v>151.3255570829765</c:v>
                </c:pt>
                <c:pt idx="504">
                  <c:v>151.57327114299869</c:v>
                </c:pt>
                <c:pt idx="505">
                  <c:v>151.92351796876409</c:v>
                </c:pt>
                <c:pt idx="506">
                  <c:v>152.51227038802003</c:v>
                </c:pt>
                <c:pt idx="507">
                  <c:v>152.36850925173118</c:v>
                </c:pt>
                <c:pt idx="508">
                  <c:v>153.09544046240137</c:v>
                </c:pt>
                <c:pt idx="509">
                  <c:v>151.77172791389833</c:v>
                </c:pt>
                <c:pt idx="510">
                  <c:v>149.63659592943358</c:v>
                </c:pt>
                <c:pt idx="511">
                  <c:v>145.72813777989754</c:v>
                </c:pt>
                <c:pt idx="512">
                  <c:v>142.56216247906033</c:v>
                </c:pt>
                <c:pt idx="513">
                  <c:v>139.34480180666935</c:v>
                </c:pt>
                <c:pt idx="514">
                  <c:v>136.08136192705666</c:v>
                </c:pt>
                <c:pt idx="515">
                  <c:v>134.14559288810213</c:v>
                </c:pt>
                <c:pt idx="516">
                  <c:v>132.39861256401696</c:v>
                </c:pt>
                <c:pt idx="517">
                  <c:v>128.59572408135261</c:v>
                </c:pt>
                <c:pt idx="518">
                  <c:v>125.59601494501338</c:v>
                </c:pt>
                <c:pt idx="519">
                  <c:v>123.11499071079204</c:v>
                </c:pt>
                <c:pt idx="520">
                  <c:v>120.37144948460018</c:v>
                </c:pt>
                <c:pt idx="521">
                  <c:v>116.47039170585309</c:v>
                </c:pt>
                <c:pt idx="522">
                  <c:v>111.23684284424156</c:v>
                </c:pt>
                <c:pt idx="523">
                  <c:v>107.69494675404734</c:v>
                </c:pt>
                <c:pt idx="524">
                  <c:v>106.02211231189288</c:v>
                </c:pt>
                <c:pt idx="525">
                  <c:v>105.38042112741033</c:v>
                </c:pt>
                <c:pt idx="526">
                  <c:v>105.58808361535853</c:v>
                </c:pt>
                <c:pt idx="527">
                  <c:v>105.48459129525769</c:v>
                </c:pt>
                <c:pt idx="528">
                  <c:v>106.56404508862366</c:v>
                </c:pt>
                <c:pt idx="529">
                  <c:v>106.79193345387249</c:v>
                </c:pt>
                <c:pt idx="530">
                  <c:v>105.59807479432313</c:v>
                </c:pt>
                <c:pt idx="531">
                  <c:v>103.09569139587515</c:v>
                </c:pt>
                <c:pt idx="532">
                  <c:v>100.09191511443814</c:v>
                </c:pt>
                <c:pt idx="533">
                  <c:v>97.961839874694348</c:v>
                </c:pt>
                <c:pt idx="534">
                  <c:v>95.329992333281311</c:v>
                </c:pt>
                <c:pt idx="535">
                  <c:v>94.738292584474166</c:v>
                </c:pt>
                <c:pt idx="536">
                  <c:v>94.039018228485418</c:v>
                </c:pt>
                <c:pt idx="537">
                  <c:v>92.370614936144378</c:v>
                </c:pt>
                <c:pt idx="538">
                  <c:v>92.228227628295173</c:v>
                </c:pt>
                <c:pt idx="539">
                  <c:v>92.219656577841192</c:v>
                </c:pt>
                <c:pt idx="540">
                  <c:v>90.587833948213756</c:v>
                </c:pt>
                <c:pt idx="541">
                  <c:v>87.991175195415494</c:v>
                </c:pt>
                <c:pt idx="542">
                  <c:v>84.49074417752702</c:v>
                </c:pt>
                <c:pt idx="543">
                  <c:v>82.55332806418987</c:v>
                </c:pt>
                <c:pt idx="544">
                  <c:v>79.994523148727239</c:v>
                </c:pt>
                <c:pt idx="545">
                  <c:v>77.743225205453697</c:v>
                </c:pt>
                <c:pt idx="546">
                  <c:v>76.381145457087925</c:v>
                </c:pt>
                <c:pt idx="547">
                  <c:v>75.199075789780153</c:v>
                </c:pt>
                <c:pt idx="548">
                  <c:v>73.849786873368771</c:v>
                </c:pt>
                <c:pt idx="549">
                  <c:v>73.358521048551452</c:v>
                </c:pt>
                <c:pt idx="550">
                  <c:v>72.877645528751088</c:v>
                </c:pt>
                <c:pt idx="551">
                  <c:v>72.547312787987153</c:v>
                </c:pt>
                <c:pt idx="552">
                  <c:v>72.695440551636821</c:v>
                </c:pt>
                <c:pt idx="553">
                  <c:v>74.176561590886877</c:v>
                </c:pt>
                <c:pt idx="554">
                  <c:v>75.267539050709573</c:v>
                </c:pt>
                <c:pt idx="555">
                  <c:v>78.029162747572698</c:v>
                </c:pt>
                <c:pt idx="556">
                  <c:v>80.169912470605198</c:v>
                </c:pt>
                <c:pt idx="557">
                  <c:v>81.938226160732</c:v>
                </c:pt>
                <c:pt idx="558">
                  <c:v>84.860598013548682</c:v>
                </c:pt>
                <c:pt idx="559">
                  <c:v>85.700185499391026</c:v>
                </c:pt>
                <c:pt idx="560">
                  <c:v>87.565471660612872</c:v>
                </c:pt>
                <c:pt idx="561">
                  <c:v>88.984858235268717</c:v>
                </c:pt>
                <c:pt idx="562">
                  <c:v>89.74239245646325</c:v>
                </c:pt>
                <c:pt idx="563">
                  <c:v>92.151700107669939</c:v>
                </c:pt>
                <c:pt idx="564">
                  <c:v>93.766425616615123</c:v>
                </c:pt>
                <c:pt idx="565">
                  <c:v>95.894186180931626</c:v>
                </c:pt>
                <c:pt idx="566">
                  <c:v>98.356757992627124</c:v>
                </c:pt>
                <c:pt idx="567">
                  <c:v>102.1904845662478</c:v>
                </c:pt>
                <c:pt idx="568">
                  <c:v>106.14963443959221</c:v>
                </c:pt>
                <c:pt idx="569">
                  <c:v>111.6233175598241</c:v>
                </c:pt>
                <c:pt idx="570">
                  <c:v>116.12331867669931</c:v>
                </c:pt>
                <c:pt idx="571">
                  <c:v>120.33755055269495</c:v>
                </c:pt>
                <c:pt idx="572">
                  <c:v>123.68636975618523</c:v>
                </c:pt>
                <c:pt idx="573">
                  <c:v>128.29460672775153</c:v>
                </c:pt>
                <c:pt idx="574">
                  <c:v>132.04404779431374</c:v>
                </c:pt>
                <c:pt idx="575">
                  <c:v>133.46271753354824</c:v>
                </c:pt>
                <c:pt idx="576">
                  <c:v>134.00004269371888</c:v>
                </c:pt>
                <c:pt idx="577">
                  <c:v>134.41859631484525</c:v>
                </c:pt>
                <c:pt idx="578">
                  <c:v>133.21032309535252</c:v>
                </c:pt>
                <c:pt idx="579">
                  <c:v>132.14905751409933</c:v>
                </c:pt>
                <c:pt idx="580">
                  <c:v>129.98267576543435</c:v>
                </c:pt>
                <c:pt idx="581">
                  <c:v>125.89817532459783</c:v>
                </c:pt>
                <c:pt idx="582">
                  <c:v>123.81439846930095</c:v>
                </c:pt>
                <c:pt idx="583">
                  <c:v>122.57593113464443</c:v>
                </c:pt>
                <c:pt idx="584">
                  <c:v>121.53398272750701</c:v>
                </c:pt>
                <c:pt idx="585">
                  <c:v>119.51332264036725</c:v>
                </c:pt>
                <c:pt idx="586">
                  <c:v>117.64425026563345</c:v>
                </c:pt>
                <c:pt idx="587">
                  <c:v>116.49383233479801</c:v>
                </c:pt>
                <c:pt idx="588">
                  <c:v>116.75549451927351</c:v>
                </c:pt>
                <c:pt idx="589">
                  <c:v>117.77571142184696</c:v>
                </c:pt>
                <c:pt idx="590">
                  <c:v>119.34731815333049</c:v>
                </c:pt>
                <c:pt idx="591">
                  <c:v>122.67185311063059</c:v>
                </c:pt>
                <c:pt idx="592">
                  <c:v>126.17040767047763</c:v>
                </c:pt>
                <c:pt idx="593">
                  <c:v>129.84275757814913</c:v>
                </c:pt>
                <c:pt idx="594">
                  <c:v>133.39893836731491</c:v>
                </c:pt>
                <c:pt idx="595">
                  <c:v>134.16792437424829</c:v>
                </c:pt>
                <c:pt idx="596">
                  <c:v>135.26246946376077</c:v>
                </c:pt>
                <c:pt idx="597">
                  <c:v>136.47371821015025</c:v>
                </c:pt>
                <c:pt idx="598">
                  <c:v>137.57855755524366</c:v>
                </c:pt>
                <c:pt idx="599">
                  <c:v>139.24218232342534</c:v>
                </c:pt>
                <c:pt idx="600">
                  <c:v>139.17222354755611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D9-4A10-9A86-E5633231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'MA(q) '!$D$23</c:f>
              <c:strCache>
                <c:ptCount val="1"/>
                <c:pt idx="0">
                  <c:v>AR(1) a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'MA(q) '!$C$24:$C$624</c:f>
              <c:numCache>
                <c:formatCode>#,##0_);[Red]\(#,##0\)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'MA(q) '!$D$24:$D$624</c:f>
              <c:numCache>
                <c:formatCode>0.000</c:formatCode>
                <c:ptCount val="601"/>
                <c:pt idx="0">
                  <c:v>0</c:v>
                </c:pt>
                <c:pt idx="1">
                  <c:v>9.2879880461286231</c:v>
                </c:pt>
                <c:pt idx="2">
                  <c:v>8.387233234097792</c:v>
                </c:pt>
                <c:pt idx="3">
                  <c:v>8.773449102440912</c:v>
                </c:pt>
                <c:pt idx="4">
                  <c:v>9.6592955321450749</c:v>
                </c:pt>
                <c:pt idx="5">
                  <c:v>7.8318742841884532</c:v>
                </c:pt>
                <c:pt idx="6">
                  <c:v>6.660282750211648</c:v>
                </c:pt>
                <c:pt idx="7">
                  <c:v>10.950243374993757</c:v>
                </c:pt>
                <c:pt idx="8">
                  <c:v>11.77748297226672</c:v>
                </c:pt>
                <c:pt idx="9">
                  <c:v>10.611003284169426</c:v>
                </c:pt>
                <c:pt idx="10">
                  <c:v>9.8249362937097953</c:v>
                </c:pt>
                <c:pt idx="11">
                  <c:v>10.021397392648716</c:v>
                </c:pt>
                <c:pt idx="12">
                  <c:v>9.8583861881352917</c:v>
                </c:pt>
                <c:pt idx="13">
                  <c:v>11.674312162099595</c:v>
                </c:pt>
                <c:pt idx="14">
                  <c:v>10.622294836992072</c:v>
                </c:pt>
                <c:pt idx="15">
                  <c:v>10.268098776648001</c:v>
                </c:pt>
                <c:pt idx="16">
                  <c:v>11.160132927997441</c:v>
                </c:pt>
                <c:pt idx="17">
                  <c:v>10.42546883534393</c:v>
                </c:pt>
                <c:pt idx="18">
                  <c:v>11.178043268697238</c:v>
                </c:pt>
                <c:pt idx="19">
                  <c:v>10.550008542370609</c:v>
                </c:pt>
                <c:pt idx="20">
                  <c:v>9.1892903351326076</c:v>
                </c:pt>
                <c:pt idx="21">
                  <c:v>9.440134242453647</c:v>
                </c:pt>
                <c:pt idx="22">
                  <c:v>8.9470450493270803</c:v>
                </c:pt>
                <c:pt idx="23">
                  <c:v>9.9460982889919123</c:v>
                </c:pt>
                <c:pt idx="24">
                  <c:v>10.237337928218587</c:v>
                </c:pt>
                <c:pt idx="25">
                  <c:v>8.6712139280433949</c:v>
                </c:pt>
                <c:pt idx="26">
                  <c:v>9.8119389959541667</c:v>
                </c:pt>
                <c:pt idx="27">
                  <c:v>10.436105658705099</c:v>
                </c:pt>
                <c:pt idx="28">
                  <c:v>10.395261982414937</c:v>
                </c:pt>
                <c:pt idx="29">
                  <c:v>12.125118170176282</c:v>
                </c:pt>
                <c:pt idx="30">
                  <c:v>12.066902412892141</c:v>
                </c:pt>
                <c:pt idx="31">
                  <c:v>9.7377120241418691</c:v>
                </c:pt>
                <c:pt idx="32">
                  <c:v>10.695027458527759</c:v>
                </c:pt>
                <c:pt idx="33">
                  <c:v>10.144991301143399</c:v>
                </c:pt>
                <c:pt idx="34">
                  <c:v>10.094018250872981</c:v>
                </c:pt>
                <c:pt idx="35">
                  <c:v>9.1753978102265012</c:v>
                </c:pt>
                <c:pt idx="36">
                  <c:v>11.236017879013913</c:v>
                </c:pt>
                <c:pt idx="37">
                  <c:v>10.600016833011766</c:v>
                </c:pt>
                <c:pt idx="38">
                  <c:v>9.8011408566520508</c:v>
                </c:pt>
                <c:pt idx="39">
                  <c:v>10.272891763975258</c:v>
                </c:pt>
                <c:pt idx="40">
                  <c:v>10.757796220801685</c:v>
                </c:pt>
                <c:pt idx="41">
                  <c:v>8.1881484789167533</c:v>
                </c:pt>
                <c:pt idx="42">
                  <c:v>8.5119458451674301</c:v>
                </c:pt>
                <c:pt idx="43">
                  <c:v>10.145496822618336</c:v>
                </c:pt>
                <c:pt idx="44">
                  <c:v>9.7517066295014612</c:v>
                </c:pt>
                <c:pt idx="45">
                  <c:v>9.8391688719108146</c:v>
                </c:pt>
                <c:pt idx="46">
                  <c:v>10.55216887586303</c:v>
                </c:pt>
                <c:pt idx="47">
                  <c:v>11.012732104345519</c:v>
                </c:pt>
                <c:pt idx="48">
                  <c:v>11.248516644083557</c:v>
                </c:pt>
                <c:pt idx="49">
                  <c:v>12.062848369436679</c:v>
                </c:pt>
                <c:pt idx="50">
                  <c:v>11.376503163701216</c:v>
                </c:pt>
                <c:pt idx="51">
                  <c:v>10.973160672350268</c:v>
                </c:pt>
                <c:pt idx="52">
                  <c:v>11.612916616191741</c:v>
                </c:pt>
                <c:pt idx="53">
                  <c:v>10.031434731167851</c:v>
                </c:pt>
                <c:pt idx="54">
                  <c:v>9.3184705747470247</c:v>
                </c:pt>
                <c:pt idx="55">
                  <c:v>10.005146535788258</c:v>
                </c:pt>
                <c:pt idx="56">
                  <c:v>12.055608110459886</c:v>
                </c:pt>
                <c:pt idx="57">
                  <c:v>10.908172957381275</c:v>
                </c:pt>
                <c:pt idx="58">
                  <c:v>8.2890366170920604</c:v>
                </c:pt>
                <c:pt idx="59">
                  <c:v>9.3194035497550924</c:v>
                </c:pt>
                <c:pt idx="60">
                  <c:v>8.8545644220163062</c:v>
                </c:pt>
                <c:pt idx="61">
                  <c:v>6.4917315587108746</c:v>
                </c:pt>
                <c:pt idx="62">
                  <c:v>10.703624534861175</c:v>
                </c:pt>
                <c:pt idx="63">
                  <c:v>11.352693568969073</c:v>
                </c:pt>
                <c:pt idx="64">
                  <c:v>8.7344808254944279</c:v>
                </c:pt>
                <c:pt idx="65">
                  <c:v>9.2356926004767104</c:v>
                </c:pt>
                <c:pt idx="66">
                  <c:v>10.486174350930201</c:v>
                </c:pt>
                <c:pt idx="67">
                  <c:v>9.2319887110481673</c:v>
                </c:pt>
                <c:pt idx="68">
                  <c:v>10.528702017791179</c:v>
                </c:pt>
                <c:pt idx="69">
                  <c:v>10.06459215674488</c:v>
                </c:pt>
                <c:pt idx="70">
                  <c:v>9.1821629569887016</c:v>
                </c:pt>
                <c:pt idx="71">
                  <c:v>11.008051744753889</c:v>
                </c:pt>
                <c:pt idx="72">
                  <c:v>12.960168656753202</c:v>
                </c:pt>
                <c:pt idx="73">
                  <c:v>11.075572871674266</c:v>
                </c:pt>
                <c:pt idx="74">
                  <c:v>7.975205624769214</c:v>
                </c:pt>
                <c:pt idx="75">
                  <c:v>9.2324949505498619</c:v>
                </c:pt>
                <c:pt idx="76">
                  <c:v>10.679778925806474</c:v>
                </c:pt>
                <c:pt idx="77">
                  <c:v>10.415672079624315</c:v>
                </c:pt>
                <c:pt idx="78">
                  <c:v>8.0830886948917104</c:v>
                </c:pt>
                <c:pt idx="79">
                  <c:v>8.5219372127184734</c:v>
                </c:pt>
                <c:pt idx="80">
                  <c:v>10.242126593580771</c:v>
                </c:pt>
                <c:pt idx="81">
                  <c:v>9.9990433860346304</c:v>
                </c:pt>
                <c:pt idx="82">
                  <c:v>8.6399091940208326</c:v>
                </c:pt>
                <c:pt idx="83">
                  <c:v>9.6339383219423791</c:v>
                </c:pt>
                <c:pt idx="84">
                  <c:v>10.897282459796626</c:v>
                </c:pt>
                <c:pt idx="85">
                  <c:v>9.7006332583248636</c:v>
                </c:pt>
                <c:pt idx="86">
                  <c:v>9.9446157286226899</c:v>
                </c:pt>
                <c:pt idx="87">
                  <c:v>10.246713743705383</c:v>
                </c:pt>
                <c:pt idx="88">
                  <c:v>9.5606567009418448</c:v>
                </c:pt>
                <c:pt idx="89">
                  <c:v>10.344843430143676</c:v>
                </c:pt>
                <c:pt idx="90">
                  <c:v>10.070585350210164</c:v>
                </c:pt>
                <c:pt idx="91">
                  <c:v>10.412941085828606</c:v>
                </c:pt>
                <c:pt idx="92">
                  <c:v>10.299017290464155</c:v>
                </c:pt>
                <c:pt idx="93">
                  <c:v>10.815780117574279</c:v>
                </c:pt>
                <c:pt idx="94">
                  <c:v>9.086968804385112</c:v>
                </c:pt>
                <c:pt idx="95">
                  <c:v>10.402585943531328</c:v>
                </c:pt>
                <c:pt idx="96">
                  <c:v>9.6671622094280902</c:v>
                </c:pt>
                <c:pt idx="97">
                  <c:v>9.3089213649444407</c:v>
                </c:pt>
                <c:pt idx="98">
                  <c:v>9.7077648007934538</c:v>
                </c:pt>
                <c:pt idx="99">
                  <c:v>10.233188839866077</c:v>
                </c:pt>
                <c:pt idx="100">
                  <c:v>10.142557815347686</c:v>
                </c:pt>
                <c:pt idx="101">
                  <c:v>8.2766296800239019</c:v>
                </c:pt>
                <c:pt idx="102">
                  <c:v>9.1933089716651573</c:v>
                </c:pt>
                <c:pt idx="103">
                  <c:v>9.9568223159713636</c:v>
                </c:pt>
                <c:pt idx="104">
                  <c:v>10.076787629489804</c:v>
                </c:pt>
                <c:pt idx="105">
                  <c:v>9.1789163942129228</c:v>
                </c:pt>
                <c:pt idx="106">
                  <c:v>9.258672568056463</c:v>
                </c:pt>
                <c:pt idx="107">
                  <c:v>10.026505940927947</c:v>
                </c:pt>
                <c:pt idx="108">
                  <c:v>9.9507121722786653</c:v>
                </c:pt>
                <c:pt idx="109">
                  <c:v>9.4267204518228738</c:v>
                </c:pt>
                <c:pt idx="110">
                  <c:v>9.21662814556041</c:v>
                </c:pt>
                <c:pt idx="111">
                  <c:v>10.464810139723737</c:v>
                </c:pt>
                <c:pt idx="112">
                  <c:v>10.664331654217357</c:v>
                </c:pt>
                <c:pt idx="113">
                  <c:v>8.8615312221997122</c:v>
                </c:pt>
                <c:pt idx="114">
                  <c:v>9.083274944988851</c:v>
                </c:pt>
                <c:pt idx="115">
                  <c:v>11.846846151187577</c:v>
                </c:pt>
                <c:pt idx="116">
                  <c:v>11.061516768407571</c:v>
                </c:pt>
                <c:pt idx="117">
                  <c:v>9.3262213838040875</c:v>
                </c:pt>
                <c:pt idx="118">
                  <c:v>9.5458777162668813</c:v>
                </c:pt>
                <c:pt idx="119">
                  <c:v>9.4858412511245067</c:v>
                </c:pt>
                <c:pt idx="120">
                  <c:v>10.490226336688277</c:v>
                </c:pt>
                <c:pt idx="121">
                  <c:v>10.547073171770016</c:v>
                </c:pt>
                <c:pt idx="122">
                  <c:v>8.5476153491306235</c:v>
                </c:pt>
                <c:pt idx="123">
                  <c:v>8.3957312072126893</c:v>
                </c:pt>
                <c:pt idx="124">
                  <c:v>10.249824971028556</c:v>
                </c:pt>
                <c:pt idx="125">
                  <c:v>8.4829524417805757</c:v>
                </c:pt>
                <c:pt idx="126">
                  <c:v>9.4179110785786531</c:v>
                </c:pt>
                <c:pt idx="127">
                  <c:v>12.031181398960836</c:v>
                </c:pt>
                <c:pt idx="128">
                  <c:v>10.901994973520306</c:v>
                </c:pt>
                <c:pt idx="129">
                  <c:v>10.420078426417303</c:v>
                </c:pt>
                <c:pt idx="130">
                  <c:v>9.0602950342216122</c:v>
                </c:pt>
                <c:pt idx="131">
                  <c:v>9.6239140374832353</c:v>
                </c:pt>
                <c:pt idx="132">
                  <c:v>9.9979106280251759</c:v>
                </c:pt>
                <c:pt idx="133">
                  <c:v>8.0879073380782689</c:v>
                </c:pt>
                <c:pt idx="134">
                  <c:v>9.7572330028540311</c:v>
                </c:pt>
                <c:pt idx="135">
                  <c:v>9.0060123364084728</c:v>
                </c:pt>
                <c:pt idx="136">
                  <c:v>10.143781200566288</c:v>
                </c:pt>
                <c:pt idx="137">
                  <c:v>10.3051081002457</c:v>
                </c:pt>
                <c:pt idx="138">
                  <c:v>8.7317216374854283</c:v>
                </c:pt>
                <c:pt idx="139">
                  <c:v>10.688392855924993</c:v>
                </c:pt>
                <c:pt idx="140">
                  <c:v>10.602771794835398</c:v>
                </c:pt>
                <c:pt idx="141">
                  <c:v>9.6861421528349165</c:v>
                </c:pt>
                <c:pt idx="142">
                  <c:v>9.9201946613170744</c:v>
                </c:pt>
                <c:pt idx="143">
                  <c:v>9.4007240361214208</c:v>
                </c:pt>
                <c:pt idx="144">
                  <c:v>10.590975585773633</c:v>
                </c:pt>
                <c:pt idx="145">
                  <c:v>10.081856774313213</c:v>
                </c:pt>
                <c:pt idx="146">
                  <c:v>9.9669299234973465</c:v>
                </c:pt>
                <c:pt idx="147">
                  <c:v>8.8609883941885155</c:v>
                </c:pt>
                <c:pt idx="148">
                  <c:v>8.7936096024348913</c:v>
                </c:pt>
                <c:pt idx="149">
                  <c:v>11.367257761471045</c:v>
                </c:pt>
                <c:pt idx="150">
                  <c:v>10.044083052386439</c:v>
                </c:pt>
                <c:pt idx="151">
                  <c:v>9.0952156425487587</c:v>
                </c:pt>
                <c:pt idx="152">
                  <c:v>10.432758294411318</c:v>
                </c:pt>
                <c:pt idx="153">
                  <c:v>12.427230710689603</c:v>
                </c:pt>
                <c:pt idx="154">
                  <c:v>10.993211575307628</c:v>
                </c:pt>
                <c:pt idx="155">
                  <c:v>8.98659745630499</c:v>
                </c:pt>
                <c:pt idx="156">
                  <c:v>10.674777520084362</c:v>
                </c:pt>
                <c:pt idx="157">
                  <c:v>10.562979256277213</c:v>
                </c:pt>
                <c:pt idx="158">
                  <c:v>11.863008836198299</c:v>
                </c:pt>
                <c:pt idx="159">
                  <c:v>12.078697124511834</c:v>
                </c:pt>
                <c:pt idx="160">
                  <c:v>10.21352635692276</c:v>
                </c:pt>
                <c:pt idx="161">
                  <c:v>9.8142497396673463</c:v>
                </c:pt>
                <c:pt idx="162">
                  <c:v>8.9810458918405889</c:v>
                </c:pt>
                <c:pt idx="163">
                  <c:v>9.4978772829776315</c:v>
                </c:pt>
                <c:pt idx="164">
                  <c:v>11.588476007846747</c:v>
                </c:pt>
                <c:pt idx="165">
                  <c:v>11.883667701748003</c:v>
                </c:pt>
                <c:pt idx="166">
                  <c:v>11.014710558635734</c:v>
                </c:pt>
                <c:pt idx="167">
                  <c:v>9.8414434311756072</c:v>
                </c:pt>
                <c:pt idx="168">
                  <c:v>7.5567545187313065</c:v>
                </c:pt>
                <c:pt idx="169">
                  <c:v>8.3363785136322264</c:v>
                </c:pt>
                <c:pt idx="170">
                  <c:v>10.946462873400703</c:v>
                </c:pt>
                <c:pt idx="171">
                  <c:v>11.070553332254578</c:v>
                </c:pt>
                <c:pt idx="172">
                  <c:v>9.8551665496233181</c:v>
                </c:pt>
                <c:pt idx="173">
                  <c:v>10.469363730247665</c:v>
                </c:pt>
                <c:pt idx="174">
                  <c:v>10.988809950490189</c:v>
                </c:pt>
                <c:pt idx="175">
                  <c:v>11.958156747525315</c:v>
                </c:pt>
                <c:pt idx="176">
                  <c:v>10.890639759193844</c:v>
                </c:pt>
                <c:pt idx="177">
                  <c:v>9.7376342216194267</c:v>
                </c:pt>
                <c:pt idx="178">
                  <c:v>10.385516630646313</c:v>
                </c:pt>
                <c:pt idx="179">
                  <c:v>8.5225529135315998</c:v>
                </c:pt>
                <c:pt idx="180">
                  <c:v>11.078345219355837</c:v>
                </c:pt>
                <c:pt idx="181">
                  <c:v>11.296631436676611</c:v>
                </c:pt>
                <c:pt idx="182">
                  <c:v>12.083224634234314</c:v>
                </c:pt>
                <c:pt idx="183">
                  <c:v>11.819380276045505</c:v>
                </c:pt>
                <c:pt idx="184">
                  <c:v>8.6130991658662612</c:v>
                </c:pt>
                <c:pt idx="185">
                  <c:v>10.237846388942311</c:v>
                </c:pt>
                <c:pt idx="186">
                  <c:v>10.82935141046838</c:v>
                </c:pt>
                <c:pt idx="187">
                  <c:v>10.617866457419098</c:v>
                </c:pt>
                <c:pt idx="188">
                  <c:v>9.3934155506942805</c:v>
                </c:pt>
                <c:pt idx="189">
                  <c:v>9.0807871359069363</c:v>
                </c:pt>
                <c:pt idx="190">
                  <c:v>11.375453139128229</c:v>
                </c:pt>
                <c:pt idx="191">
                  <c:v>10.759631415840628</c:v>
                </c:pt>
                <c:pt idx="192">
                  <c:v>9.6764005965152808</c:v>
                </c:pt>
                <c:pt idx="193">
                  <c:v>7.821521050571393</c:v>
                </c:pt>
                <c:pt idx="194">
                  <c:v>9.8033346801445163</c:v>
                </c:pt>
                <c:pt idx="195">
                  <c:v>11.091182980158994</c:v>
                </c:pt>
                <c:pt idx="196">
                  <c:v>11.178814799388924</c:v>
                </c:pt>
                <c:pt idx="197">
                  <c:v>11.551459400836375</c:v>
                </c:pt>
                <c:pt idx="198">
                  <c:v>9.2698759470155121</c:v>
                </c:pt>
                <c:pt idx="199">
                  <c:v>10.196867608238495</c:v>
                </c:pt>
                <c:pt idx="200">
                  <c:v>10.944533072856236</c:v>
                </c:pt>
                <c:pt idx="201">
                  <c:v>10.796927320426001</c:v>
                </c:pt>
                <c:pt idx="202">
                  <c:v>10.951634962574355</c:v>
                </c:pt>
                <c:pt idx="203">
                  <c:v>10.459068810690873</c:v>
                </c:pt>
                <c:pt idx="204">
                  <c:v>9.4914205053693443</c:v>
                </c:pt>
                <c:pt idx="205">
                  <c:v>11.038797662546912</c:v>
                </c:pt>
                <c:pt idx="206">
                  <c:v>10.244366796895738</c:v>
                </c:pt>
                <c:pt idx="207">
                  <c:v>10.002317896331341</c:v>
                </c:pt>
                <c:pt idx="208">
                  <c:v>10.341806468767727</c:v>
                </c:pt>
                <c:pt idx="209">
                  <c:v>11.945634663953003</c:v>
                </c:pt>
                <c:pt idx="210">
                  <c:v>11.161606310597586</c:v>
                </c:pt>
                <c:pt idx="211">
                  <c:v>10.463283096796081</c:v>
                </c:pt>
                <c:pt idx="212">
                  <c:v>9.6294607796028977</c:v>
                </c:pt>
                <c:pt idx="213">
                  <c:v>9.4321123085890282</c:v>
                </c:pt>
                <c:pt idx="214">
                  <c:v>9.4395081159835286</c:v>
                </c:pt>
                <c:pt idx="215">
                  <c:v>8.9978744798515287</c:v>
                </c:pt>
                <c:pt idx="216">
                  <c:v>8.9243212454553902</c:v>
                </c:pt>
                <c:pt idx="217">
                  <c:v>9.634948719813325</c:v>
                </c:pt>
                <c:pt idx="218">
                  <c:v>9.2144261068765179</c:v>
                </c:pt>
                <c:pt idx="219">
                  <c:v>9.6063423591854278</c:v>
                </c:pt>
                <c:pt idx="220">
                  <c:v>11.237934237400509</c:v>
                </c:pt>
                <c:pt idx="221">
                  <c:v>9.2676388785475297</c:v>
                </c:pt>
                <c:pt idx="222">
                  <c:v>8.5934083622759392</c:v>
                </c:pt>
                <c:pt idx="223">
                  <c:v>10.277637597537339</c:v>
                </c:pt>
                <c:pt idx="224">
                  <c:v>10.154944630681793</c:v>
                </c:pt>
                <c:pt idx="225">
                  <c:v>11.351093370361294</c:v>
                </c:pt>
                <c:pt idx="226">
                  <c:v>12.329901504143235</c:v>
                </c:pt>
                <c:pt idx="227">
                  <c:v>10.282094590114124</c:v>
                </c:pt>
                <c:pt idx="228">
                  <c:v>8.5801768342943596</c:v>
                </c:pt>
                <c:pt idx="229">
                  <c:v>9.1318582906751775</c:v>
                </c:pt>
                <c:pt idx="230">
                  <c:v>10.772076805384533</c:v>
                </c:pt>
                <c:pt idx="231">
                  <c:v>10.597695421080902</c:v>
                </c:pt>
                <c:pt idx="232">
                  <c:v>11.206598937048726</c:v>
                </c:pt>
                <c:pt idx="233">
                  <c:v>10.324173635384193</c:v>
                </c:pt>
                <c:pt idx="234">
                  <c:v>9.4881056047870818</c:v>
                </c:pt>
                <c:pt idx="235">
                  <c:v>10.417311510706483</c:v>
                </c:pt>
                <c:pt idx="236">
                  <c:v>11.412683256380815</c:v>
                </c:pt>
                <c:pt idx="237">
                  <c:v>10.884533580368601</c:v>
                </c:pt>
                <c:pt idx="238">
                  <c:v>11.800889691610234</c:v>
                </c:pt>
                <c:pt idx="239">
                  <c:v>9.5827022982593562</c:v>
                </c:pt>
                <c:pt idx="240">
                  <c:v>9.3980638779142911</c:v>
                </c:pt>
                <c:pt idx="241">
                  <c:v>9.6327104929964129</c:v>
                </c:pt>
                <c:pt idx="242">
                  <c:v>10.551834152194688</c:v>
                </c:pt>
                <c:pt idx="243">
                  <c:v>10.496172562709138</c:v>
                </c:pt>
                <c:pt idx="244">
                  <c:v>11.146479411370336</c:v>
                </c:pt>
                <c:pt idx="245">
                  <c:v>10.50180770597156</c:v>
                </c:pt>
                <c:pt idx="246">
                  <c:v>9.3614245905416489</c:v>
                </c:pt>
                <c:pt idx="247">
                  <c:v>9.3305995910532822</c:v>
                </c:pt>
                <c:pt idx="248">
                  <c:v>9.0387839332236091</c:v>
                </c:pt>
                <c:pt idx="249">
                  <c:v>7.2801963400447036</c:v>
                </c:pt>
                <c:pt idx="250">
                  <c:v>8.39878165272623</c:v>
                </c:pt>
                <c:pt idx="251">
                  <c:v>8.4966946474600284</c:v>
                </c:pt>
                <c:pt idx="252">
                  <c:v>7.9286565987397744</c:v>
                </c:pt>
                <c:pt idx="253">
                  <c:v>8.6617712799766213</c:v>
                </c:pt>
                <c:pt idx="254">
                  <c:v>8.2109811933246419</c:v>
                </c:pt>
                <c:pt idx="255">
                  <c:v>9.2488159000968775</c:v>
                </c:pt>
                <c:pt idx="256">
                  <c:v>9.3379777817084655</c:v>
                </c:pt>
                <c:pt idx="257">
                  <c:v>9.6712609438922978</c:v>
                </c:pt>
                <c:pt idx="258">
                  <c:v>9.2493601141796056</c:v>
                </c:pt>
                <c:pt idx="259">
                  <c:v>8.7076687121160745</c:v>
                </c:pt>
                <c:pt idx="260">
                  <c:v>9.5865712458012151</c:v>
                </c:pt>
                <c:pt idx="261">
                  <c:v>10.176357218883981</c:v>
                </c:pt>
                <c:pt idx="262">
                  <c:v>10.580434833625516</c:v>
                </c:pt>
                <c:pt idx="263">
                  <c:v>11.504582576772309</c:v>
                </c:pt>
                <c:pt idx="264">
                  <c:v>12.034137610530573</c:v>
                </c:pt>
                <c:pt idx="265">
                  <c:v>12.705640992691269</c:v>
                </c:pt>
                <c:pt idx="266">
                  <c:v>10.787719401206401</c:v>
                </c:pt>
                <c:pt idx="267">
                  <c:v>9.1685271611227961</c:v>
                </c:pt>
                <c:pt idx="268">
                  <c:v>10.415439106562136</c:v>
                </c:pt>
                <c:pt idx="269">
                  <c:v>9.1279843866542549</c:v>
                </c:pt>
                <c:pt idx="270">
                  <c:v>9.2518388740282251</c:v>
                </c:pt>
                <c:pt idx="271">
                  <c:v>8.6013943140317028</c:v>
                </c:pt>
                <c:pt idx="272">
                  <c:v>10.260913584476748</c:v>
                </c:pt>
                <c:pt idx="273">
                  <c:v>11.255380744932552</c:v>
                </c:pt>
                <c:pt idx="274">
                  <c:v>11.061646043774187</c:v>
                </c:pt>
                <c:pt idx="275">
                  <c:v>8.3702126315015981</c:v>
                </c:pt>
                <c:pt idx="276">
                  <c:v>9.1164247120441662</c:v>
                </c:pt>
                <c:pt idx="277">
                  <c:v>9.8910689436632691</c:v>
                </c:pt>
                <c:pt idx="278">
                  <c:v>9.3663527075799475</c:v>
                </c:pt>
                <c:pt idx="279">
                  <c:v>10.70066766887706</c:v>
                </c:pt>
                <c:pt idx="280">
                  <c:v>11.446200121022338</c:v>
                </c:pt>
                <c:pt idx="281">
                  <c:v>11.358080456960485</c:v>
                </c:pt>
                <c:pt idx="282">
                  <c:v>10.428497069536217</c:v>
                </c:pt>
                <c:pt idx="283">
                  <c:v>10.078871976205519</c:v>
                </c:pt>
                <c:pt idx="284">
                  <c:v>8.9328479222466157</c:v>
                </c:pt>
                <c:pt idx="285">
                  <c:v>10.126380639338121</c:v>
                </c:pt>
                <c:pt idx="286">
                  <c:v>10.538421512920369</c:v>
                </c:pt>
                <c:pt idx="287">
                  <c:v>9.4265048029308574</c:v>
                </c:pt>
                <c:pt idx="288">
                  <c:v>10.607994014086636</c:v>
                </c:pt>
                <c:pt idx="289">
                  <c:v>12.476532274001654</c:v>
                </c:pt>
                <c:pt idx="290">
                  <c:v>13.599934821789805</c:v>
                </c:pt>
                <c:pt idx="291">
                  <c:v>11.442640549300062</c:v>
                </c:pt>
                <c:pt idx="292">
                  <c:v>10.283586154290877</c:v>
                </c:pt>
                <c:pt idx="293">
                  <c:v>8.062164557439452</c:v>
                </c:pt>
                <c:pt idx="294">
                  <c:v>9.1350135488751842</c:v>
                </c:pt>
                <c:pt idx="295">
                  <c:v>10.981594995811079</c:v>
                </c:pt>
                <c:pt idx="296">
                  <c:v>10.120206333872293</c:v>
                </c:pt>
                <c:pt idx="297">
                  <c:v>8.9673193511213327</c:v>
                </c:pt>
                <c:pt idx="298">
                  <c:v>9.246529420514614</c:v>
                </c:pt>
                <c:pt idx="299">
                  <c:v>9.8332811994145306</c:v>
                </c:pt>
                <c:pt idx="300">
                  <c:v>7.7520928451534266</c:v>
                </c:pt>
                <c:pt idx="301">
                  <c:v>9.2223509784184543</c:v>
                </c:pt>
                <c:pt idx="302">
                  <c:v>10.848024237058354</c:v>
                </c:pt>
                <c:pt idx="303">
                  <c:v>8.3250939316790351</c:v>
                </c:pt>
                <c:pt idx="304">
                  <c:v>10.696999326677023</c:v>
                </c:pt>
                <c:pt idx="305">
                  <c:v>10.577745149394243</c:v>
                </c:pt>
                <c:pt idx="306">
                  <c:v>9.9494642695103241</c:v>
                </c:pt>
                <c:pt idx="307">
                  <c:v>8.6919879612052373</c:v>
                </c:pt>
                <c:pt idx="308">
                  <c:v>9.4105669833597894</c:v>
                </c:pt>
                <c:pt idx="309">
                  <c:v>8.622162849300663</c:v>
                </c:pt>
                <c:pt idx="310">
                  <c:v>10.440491509659472</c:v>
                </c:pt>
                <c:pt idx="311">
                  <c:v>9.6993886865552561</c:v>
                </c:pt>
                <c:pt idx="312">
                  <c:v>9.3238821039206048</c:v>
                </c:pt>
                <c:pt idx="313">
                  <c:v>10.362392570741166</c:v>
                </c:pt>
                <c:pt idx="314">
                  <c:v>12.156412797537579</c:v>
                </c:pt>
                <c:pt idx="315">
                  <c:v>10.359265366081727</c:v>
                </c:pt>
                <c:pt idx="316">
                  <c:v>11.721761995713313</c:v>
                </c:pt>
                <c:pt idx="317">
                  <c:v>12.412936465290983</c:v>
                </c:pt>
                <c:pt idx="318">
                  <c:v>12.178887608673321</c:v>
                </c:pt>
                <c:pt idx="319">
                  <c:v>11.37571072029777</c:v>
                </c:pt>
                <c:pt idx="320">
                  <c:v>10.148777633556795</c:v>
                </c:pt>
                <c:pt idx="321">
                  <c:v>9.7197104021034377</c:v>
                </c:pt>
                <c:pt idx="322">
                  <c:v>10.357371386643658</c:v>
                </c:pt>
                <c:pt idx="323">
                  <c:v>11.275383938885419</c:v>
                </c:pt>
                <c:pt idx="324">
                  <c:v>12.347344519633904</c:v>
                </c:pt>
                <c:pt idx="325">
                  <c:v>9.3908760502681776</c:v>
                </c:pt>
                <c:pt idx="326">
                  <c:v>10.027004657094361</c:v>
                </c:pt>
                <c:pt idx="327">
                  <c:v>9.4669558416912665</c:v>
                </c:pt>
                <c:pt idx="328">
                  <c:v>7.2920005477505079</c:v>
                </c:pt>
                <c:pt idx="329">
                  <c:v>7.9407162835673395</c:v>
                </c:pt>
                <c:pt idx="330">
                  <c:v>9.2340294737528694</c:v>
                </c:pt>
                <c:pt idx="331">
                  <c:v>9.1894163077041213</c:v>
                </c:pt>
                <c:pt idx="332">
                  <c:v>9.2121882085469409</c:v>
                </c:pt>
                <c:pt idx="333">
                  <c:v>11.332690720132321</c:v>
                </c:pt>
                <c:pt idx="334">
                  <c:v>10.726963911422876</c:v>
                </c:pt>
                <c:pt idx="335">
                  <c:v>9.102469334765102</c:v>
                </c:pt>
                <c:pt idx="336">
                  <c:v>9.6662767297224104</c:v>
                </c:pt>
                <c:pt idx="337">
                  <c:v>10.348906099266744</c:v>
                </c:pt>
                <c:pt idx="338">
                  <c:v>12.143450301546492</c:v>
                </c:pt>
                <c:pt idx="339">
                  <c:v>11.478697478196091</c:v>
                </c:pt>
                <c:pt idx="340">
                  <c:v>8.9332518914382284</c:v>
                </c:pt>
                <c:pt idx="341">
                  <c:v>8.9214517936591449</c:v>
                </c:pt>
                <c:pt idx="342">
                  <c:v>9.7519538014742846</c:v>
                </c:pt>
                <c:pt idx="343">
                  <c:v>8.2623744652040578</c:v>
                </c:pt>
                <c:pt idx="344">
                  <c:v>7.73845332086655</c:v>
                </c:pt>
                <c:pt idx="345">
                  <c:v>9.7886453213716074</c:v>
                </c:pt>
                <c:pt idx="346">
                  <c:v>9.2230708954726985</c:v>
                </c:pt>
                <c:pt idx="347">
                  <c:v>8.7057315402082107</c:v>
                </c:pt>
                <c:pt idx="348">
                  <c:v>10.179071375914551</c:v>
                </c:pt>
                <c:pt idx="349">
                  <c:v>10.058618120195773</c:v>
                </c:pt>
                <c:pt idx="350">
                  <c:v>9.7374584605200774</c:v>
                </c:pt>
                <c:pt idx="351">
                  <c:v>9.6057158187805243</c:v>
                </c:pt>
                <c:pt idx="352">
                  <c:v>9.4694461110194084</c:v>
                </c:pt>
                <c:pt idx="353">
                  <c:v>7.8242983665297334</c:v>
                </c:pt>
                <c:pt idx="354">
                  <c:v>8.68562440329484</c:v>
                </c:pt>
                <c:pt idx="355">
                  <c:v>11.102714066624179</c:v>
                </c:pt>
                <c:pt idx="356">
                  <c:v>10.006589448226393</c:v>
                </c:pt>
                <c:pt idx="357">
                  <c:v>8.4043051651447822</c:v>
                </c:pt>
                <c:pt idx="358">
                  <c:v>10.647810703547368</c:v>
                </c:pt>
                <c:pt idx="359">
                  <c:v>10.060959951448071</c:v>
                </c:pt>
                <c:pt idx="360">
                  <c:v>9.7055027773335372</c:v>
                </c:pt>
                <c:pt idx="361">
                  <c:v>9.1014137592629236</c:v>
                </c:pt>
                <c:pt idx="362">
                  <c:v>9.4714125539885341</c:v>
                </c:pt>
                <c:pt idx="363">
                  <c:v>8.3840546653941974</c:v>
                </c:pt>
                <c:pt idx="364">
                  <c:v>11.639932033861795</c:v>
                </c:pt>
                <c:pt idx="365">
                  <c:v>10.201907025853565</c:v>
                </c:pt>
                <c:pt idx="366">
                  <c:v>8.9547619860700696</c:v>
                </c:pt>
                <c:pt idx="367">
                  <c:v>9.2002789241017933</c:v>
                </c:pt>
                <c:pt idx="368">
                  <c:v>8.7286538295812264</c:v>
                </c:pt>
                <c:pt idx="369">
                  <c:v>10.408966568703889</c:v>
                </c:pt>
                <c:pt idx="370">
                  <c:v>11.10528209291377</c:v>
                </c:pt>
                <c:pt idx="371">
                  <c:v>10.215367853190212</c:v>
                </c:pt>
                <c:pt idx="372">
                  <c:v>10.173476937192152</c:v>
                </c:pt>
                <c:pt idx="373">
                  <c:v>9.3776806299048747</c:v>
                </c:pt>
                <c:pt idx="374">
                  <c:v>9.6939313264587632</c:v>
                </c:pt>
                <c:pt idx="375">
                  <c:v>10.508691609634988</c:v>
                </c:pt>
                <c:pt idx="376">
                  <c:v>10.68176722865077</c:v>
                </c:pt>
                <c:pt idx="377">
                  <c:v>9.9146867954521873</c:v>
                </c:pt>
                <c:pt idx="378">
                  <c:v>10.415350505583312</c:v>
                </c:pt>
                <c:pt idx="379">
                  <c:v>10.123006312000825</c:v>
                </c:pt>
                <c:pt idx="380">
                  <c:v>10.955121724065698</c:v>
                </c:pt>
                <c:pt idx="381">
                  <c:v>9.9633180087800639</c:v>
                </c:pt>
                <c:pt idx="382">
                  <c:v>10.495333389944591</c:v>
                </c:pt>
                <c:pt idx="383">
                  <c:v>10.407732853102406</c:v>
                </c:pt>
                <c:pt idx="384">
                  <c:v>9.7531888215537297</c:v>
                </c:pt>
                <c:pt idx="385">
                  <c:v>9.9110541978834554</c:v>
                </c:pt>
                <c:pt idx="386">
                  <c:v>10.825280099816137</c:v>
                </c:pt>
                <c:pt idx="387">
                  <c:v>10.864888060897513</c:v>
                </c:pt>
                <c:pt idx="388">
                  <c:v>8.7612794904841369</c:v>
                </c:pt>
                <c:pt idx="389">
                  <c:v>8.8050911467842834</c:v>
                </c:pt>
                <c:pt idx="390">
                  <c:v>9.8811642072617225</c:v>
                </c:pt>
                <c:pt idx="391">
                  <c:v>9.2259397515546979</c:v>
                </c:pt>
                <c:pt idx="392">
                  <c:v>9.9889258125848528</c:v>
                </c:pt>
                <c:pt idx="393">
                  <c:v>10.632679228455482</c:v>
                </c:pt>
                <c:pt idx="394">
                  <c:v>10.425718275915839</c:v>
                </c:pt>
                <c:pt idx="395">
                  <c:v>8.9814668370605979</c:v>
                </c:pt>
                <c:pt idx="396">
                  <c:v>8.8043238950760951</c:v>
                </c:pt>
                <c:pt idx="397">
                  <c:v>10.088662671326965</c:v>
                </c:pt>
                <c:pt idx="398">
                  <c:v>10.291384511338942</c:v>
                </c:pt>
                <c:pt idx="399">
                  <c:v>10.023257345796033</c:v>
                </c:pt>
                <c:pt idx="400">
                  <c:v>8.9994986519313311</c:v>
                </c:pt>
                <c:pt idx="401">
                  <c:v>8.8444645413014609</c:v>
                </c:pt>
                <c:pt idx="402">
                  <c:v>8.4097575227385608</c:v>
                </c:pt>
                <c:pt idx="403">
                  <c:v>11.070344879147141</c:v>
                </c:pt>
                <c:pt idx="404">
                  <c:v>10.815688894976029</c:v>
                </c:pt>
                <c:pt idx="405">
                  <c:v>10.28634818608408</c:v>
                </c:pt>
                <c:pt idx="406">
                  <c:v>10.949614174334336</c:v>
                </c:pt>
                <c:pt idx="407">
                  <c:v>10.858815558401126</c:v>
                </c:pt>
                <c:pt idx="408">
                  <c:v>8.8007498731580043</c:v>
                </c:pt>
                <c:pt idx="409">
                  <c:v>9.6937388412993659</c:v>
                </c:pt>
                <c:pt idx="410">
                  <c:v>10.02181467870883</c:v>
                </c:pt>
                <c:pt idx="411">
                  <c:v>8.1843329614896891</c:v>
                </c:pt>
                <c:pt idx="412">
                  <c:v>8.1790862905981569</c:v>
                </c:pt>
                <c:pt idx="413">
                  <c:v>9.0747877936889871</c:v>
                </c:pt>
                <c:pt idx="414">
                  <c:v>9.5745188584039873</c:v>
                </c:pt>
                <c:pt idx="415">
                  <c:v>9.6009025635208989</c:v>
                </c:pt>
                <c:pt idx="416">
                  <c:v>9.8524753604236661</c:v>
                </c:pt>
                <c:pt idx="417">
                  <c:v>10.689002988639453</c:v>
                </c:pt>
                <c:pt idx="418">
                  <c:v>9.3736266024322727</c:v>
                </c:pt>
                <c:pt idx="419">
                  <c:v>8.244297019558493</c:v>
                </c:pt>
                <c:pt idx="420">
                  <c:v>9.1787123917557345</c:v>
                </c:pt>
                <c:pt idx="421">
                  <c:v>11.275957206691455</c:v>
                </c:pt>
                <c:pt idx="422">
                  <c:v>11.538224698990586</c:v>
                </c:pt>
                <c:pt idx="423">
                  <c:v>9.5942857677461184</c:v>
                </c:pt>
                <c:pt idx="424">
                  <c:v>9.7307626589454923</c:v>
                </c:pt>
                <c:pt idx="425">
                  <c:v>9.9976320983466511</c:v>
                </c:pt>
                <c:pt idx="426">
                  <c:v>10.861302494396572</c:v>
                </c:pt>
                <c:pt idx="427">
                  <c:v>10.712596691693248</c:v>
                </c:pt>
                <c:pt idx="428">
                  <c:v>9.5617560091006144</c:v>
                </c:pt>
                <c:pt idx="429">
                  <c:v>8.9225936793051766</c:v>
                </c:pt>
                <c:pt idx="430">
                  <c:v>10.455162735024011</c:v>
                </c:pt>
                <c:pt idx="431">
                  <c:v>10.882128572170869</c:v>
                </c:pt>
                <c:pt idx="432">
                  <c:v>8.6787507982445362</c:v>
                </c:pt>
                <c:pt idx="433">
                  <c:v>9.6014269581551286</c:v>
                </c:pt>
                <c:pt idx="434">
                  <c:v>10.217824826880252</c:v>
                </c:pt>
                <c:pt idx="435">
                  <c:v>8.8358448456221108</c:v>
                </c:pt>
                <c:pt idx="436">
                  <c:v>8.4062750749854604</c:v>
                </c:pt>
                <c:pt idx="437">
                  <c:v>11.974146443808785</c:v>
                </c:pt>
                <c:pt idx="438">
                  <c:v>12.059316952031249</c:v>
                </c:pt>
                <c:pt idx="439">
                  <c:v>9.4770572621287386</c:v>
                </c:pt>
                <c:pt idx="440">
                  <c:v>10.605417725656137</c:v>
                </c:pt>
                <c:pt idx="441">
                  <c:v>10.554518016939083</c:v>
                </c:pt>
                <c:pt idx="442">
                  <c:v>8.0729110272695035</c:v>
                </c:pt>
                <c:pt idx="443">
                  <c:v>7.9665552355451092</c:v>
                </c:pt>
                <c:pt idx="444">
                  <c:v>10.07811180060069</c:v>
                </c:pt>
                <c:pt idx="445">
                  <c:v>10.930205629289237</c:v>
                </c:pt>
                <c:pt idx="446">
                  <c:v>10.424304876331766</c:v>
                </c:pt>
                <c:pt idx="447">
                  <c:v>10.434230036379819</c:v>
                </c:pt>
                <c:pt idx="448">
                  <c:v>10.772215617875627</c:v>
                </c:pt>
                <c:pt idx="449">
                  <c:v>10.562473002534386</c:v>
                </c:pt>
                <c:pt idx="450">
                  <c:v>9.922315632974362</c:v>
                </c:pt>
                <c:pt idx="451">
                  <c:v>9.8044913830275959</c:v>
                </c:pt>
                <c:pt idx="452">
                  <c:v>11.466744551715317</c:v>
                </c:pt>
                <c:pt idx="453">
                  <c:v>9.9123914592559856</c:v>
                </c:pt>
                <c:pt idx="454">
                  <c:v>10.476670982277541</c:v>
                </c:pt>
                <c:pt idx="455">
                  <c:v>10.104637066165335</c:v>
                </c:pt>
                <c:pt idx="456">
                  <c:v>8.2739773263138332</c:v>
                </c:pt>
                <c:pt idx="457">
                  <c:v>8.3265316914379675</c:v>
                </c:pt>
                <c:pt idx="458">
                  <c:v>8.4667457614881023</c:v>
                </c:pt>
                <c:pt idx="459">
                  <c:v>9.8372187706621812</c:v>
                </c:pt>
                <c:pt idx="460">
                  <c:v>11.176478867520711</c:v>
                </c:pt>
                <c:pt idx="461">
                  <c:v>10.273282063953779</c:v>
                </c:pt>
                <c:pt idx="462">
                  <c:v>10.117944360652864</c:v>
                </c:pt>
                <c:pt idx="463">
                  <c:v>9.8452552672555544</c:v>
                </c:pt>
                <c:pt idx="464">
                  <c:v>8.0276033049266324</c:v>
                </c:pt>
                <c:pt idx="465">
                  <c:v>8.0726155974968226</c:v>
                </c:pt>
                <c:pt idx="466">
                  <c:v>9.5769808415888331</c:v>
                </c:pt>
                <c:pt idx="467">
                  <c:v>9.1063287351844551</c:v>
                </c:pt>
                <c:pt idx="468">
                  <c:v>10.747628993175429</c:v>
                </c:pt>
                <c:pt idx="469">
                  <c:v>11.083651083845876</c:v>
                </c:pt>
                <c:pt idx="470">
                  <c:v>9.3953565177006269</c:v>
                </c:pt>
                <c:pt idx="471">
                  <c:v>9.6257369172648897</c:v>
                </c:pt>
                <c:pt idx="472">
                  <c:v>10.817316299901524</c:v>
                </c:pt>
                <c:pt idx="473">
                  <c:v>9.2682764550122645</c:v>
                </c:pt>
                <c:pt idx="474">
                  <c:v>9.2951693435509668</c:v>
                </c:pt>
                <c:pt idx="475">
                  <c:v>9.5887285588657303</c:v>
                </c:pt>
                <c:pt idx="476">
                  <c:v>11.060618999138262</c:v>
                </c:pt>
                <c:pt idx="477">
                  <c:v>11.810321759659177</c:v>
                </c:pt>
                <c:pt idx="478">
                  <c:v>11.245559249056576</c:v>
                </c:pt>
                <c:pt idx="479">
                  <c:v>10.4421553897603</c:v>
                </c:pt>
                <c:pt idx="480">
                  <c:v>13.054287743027068</c:v>
                </c:pt>
                <c:pt idx="481">
                  <c:v>9.5864620422277351</c:v>
                </c:pt>
                <c:pt idx="482">
                  <c:v>9.6466393458993203</c:v>
                </c:pt>
                <c:pt idx="483">
                  <c:v>10.444930188143049</c:v>
                </c:pt>
                <c:pt idx="484">
                  <c:v>11.519341814898331</c:v>
                </c:pt>
                <c:pt idx="485">
                  <c:v>10.521909387289886</c:v>
                </c:pt>
                <c:pt idx="486">
                  <c:v>10.787943141298021</c:v>
                </c:pt>
                <c:pt idx="487">
                  <c:v>9.3995621501736633</c:v>
                </c:pt>
                <c:pt idx="488">
                  <c:v>8.2373808865748881</c:v>
                </c:pt>
                <c:pt idx="489">
                  <c:v>9.3907474648910636</c:v>
                </c:pt>
                <c:pt idx="490">
                  <c:v>10.208366746509002</c:v>
                </c:pt>
                <c:pt idx="491">
                  <c:v>8.4827732674671097</c:v>
                </c:pt>
                <c:pt idx="492">
                  <c:v>9.0683125325820217</c:v>
                </c:pt>
                <c:pt idx="493">
                  <c:v>9.4090130346912613</c:v>
                </c:pt>
                <c:pt idx="494">
                  <c:v>11.438197318499075</c:v>
                </c:pt>
                <c:pt idx="495">
                  <c:v>11.954623135806893</c:v>
                </c:pt>
                <c:pt idx="496">
                  <c:v>10.5660250247705</c:v>
                </c:pt>
                <c:pt idx="497">
                  <c:v>9.3296434115347289</c:v>
                </c:pt>
                <c:pt idx="498">
                  <c:v>11.549053517889757</c:v>
                </c:pt>
                <c:pt idx="499">
                  <c:v>11.910587024233287</c:v>
                </c:pt>
                <c:pt idx="500">
                  <c:v>9.549491620708336</c:v>
                </c:pt>
                <c:pt idx="501">
                  <c:v>8.1765922102483195</c:v>
                </c:pt>
                <c:pt idx="502">
                  <c:v>9.8807412107511858</c:v>
                </c:pt>
                <c:pt idx="503">
                  <c:v>11.067277372922495</c:v>
                </c:pt>
                <c:pt idx="504">
                  <c:v>10.475369835785775</c:v>
                </c:pt>
                <c:pt idx="505">
                  <c:v>9.0164730761877223</c:v>
                </c:pt>
                <c:pt idx="506">
                  <c:v>8.7028804419682988</c:v>
                </c:pt>
                <c:pt idx="507">
                  <c:v>9.870124156839001</c:v>
                </c:pt>
                <c:pt idx="508">
                  <c:v>10.016154373205051</c:v>
                </c:pt>
                <c:pt idx="509">
                  <c:v>8.4738046678667232</c:v>
                </c:pt>
                <c:pt idx="510">
                  <c:v>10.471774106810047</c:v>
                </c:pt>
                <c:pt idx="511">
                  <c:v>9.7523219897531845</c:v>
                </c:pt>
                <c:pt idx="512">
                  <c:v>8.4826925438098897</c:v>
                </c:pt>
                <c:pt idx="513">
                  <c:v>9.2705421431413555</c:v>
                </c:pt>
                <c:pt idx="514">
                  <c:v>10.459740266250108</c:v>
                </c:pt>
                <c:pt idx="515">
                  <c:v>9.9620025483794841</c:v>
                </c:pt>
                <c:pt idx="516">
                  <c:v>10.625858061419704</c:v>
                </c:pt>
                <c:pt idx="517">
                  <c:v>13.121079094380844</c:v>
                </c:pt>
                <c:pt idx="518">
                  <c:v>12.082027394425308</c:v>
                </c:pt>
                <c:pt idx="519">
                  <c:v>11.014985996405171</c:v>
                </c:pt>
                <c:pt idx="520">
                  <c:v>10.651475170032697</c:v>
                </c:pt>
                <c:pt idx="521">
                  <c:v>10.257499726024927</c:v>
                </c:pt>
                <c:pt idx="522">
                  <c:v>10.243484545478466</c:v>
                </c:pt>
                <c:pt idx="523">
                  <c:v>11.255303016748671</c:v>
                </c:pt>
                <c:pt idx="524">
                  <c:v>9.4349635697649283</c:v>
                </c:pt>
                <c:pt idx="525">
                  <c:v>9.9350767504368331</c:v>
                </c:pt>
                <c:pt idx="526">
                  <c:v>10.680977155490288</c:v>
                </c:pt>
                <c:pt idx="527">
                  <c:v>9.0455991748776423</c:v>
                </c:pt>
                <c:pt idx="528">
                  <c:v>9.8456956631683656</c:v>
                </c:pt>
                <c:pt idx="529">
                  <c:v>9.5804261742012855</c:v>
                </c:pt>
                <c:pt idx="530">
                  <c:v>9.4475937481451684</c:v>
                </c:pt>
                <c:pt idx="531">
                  <c:v>9.2666458182887261</c:v>
                </c:pt>
                <c:pt idx="532">
                  <c:v>10.514526385747356</c:v>
                </c:pt>
                <c:pt idx="533">
                  <c:v>11.446857434660046</c:v>
                </c:pt>
                <c:pt idx="534">
                  <c:v>11.197558367633098</c:v>
                </c:pt>
                <c:pt idx="535">
                  <c:v>9.6423925282128167</c:v>
                </c:pt>
                <c:pt idx="536">
                  <c:v>9.9561703068683158</c:v>
                </c:pt>
                <c:pt idx="537">
                  <c:v>11.054537853664563</c:v>
                </c:pt>
                <c:pt idx="538">
                  <c:v>9.6687013090652396</c:v>
                </c:pt>
                <c:pt idx="539">
                  <c:v>10.528114874304086</c:v>
                </c:pt>
                <c:pt idx="540">
                  <c:v>13.306890226569024</c:v>
                </c:pt>
                <c:pt idx="541">
                  <c:v>13.497165003165643</c:v>
                </c:pt>
                <c:pt idx="542">
                  <c:v>10.688776345204854</c:v>
                </c:pt>
                <c:pt idx="543">
                  <c:v>10.653292388934156</c:v>
                </c:pt>
                <c:pt idx="544">
                  <c:v>7.9796333289490242</c:v>
                </c:pt>
                <c:pt idx="545">
                  <c:v>9.9141553080846272</c:v>
                </c:pt>
                <c:pt idx="546">
                  <c:v>11.257436944002851</c:v>
                </c:pt>
                <c:pt idx="547">
                  <c:v>10.165771163764326</c:v>
                </c:pt>
                <c:pt idx="548">
                  <c:v>8.6946021328069776</c:v>
                </c:pt>
                <c:pt idx="549">
                  <c:v>10.465016868390377</c:v>
                </c:pt>
                <c:pt idx="550">
                  <c:v>10.497222187688294</c:v>
                </c:pt>
                <c:pt idx="551">
                  <c:v>10.290268555917796</c:v>
                </c:pt>
                <c:pt idx="552">
                  <c:v>9.8980889976138915</c:v>
                </c:pt>
                <c:pt idx="553">
                  <c:v>10.379045400412856</c:v>
                </c:pt>
                <c:pt idx="554">
                  <c:v>9.3041039288809806</c:v>
                </c:pt>
                <c:pt idx="555">
                  <c:v>9.4582892401174696</c:v>
                </c:pt>
                <c:pt idx="556">
                  <c:v>9.9221870195690602</c:v>
                </c:pt>
                <c:pt idx="557">
                  <c:v>12.117054706423364</c:v>
                </c:pt>
                <c:pt idx="558">
                  <c:v>9.5384062147873188</c:v>
                </c:pt>
                <c:pt idx="559">
                  <c:v>11.403064765228198</c:v>
                </c:pt>
                <c:pt idx="560">
                  <c:v>11.323347972428179</c:v>
                </c:pt>
                <c:pt idx="561">
                  <c:v>10.929126755623448</c:v>
                </c:pt>
                <c:pt idx="562">
                  <c:v>10.906653021826704</c:v>
                </c:pt>
                <c:pt idx="563">
                  <c:v>9.1589709604388219</c:v>
                </c:pt>
                <c:pt idx="564">
                  <c:v>10.661682070092098</c:v>
                </c:pt>
                <c:pt idx="565">
                  <c:v>11.112791149757467</c:v>
                </c:pt>
                <c:pt idx="566">
                  <c:v>10.016633621054806</c:v>
                </c:pt>
                <c:pt idx="567">
                  <c:v>9.8130231090754876</c:v>
                </c:pt>
                <c:pt idx="568">
                  <c:v>9.3329068432931468</c:v>
                </c:pt>
                <c:pt idx="569">
                  <c:v>10.106347625235601</c:v>
                </c:pt>
                <c:pt idx="570">
                  <c:v>12.106784549553717</c:v>
                </c:pt>
                <c:pt idx="571">
                  <c:v>10.07576065243661</c:v>
                </c:pt>
                <c:pt idx="572">
                  <c:v>10.9040575268676</c:v>
                </c:pt>
                <c:pt idx="573">
                  <c:v>10.60422160141446</c:v>
                </c:pt>
                <c:pt idx="574">
                  <c:v>10.384978440488995</c:v>
                </c:pt>
                <c:pt idx="575">
                  <c:v>9.6135776757337901</c:v>
                </c:pt>
                <c:pt idx="576">
                  <c:v>8.8628684518242249</c:v>
                </c:pt>
                <c:pt idx="577">
                  <c:v>10.552537164272639</c:v>
                </c:pt>
                <c:pt idx="578">
                  <c:v>11.030280376163617</c:v>
                </c:pt>
                <c:pt idx="579">
                  <c:v>10.450480154929062</c:v>
                </c:pt>
                <c:pt idx="580">
                  <c:v>9.5420884696212962</c:v>
                </c:pt>
                <c:pt idx="581">
                  <c:v>10.170299541946449</c:v>
                </c:pt>
                <c:pt idx="582">
                  <c:v>9.0275550954459547</c:v>
                </c:pt>
                <c:pt idx="583">
                  <c:v>11.031357258991253</c:v>
                </c:pt>
                <c:pt idx="584">
                  <c:v>9.8394649144793593</c:v>
                </c:pt>
                <c:pt idx="585">
                  <c:v>7.8753257132066494</c:v>
                </c:pt>
                <c:pt idx="586">
                  <c:v>9.6500463010278974</c:v>
                </c:pt>
                <c:pt idx="587">
                  <c:v>8.9291675844374403</c:v>
                </c:pt>
                <c:pt idx="588">
                  <c:v>10.241683732128116</c:v>
                </c:pt>
                <c:pt idx="589">
                  <c:v>10.358670415218576</c:v>
                </c:pt>
                <c:pt idx="590">
                  <c:v>10.270362576205555</c:v>
                </c:pt>
                <c:pt idx="591">
                  <c:v>11.71403062521488</c:v>
                </c:pt>
                <c:pt idx="592">
                  <c:v>10.783767681847753</c:v>
                </c:pt>
                <c:pt idx="593">
                  <c:v>9.2238098523288876</c:v>
                </c:pt>
                <c:pt idx="594">
                  <c:v>10.734449405057918</c:v>
                </c:pt>
                <c:pt idx="595">
                  <c:v>9.4422954920572764</c:v>
                </c:pt>
                <c:pt idx="596">
                  <c:v>9.6207941059899849</c:v>
                </c:pt>
                <c:pt idx="597">
                  <c:v>9.0580815409427426</c:v>
                </c:pt>
                <c:pt idx="598">
                  <c:v>7.7240611701491693</c:v>
                </c:pt>
                <c:pt idx="599">
                  <c:v>7.965101033893589</c:v>
                </c:pt>
                <c:pt idx="600">
                  <c:v>8.0237164334014484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AF-47C9-B3E1-CCFB31291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'MA(q) '!$E$23</c:f>
              <c:strCache>
                <c:ptCount val="1"/>
                <c:pt idx="0">
                  <c:v>AR(1)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'MA(q) '!$E$24:$E$624</c:f>
              <c:numCache>
                <c:formatCode>0.000</c:formatCode>
                <c:ptCount val="601"/>
                <c:pt idx="0">
                  <c:v>0</c:v>
                </c:pt>
                <c:pt idx="1">
                  <c:v>9.2879880461286231</c:v>
                </c:pt>
                <c:pt idx="2">
                  <c:v>8.1717010871949167</c:v>
                </c:pt>
                <c:pt idx="3">
                  <c:v>8.5252091989566612</c:v>
                </c:pt>
                <c:pt idx="4">
                  <c:v>8.9770321009360963</c:v>
                </c:pt>
                <c:pt idx="5">
                  <c:v>7.5597305510133985</c:v>
                </c:pt>
                <c:pt idx="6">
                  <c:v>6.6260023828717127</c:v>
                </c:pt>
                <c:pt idx="7">
                  <c:v>9.8833207007579524</c:v>
                </c:pt>
                <c:pt idx="8">
                  <c:v>10.641085684490445</c:v>
                </c:pt>
                <c:pt idx="9">
                  <c:v>11.654323615554443</c:v>
                </c:pt>
                <c:pt idx="10">
                  <c:v>10.192017614150647</c:v>
                </c:pt>
                <c:pt idx="11">
                  <c:v>10.143358374513003</c:v>
                </c:pt>
                <c:pt idx="12">
                  <c:v>9.7098738440580465</c:v>
                </c:pt>
                <c:pt idx="13">
                  <c:v>11.759267030462576</c:v>
                </c:pt>
                <c:pt idx="14">
                  <c:v>10.509010496878227</c:v>
                </c:pt>
                <c:pt idx="15">
                  <c:v>11.161897027754721</c:v>
                </c:pt>
                <c:pt idx="16">
                  <c:v>11.024381220940118</c:v>
                </c:pt>
                <c:pt idx="17">
                  <c:v>10.627394077196593</c:v>
                </c:pt>
                <c:pt idx="18">
                  <c:v>11.657147111769627</c:v>
                </c:pt>
                <c:pt idx="19">
                  <c:v>10.523191038506379</c:v>
                </c:pt>
                <c:pt idx="20">
                  <c:v>9.7917207214133413</c:v>
                </c:pt>
                <c:pt idx="21">
                  <c:v>9.4139233204985846</c:v>
                </c:pt>
                <c:pt idx="22">
                  <c:v>8.5547956778709153</c:v>
                </c:pt>
                <c:pt idx="23">
                  <c:v>9.8622900959468183</c:v>
                </c:pt>
                <c:pt idx="24">
                  <c:v>9.7527645494046737</c:v>
                </c:pt>
                <c:pt idx="25">
                  <c:v>8.8865497619463074</c:v>
                </c:pt>
                <c:pt idx="26">
                  <c:v>9.8229400431120037</c:v>
                </c:pt>
                <c:pt idx="27">
                  <c:v>9.7662120991478787</c:v>
                </c:pt>
                <c:pt idx="28">
                  <c:v>10.636178260170629</c:v>
                </c:pt>
                <c:pt idx="29">
                  <c:v>12.222712860650985</c:v>
                </c:pt>
                <c:pt idx="30">
                  <c:v>12.215736058862259</c:v>
                </c:pt>
                <c:pt idx="31">
                  <c:v>10.725854286244953</c:v>
                </c:pt>
                <c:pt idx="32">
                  <c:v>11.234407533922289</c:v>
                </c:pt>
                <c:pt idx="33">
                  <c:v>9.74415727551707</c:v>
                </c:pt>
                <c:pt idx="34">
                  <c:v>10.641948992950027</c:v>
                </c:pt>
                <c:pt idx="35">
                  <c:v>8.9739280897596796</c:v>
                </c:pt>
                <c:pt idx="36">
                  <c:v>11.383761864683814</c:v>
                </c:pt>
                <c:pt idx="37">
                  <c:v>10.113843745290067</c:v>
                </c:pt>
                <c:pt idx="38">
                  <c:v>10.662236340019858</c:v>
                </c:pt>
                <c:pt idx="39">
                  <c:v>10.142352438797237</c:v>
                </c:pt>
                <c:pt idx="40">
                  <c:v>10.723636311716721</c:v>
                </c:pt>
                <c:pt idx="41">
                  <c:v>8.3416743154468644</c:v>
                </c:pt>
                <c:pt idx="42">
                  <c:v>8.8140810373032163</c:v>
                </c:pt>
                <c:pt idx="43">
                  <c:v>9.0885034660088202</c:v>
                </c:pt>
                <c:pt idx="44">
                  <c:v>9.536176230389934</c:v>
                </c:pt>
                <c:pt idx="45">
                  <c:v>10.019682482775748</c:v>
                </c:pt>
                <c:pt idx="46">
                  <c:v>10.337765385181296</c:v>
                </c:pt>
                <c:pt idx="47">
                  <c:v>11.039518285641794</c:v>
                </c:pt>
                <c:pt idx="48">
                  <c:v>11.511207991366934</c:v>
                </c:pt>
                <c:pt idx="49">
                  <c:v>12.43786874796775</c:v>
                </c:pt>
                <c:pt idx="50">
                  <c:v>11.813251296477459</c:v>
                </c:pt>
                <c:pt idx="51">
                  <c:v>11.786210790680485</c:v>
                </c:pt>
                <c:pt idx="52">
                  <c:v>11.894643138877241</c:v>
                </c:pt>
                <c:pt idx="53">
                  <c:v>10.377151806000235</c:v>
                </c:pt>
                <c:pt idx="54">
                  <c:v>9.9520703454267032</c:v>
                </c:pt>
                <c:pt idx="55">
                  <c:v>9.7040640160323459</c:v>
                </c:pt>
                <c:pt idx="56">
                  <c:v>11.865384657711353</c:v>
                </c:pt>
                <c:pt idx="57">
                  <c:v>11.00585795164967</c:v>
                </c:pt>
                <c:pt idx="58">
                  <c:v>9.2679981751878042</c:v>
                </c:pt>
                <c:pt idx="59">
                  <c:v>9.2840092493978581</c:v>
                </c:pt>
                <c:pt idx="60">
                  <c:v>8.0167798807409554</c:v>
                </c:pt>
                <c:pt idx="61">
                  <c:v>6.5703256042260971</c:v>
                </c:pt>
                <c:pt idx="62">
                  <c:v>10.091609723111718</c:v>
                </c:pt>
                <c:pt idx="63">
                  <c:v>9.904566754199239</c:v>
                </c:pt>
                <c:pt idx="64">
                  <c:v>9.8103565003099327</c:v>
                </c:pt>
                <c:pt idx="65">
                  <c:v>9.3741015475534955</c:v>
                </c:pt>
                <c:pt idx="66">
                  <c:v>9.784210290139022</c:v>
                </c:pt>
                <c:pt idx="67">
                  <c:v>9.2008170416821127</c:v>
                </c:pt>
                <c:pt idx="68">
                  <c:v>10.787375027939305</c:v>
                </c:pt>
                <c:pt idx="69">
                  <c:v>9.5512500071949002</c:v>
                </c:pt>
                <c:pt idx="70">
                  <c:v>9.7031850406592799</c:v>
                </c:pt>
                <c:pt idx="71">
                  <c:v>10.77983678129104</c:v>
                </c:pt>
                <c:pt idx="72">
                  <c:v>12.665357616978978</c:v>
                </c:pt>
                <c:pt idx="73">
                  <c:v>11.727004263938323</c:v>
                </c:pt>
                <c:pt idx="74">
                  <c:v>9.1295742570137861</c:v>
                </c:pt>
                <c:pt idx="75">
                  <c:v>9.1930970702647077</c:v>
                </c:pt>
                <c:pt idx="76">
                  <c:v>9.6870806783336558</c:v>
                </c:pt>
                <c:pt idx="77">
                  <c:v>10.528268678635655</c:v>
                </c:pt>
                <c:pt idx="78">
                  <c:v>8.3666798582892774</c:v>
                </c:pt>
                <c:pt idx="79">
                  <c:v>8.5879776708318474</c:v>
                </c:pt>
                <c:pt idx="80">
                  <c:v>9.2506507119699393</c:v>
                </c:pt>
                <c:pt idx="81">
                  <c:v>9.755749933199283</c:v>
                </c:pt>
                <c:pt idx="82">
                  <c:v>8.8826192172288927</c:v>
                </c:pt>
                <c:pt idx="83">
                  <c:v>9.5121050033556642</c:v>
                </c:pt>
                <c:pt idx="84">
                  <c:v>10.278153716100402</c:v>
                </c:pt>
                <c:pt idx="85">
                  <c:v>9.8271667911441654</c:v>
                </c:pt>
                <c:pt idx="86">
                  <c:v>10.329990192111351</c:v>
                </c:pt>
                <c:pt idx="87">
                  <c:v>9.9043431411234817</c:v>
                </c:pt>
                <c:pt idx="88">
                  <c:v>9.7041498665441406</c:v>
                </c:pt>
                <c:pt idx="89">
                  <c:v>10.396453719195222</c:v>
                </c:pt>
                <c:pt idx="90">
                  <c:v>9.825108556155314</c:v>
                </c:pt>
                <c:pt idx="91">
                  <c:v>10.708101197927871</c:v>
                </c:pt>
                <c:pt idx="92">
                  <c:v>10.186729909519606</c:v>
                </c:pt>
                <c:pt idx="93">
                  <c:v>11.078394350960858</c:v>
                </c:pt>
                <c:pt idx="94">
                  <c:v>9.1051703329239011</c:v>
                </c:pt>
                <c:pt idx="95">
                  <c:v>10.801375238049072</c:v>
                </c:pt>
                <c:pt idx="96">
                  <c:v>9.0112519643617741</c:v>
                </c:pt>
                <c:pt idx="97">
                  <c:v>9.8381694592432627</c:v>
                </c:pt>
                <c:pt idx="98">
                  <c:v>9.276721858358087</c:v>
                </c:pt>
                <c:pt idx="99">
                  <c:v>10.103170993555981</c:v>
                </c:pt>
                <c:pt idx="100">
                  <c:v>10.061449138899462</c:v>
                </c:pt>
                <c:pt idx="101">
                  <c:v>8.4337784381810543</c:v>
                </c:pt>
                <c:pt idx="102">
                  <c:v>9.1860135002604242</c:v>
                </c:pt>
                <c:pt idx="103">
                  <c:v>9.0987848916856819</c:v>
                </c:pt>
                <c:pt idx="104">
                  <c:v>10.102460827465222</c:v>
                </c:pt>
                <c:pt idx="105">
                  <c:v>9.1444909532108962</c:v>
                </c:pt>
                <c:pt idx="106">
                  <c:v>9.3142791033023773</c:v>
                </c:pt>
                <c:pt idx="107">
                  <c:v>9.5881608704114516</c:v>
                </c:pt>
                <c:pt idx="108">
                  <c:v>9.7992209915651447</c:v>
                </c:pt>
                <c:pt idx="109">
                  <c:v>9.5157190126436095</c:v>
                </c:pt>
                <c:pt idx="110">
                  <c:v>9.1474849512893766</c:v>
                </c:pt>
                <c:pt idx="111">
                  <c:v>10.212741962770691</c:v>
                </c:pt>
                <c:pt idx="112">
                  <c:v>10.398679815474084</c:v>
                </c:pt>
                <c:pt idx="113">
                  <c:v>9.2267622114332148</c:v>
                </c:pt>
                <c:pt idx="114">
                  <c:v>9.232825277480778</c:v>
                </c:pt>
                <c:pt idx="115">
                  <c:v>11.20283659604147</c:v>
                </c:pt>
                <c:pt idx="116">
                  <c:v>10.92515901847505</c:v>
                </c:pt>
                <c:pt idx="117">
                  <c:v>10.317823334364137</c:v>
                </c:pt>
                <c:pt idx="118">
                  <c:v>9.5808351251906423</c:v>
                </c:pt>
                <c:pt idx="119">
                  <c:v>9.13147323856467</c:v>
                </c:pt>
                <c:pt idx="120">
                  <c:v>10.440349201101636</c:v>
                </c:pt>
                <c:pt idx="121">
                  <c:v>10.314932365125591</c:v>
                </c:pt>
                <c:pt idx="122">
                  <c:v>8.9087989207969738</c:v>
                </c:pt>
                <c:pt idx="123">
                  <c:v>8.4886760072645231</c:v>
                </c:pt>
                <c:pt idx="124">
                  <c:v>9.4771602455679496</c:v>
                </c:pt>
                <c:pt idx="125">
                  <c:v>8.0671504081172252</c:v>
                </c:pt>
                <c:pt idx="126">
                  <c:v>9.7507245809246079</c:v>
                </c:pt>
                <c:pt idx="127">
                  <c:v>11.106250868678147</c:v>
                </c:pt>
                <c:pt idx="128">
                  <c:v>11.073415777950977</c:v>
                </c:pt>
                <c:pt idx="129">
                  <c:v>11.349958723682386</c:v>
                </c:pt>
                <c:pt idx="130">
                  <c:v>9.0463523723492241</c:v>
                </c:pt>
                <c:pt idx="131">
                  <c:v>9.8409245816280801</c:v>
                </c:pt>
                <c:pt idx="132">
                  <c:v>9.4195528730635605</c:v>
                </c:pt>
                <c:pt idx="133">
                  <c:v>8.1890432343006943</c:v>
                </c:pt>
                <c:pt idx="134">
                  <c:v>9.7056203687554063</c:v>
                </c:pt>
                <c:pt idx="135">
                  <c:v>8.0757723224969187</c:v>
                </c:pt>
                <c:pt idx="136">
                  <c:v>10.487517708949079</c:v>
                </c:pt>
                <c:pt idx="137">
                  <c:v>9.6362460142585409</c:v>
                </c:pt>
                <c:pt idx="138">
                  <c:v>9.138043280762151</c:v>
                </c:pt>
                <c:pt idx="139">
                  <c:v>10.637786084409482</c:v>
                </c:pt>
                <c:pt idx="140">
                  <c:v>9.9939359993358678</c:v>
                </c:pt>
                <c:pt idx="141">
                  <c:v>10.334756478547179</c:v>
                </c:pt>
                <c:pt idx="142">
                  <c:v>9.8972733958786439</c:v>
                </c:pt>
                <c:pt idx="143">
                  <c:v>9.2552557452580952</c:v>
                </c:pt>
                <c:pt idx="144">
                  <c:v>10.623807061863834</c:v>
                </c:pt>
                <c:pt idx="145">
                  <c:v>9.7658030543288223</c:v>
                </c:pt>
                <c:pt idx="146">
                  <c:v>10.420444576376358</c:v>
                </c:pt>
                <c:pt idx="147">
                  <c:v>8.6751594549056161</c:v>
                </c:pt>
                <c:pt idx="148">
                  <c:v>8.8699890338250142</c:v>
                </c:pt>
                <c:pt idx="149">
                  <c:v>10.759562242870242</c:v>
                </c:pt>
                <c:pt idx="150">
                  <c:v>9.7447356129042859</c:v>
                </c:pt>
                <c:pt idx="151">
                  <c:v>9.9285182430253567</c:v>
                </c:pt>
                <c:pt idx="152">
                  <c:v>10.038148520366239</c:v>
                </c:pt>
                <c:pt idx="153">
                  <c:v>12.172143418986522</c:v>
                </c:pt>
                <c:pt idx="154">
                  <c:v>11.337134368364827</c:v>
                </c:pt>
                <c:pt idx="155">
                  <c:v>10.028251415121192</c:v>
                </c:pt>
                <c:pt idx="156">
                  <c:v>10.650556328330076</c:v>
                </c:pt>
                <c:pt idx="157">
                  <c:v>10.068388580306852</c:v>
                </c:pt>
                <c:pt idx="158">
                  <c:v>12.44769293422566</c:v>
                </c:pt>
                <c:pt idx="159">
                  <c:v>12.067844703636759</c:v>
                </c:pt>
                <c:pt idx="160">
                  <c:v>11.150456985459446</c:v>
                </c:pt>
                <c:pt idx="161">
                  <c:v>10.38513298765492</c:v>
                </c:pt>
                <c:pt idx="162">
                  <c:v>8.8023674463081818</c:v>
                </c:pt>
                <c:pt idx="163">
                  <c:v>9.494341375577509</c:v>
                </c:pt>
                <c:pt idx="164">
                  <c:v>11.080766907467103</c:v>
                </c:pt>
                <c:pt idx="165">
                  <c:v>11.886460893426641</c:v>
                </c:pt>
                <c:pt idx="166">
                  <c:v>11.807551966719789</c:v>
                </c:pt>
                <c:pt idx="167">
                  <c:v>10.386856578007581</c:v>
                </c:pt>
                <c:pt idx="168">
                  <c:v>7.7914032246331875</c:v>
                </c:pt>
                <c:pt idx="169">
                  <c:v>8.1397758762690913</c:v>
                </c:pt>
                <c:pt idx="170">
                  <c:v>9.8231414514479258</c:v>
                </c:pt>
                <c:pt idx="171">
                  <c:v>10.80040330004708</c:v>
                </c:pt>
                <c:pt idx="172">
                  <c:v>10.463473002427417</c:v>
                </c:pt>
                <c:pt idx="173">
                  <c:v>10.700487169972902</c:v>
                </c:pt>
                <c:pt idx="174">
                  <c:v>10.800831505439227</c:v>
                </c:pt>
                <c:pt idx="175">
                  <c:v>12.286827835174627</c:v>
                </c:pt>
                <c:pt idx="176">
                  <c:v>11.220709190614283</c:v>
                </c:pt>
                <c:pt idx="177">
                  <c:v>10.551677879671864</c:v>
                </c:pt>
                <c:pt idx="178">
                  <c:v>10.423814681217015</c:v>
                </c:pt>
                <c:pt idx="179">
                  <c:v>8.372220999055962</c:v>
                </c:pt>
                <c:pt idx="180">
                  <c:v>11.346269491916813</c:v>
                </c:pt>
                <c:pt idx="181">
                  <c:v>10.423945757161924</c:v>
                </c:pt>
                <c:pt idx="182">
                  <c:v>13.058740083669576</c:v>
                </c:pt>
                <c:pt idx="183">
                  <c:v>11.97993826966618</c:v>
                </c:pt>
                <c:pt idx="184">
                  <c:v>9.5744324861730821</c:v>
                </c:pt>
                <c:pt idx="185">
                  <c:v>10.666869866811654</c:v>
                </c:pt>
                <c:pt idx="186">
                  <c:v>9.9213892544668383</c:v>
                </c:pt>
                <c:pt idx="187">
                  <c:v>11.190770729891023</c:v>
                </c:pt>
                <c:pt idx="188">
                  <c:v>9.521639119692507</c:v>
                </c:pt>
                <c:pt idx="189">
                  <c:v>9.3256085801173718</c:v>
                </c:pt>
                <c:pt idx="190">
                  <c:v>10.949750192370152</c:v>
                </c:pt>
                <c:pt idx="191">
                  <c:v>10.512876457173135</c:v>
                </c:pt>
                <c:pt idx="192">
                  <c:v>10.487504645413143</c:v>
                </c:pt>
                <c:pt idx="193">
                  <c:v>7.7957847340427762</c:v>
                </c:pt>
                <c:pt idx="194">
                  <c:v>9.6544031366664651</c:v>
                </c:pt>
                <c:pt idx="195">
                  <c:v>10.076409277183718</c:v>
                </c:pt>
                <c:pt idx="196">
                  <c:v>11.58786899094882</c:v>
                </c:pt>
                <c:pt idx="197">
                  <c:v>11.892523795135926</c:v>
                </c:pt>
                <c:pt idx="198">
                  <c:v>9.6887511495602006</c:v>
                </c:pt>
                <c:pt idx="199">
                  <c:v>10.763159707384341</c:v>
                </c:pt>
                <c:pt idx="200">
                  <c:v>10.296324996791069</c:v>
                </c:pt>
                <c:pt idx="201">
                  <c:v>11.219465162577832</c:v>
                </c:pt>
                <c:pt idx="202">
                  <c:v>11.212632577926557</c:v>
                </c:pt>
                <c:pt idx="203">
                  <c:v>10.727033663227772</c:v>
                </c:pt>
                <c:pt idx="204">
                  <c:v>9.8332555603880731</c:v>
                </c:pt>
                <c:pt idx="205">
                  <c:v>11.097414540382985</c:v>
                </c:pt>
                <c:pt idx="206">
                  <c:v>9.9607686106623738</c:v>
                </c:pt>
                <c:pt idx="207">
                  <c:v>10.663515820721479</c:v>
                </c:pt>
                <c:pt idx="208">
                  <c:v>10.133390905020526</c:v>
                </c:pt>
                <c:pt idx="209">
                  <c:v>12.051001393992273</c:v>
                </c:pt>
                <c:pt idx="210">
                  <c:v>11.279826179961814</c:v>
                </c:pt>
                <c:pt idx="211">
                  <c:v>11.376990494090467</c:v>
                </c:pt>
                <c:pt idx="212">
                  <c:v>9.7534102362544992</c:v>
                </c:pt>
                <c:pt idx="213">
                  <c:v>9.6017791286612688</c:v>
                </c:pt>
                <c:pt idx="214">
                  <c:v>9.1694050957488589</c:v>
                </c:pt>
                <c:pt idx="215">
                  <c:v>8.8489821442633776</c:v>
                </c:pt>
                <c:pt idx="216">
                  <c:v>8.71852147124123</c:v>
                </c:pt>
                <c:pt idx="217">
                  <c:v>9.2367858468461694</c:v>
                </c:pt>
                <c:pt idx="218">
                  <c:v>8.8756681660877916</c:v>
                </c:pt>
                <c:pt idx="219">
                  <c:v>9.5931956894864534</c:v>
                </c:pt>
                <c:pt idx="220">
                  <c:v>10.851720625688255</c:v>
                </c:pt>
                <c:pt idx="221">
                  <c:v>9.2639168639963696</c:v>
                </c:pt>
                <c:pt idx="222">
                  <c:v>9.2142364882517729</c:v>
                </c:pt>
                <c:pt idx="223">
                  <c:v>9.6010429738231871</c:v>
                </c:pt>
                <c:pt idx="224">
                  <c:v>9.7899461236768381</c:v>
                </c:pt>
                <c:pt idx="225">
                  <c:v>11.672411422632441</c:v>
                </c:pt>
                <c:pt idx="226">
                  <c:v>12.246714793348557</c:v>
                </c:pt>
                <c:pt idx="227">
                  <c:v>10.99923463069211</c:v>
                </c:pt>
                <c:pt idx="228">
                  <c:v>9.3865575660769842</c:v>
                </c:pt>
                <c:pt idx="229">
                  <c:v>8.869715219840927</c:v>
                </c:pt>
                <c:pt idx="230">
                  <c:v>10.193236757948837</c:v>
                </c:pt>
                <c:pt idx="231">
                  <c:v>10.453044590136338</c:v>
                </c:pt>
                <c:pt idx="232">
                  <c:v>11.664962755213274</c:v>
                </c:pt>
                <c:pt idx="233">
                  <c:v>10.39383943684237</c:v>
                </c:pt>
                <c:pt idx="234">
                  <c:v>10.056572172582356</c:v>
                </c:pt>
                <c:pt idx="235">
                  <c:v>10.295165044500942</c:v>
                </c:pt>
                <c:pt idx="236">
                  <c:v>11.217809291877126</c:v>
                </c:pt>
                <c:pt idx="237">
                  <c:v>11.190626317973686</c:v>
                </c:pt>
                <c:pt idx="238">
                  <c:v>12.354184950998096</c:v>
                </c:pt>
                <c:pt idx="239">
                  <c:v>9.7483214587497233</c:v>
                </c:pt>
                <c:pt idx="240">
                  <c:v>10.215699143474223</c:v>
                </c:pt>
                <c:pt idx="241">
                  <c:v>9.0152440093461248</c:v>
                </c:pt>
                <c:pt idx="242">
                  <c:v>10.559599332976978</c:v>
                </c:pt>
                <c:pt idx="243">
                  <c:v>10.308645218816199</c:v>
                </c:pt>
                <c:pt idx="244">
                  <c:v>11.516160159414152</c:v>
                </c:pt>
                <c:pt idx="245">
                  <c:v>10.565053613304222</c:v>
                </c:pt>
                <c:pt idx="246">
                  <c:v>9.9030413425604866</c:v>
                </c:pt>
                <c:pt idx="247">
                  <c:v>9.310695068029645</c:v>
                </c:pt>
                <c:pt idx="248">
                  <c:v>8.7294484900062521</c:v>
                </c:pt>
                <c:pt idx="249">
                  <c:v>7.1001638571800232</c:v>
                </c:pt>
                <c:pt idx="250">
                  <c:v>8.0081898607703739</c:v>
                </c:pt>
                <c:pt idx="251">
                  <c:v>7.3320887134603083</c:v>
                </c:pt>
                <c:pt idx="252">
                  <c:v>7.7103503921027485</c:v>
                </c:pt>
                <c:pt idx="253">
                  <c:v>8.0192717070251476</c:v>
                </c:pt>
                <c:pt idx="254">
                  <c:v>7.4965592791702651</c:v>
                </c:pt>
                <c:pt idx="255">
                  <c:v>8.9369124971623766</c:v>
                </c:pt>
                <c:pt idx="256">
                  <c:v>8.5994200798380369</c:v>
                </c:pt>
                <c:pt idx="257">
                  <c:v>9.6649477448759527</c:v>
                </c:pt>
                <c:pt idx="258">
                  <c:v>8.9215056045420109</c:v>
                </c:pt>
                <c:pt idx="259">
                  <c:v>8.7072264388810225</c:v>
                </c:pt>
                <c:pt idx="260">
                  <c:v>9.2114724395085439</c:v>
                </c:pt>
                <c:pt idx="261">
                  <c:v>9.7177409780883544</c:v>
                </c:pt>
                <c:pt idx="262">
                  <c:v>10.603028576923936</c:v>
                </c:pt>
                <c:pt idx="263">
                  <c:v>11.581464314565089</c:v>
                </c:pt>
                <c:pt idx="264">
                  <c:v>12.285914158446939</c:v>
                </c:pt>
                <c:pt idx="265">
                  <c:v>13.33204400711924</c:v>
                </c:pt>
                <c:pt idx="266">
                  <c:v>11.4915866992577</c:v>
                </c:pt>
                <c:pt idx="267">
                  <c:v>10.16941400844278</c:v>
                </c:pt>
                <c:pt idx="268">
                  <c:v>10.308855383505344</c:v>
                </c:pt>
                <c:pt idx="269">
                  <c:v>8.7655398287440498</c:v>
                </c:pt>
                <c:pt idx="270">
                  <c:v>9.6407807062643958</c:v>
                </c:pt>
                <c:pt idx="271">
                  <c:v>7.970915591240745</c:v>
                </c:pt>
                <c:pt idx="272">
                  <c:v>10.202072382886339</c:v>
                </c:pt>
                <c:pt idx="273">
                  <c:v>10.58549850274361</c:v>
                </c:pt>
                <c:pt idx="274">
                  <c:v>11.527043957107034</c:v>
                </c:pt>
                <c:pt idx="275">
                  <c:v>8.7652040473014505</c:v>
                </c:pt>
                <c:pt idx="276">
                  <c:v>9.4497520260313319</c:v>
                </c:pt>
                <c:pt idx="277">
                  <c:v>8.9095116024204852</c:v>
                </c:pt>
                <c:pt idx="278">
                  <c:v>9.4153437342234216</c:v>
                </c:pt>
                <c:pt idx="279">
                  <c:v>10.621706627386958</c:v>
                </c:pt>
                <c:pt idx="280">
                  <c:v>11.168856995557363</c:v>
                </c:pt>
                <c:pt idx="281">
                  <c:v>11.847085854131503</c:v>
                </c:pt>
                <c:pt idx="282">
                  <c:v>10.907094431461877</c:v>
                </c:pt>
                <c:pt idx="283">
                  <c:v>10.51861352372293</c:v>
                </c:pt>
                <c:pt idx="284">
                  <c:v>8.9272256832560171</c:v>
                </c:pt>
                <c:pt idx="285">
                  <c:v>10.168627746936179</c:v>
                </c:pt>
                <c:pt idx="286">
                  <c:v>9.9837219202446477</c:v>
                </c:pt>
                <c:pt idx="287">
                  <c:v>9.7670449189377777</c:v>
                </c:pt>
                <c:pt idx="288">
                  <c:v>10.70693471254336</c:v>
                </c:pt>
                <c:pt idx="289">
                  <c:v>12.140314326238721</c:v>
                </c:pt>
                <c:pt idx="290">
                  <c:v>14.072040802714589</c:v>
                </c:pt>
                <c:pt idx="291">
                  <c:v>12.444853695838496</c:v>
                </c:pt>
                <c:pt idx="292">
                  <c:v>11.58244699191656</c:v>
                </c:pt>
                <c:pt idx="293">
                  <c:v>8.1340544132766404</c:v>
                </c:pt>
                <c:pt idx="294">
                  <c:v>9.2408616981020284</c:v>
                </c:pt>
                <c:pt idx="295">
                  <c:v>9.9597531999173832</c:v>
                </c:pt>
                <c:pt idx="296">
                  <c:v>10.198634006256732</c:v>
                </c:pt>
                <c:pt idx="297">
                  <c:v>9.4189030128346509</c:v>
                </c:pt>
                <c:pt idx="298">
                  <c:v>9.0808407565941014</c:v>
                </c:pt>
                <c:pt idx="299">
                  <c:v>9.3997852069354533</c:v>
                </c:pt>
                <c:pt idx="300">
                  <c:v>7.5921055516502713</c:v>
                </c:pt>
                <c:pt idx="301">
                  <c:v>9.2189852248772954</c:v>
                </c:pt>
                <c:pt idx="302">
                  <c:v>9.7257535364056444</c:v>
                </c:pt>
                <c:pt idx="303">
                  <c:v>8.497404771214617</c:v>
                </c:pt>
                <c:pt idx="304">
                  <c:v>11.034856025438408</c:v>
                </c:pt>
                <c:pt idx="305">
                  <c:v>9.5713637658530679</c:v>
                </c:pt>
                <c:pt idx="306">
                  <c:v>10.801154624619423</c:v>
                </c:pt>
                <c:pt idx="307">
                  <c:v>8.5550153583478092</c:v>
                </c:pt>
                <c:pt idx="308">
                  <c:v>9.4537854195436655</c:v>
                </c:pt>
                <c:pt idx="309">
                  <c:v>7.9465476118113436</c:v>
                </c:pt>
                <c:pt idx="310">
                  <c:v>10.483582620084025</c:v>
                </c:pt>
                <c:pt idx="311">
                  <c:v>8.9889245559933109</c:v>
                </c:pt>
                <c:pt idx="312">
                  <c:v>9.8993599240313124</c:v>
                </c:pt>
                <c:pt idx="313">
                  <c:v>9.9243480039634413</c:v>
                </c:pt>
                <c:pt idx="314">
                  <c:v>12.037376132886743</c:v>
                </c:pt>
                <c:pt idx="315">
                  <c:v>10.599979983777727</c:v>
                </c:pt>
                <c:pt idx="316">
                  <c:v>12.679611085634104</c:v>
                </c:pt>
                <c:pt idx="317">
                  <c:v>12.113644603371453</c:v>
                </c:pt>
                <c:pt idx="318">
                  <c:v>13.189414537489744</c:v>
                </c:pt>
                <c:pt idx="319">
                  <c:v>12.07691548853505</c:v>
                </c:pt>
                <c:pt idx="320">
                  <c:v>10.887619053774815</c:v>
                </c:pt>
                <c:pt idx="321">
                  <c:v>10.038145052143312</c:v>
                </c:pt>
                <c:pt idx="322">
                  <c:v>10.272542878402119</c:v>
                </c:pt>
                <c:pt idx="323">
                  <c:v>11.177653394057907</c:v>
                </c:pt>
                <c:pt idx="324">
                  <c:v>12.574895485369488</c:v>
                </c:pt>
                <c:pt idx="325">
                  <c:v>9.9147925368430929</c:v>
                </c:pt>
                <c:pt idx="326">
                  <c:v>10.938718673623855</c:v>
                </c:pt>
                <c:pt idx="327">
                  <c:v>8.7065368585606073</c:v>
                </c:pt>
                <c:pt idx="328">
                  <c:v>7.685712367863017</c:v>
                </c:pt>
                <c:pt idx="329">
                  <c:v>7.4773382943567155</c:v>
                </c:pt>
                <c:pt idx="330">
                  <c:v>8.1117187422334336</c:v>
                </c:pt>
                <c:pt idx="331">
                  <c:v>8.7209298152475085</c:v>
                </c:pt>
                <c:pt idx="332">
                  <c:v>9.063446191651682</c:v>
                </c:pt>
                <c:pt idx="333">
                  <c:v>11.001769882432011</c:v>
                </c:pt>
                <c:pt idx="334">
                  <c:v>10.498518434546501</c:v>
                </c:pt>
                <c:pt idx="335">
                  <c:v>9.8830374332694504</c:v>
                </c:pt>
                <c:pt idx="336">
                  <c:v>9.6394746361816743</c:v>
                </c:pt>
                <c:pt idx="337">
                  <c:v>9.9135418134196627</c:v>
                </c:pt>
                <c:pt idx="338">
                  <c:v>12.194270809331238</c:v>
                </c:pt>
                <c:pt idx="339">
                  <c:v>11.627740273937089</c:v>
                </c:pt>
                <c:pt idx="340">
                  <c:v>9.9304556443409737</c:v>
                </c:pt>
                <c:pt idx="341">
                  <c:v>9.1621986563058169</c:v>
                </c:pt>
                <c:pt idx="342">
                  <c:v>9.0982063158700619</c:v>
                </c:pt>
                <c:pt idx="343">
                  <c:v>8.0499741048357407</c:v>
                </c:pt>
                <c:pt idx="344">
                  <c:v>7.72063040178785</c:v>
                </c:pt>
                <c:pt idx="345">
                  <c:v>8.9287440135129863</c:v>
                </c:pt>
                <c:pt idx="346">
                  <c:v>8.5222482098352828</c:v>
                </c:pt>
                <c:pt idx="347">
                  <c:v>8.9504655437127205</c:v>
                </c:pt>
                <c:pt idx="348">
                  <c:v>9.6682398218986449</c:v>
                </c:pt>
                <c:pt idx="349">
                  <c:v>9.6668996673078311</c:v>
                </c:pt>
                <c:pt idx="350">
                  <c:v>10.022853374921324</c:v>
                </c:pt>
                <c:pt idx="351">
                  <c:v>9.4923274216777873</c:v>
                </c:pt>
                <c:pt idx="352">
                  <c:v>9.3948695398308146</c:v>
                </c:pt>
                <c:pt idx="353">
                  <c:v>7.6644445615142924</c:v>
                </c:pt>
                <c:pt idx="354">
                  <c:v>8.5002743613122647</c:v>
                </c:pt>
                <c:pt idx="355">
                  <c:v>10.107538270880333</c:v>
                </c:pt>
                <c:pt idx="356">
                  <c:v>9.8469895477457356</c:v>
                </c:pt>
                <c:pt idx="357">
                  <c:v>9.0354621486971993</c:v>
                </c:pt>
                <c:pt idx="358">
                  <c:v>10.335526935884356</c:v>
                </c:pt>
                <c:pt idx="359">
                  <c:v>9.4192544178519668</c:v>
                </c:pt>
                <c:pt idx="360">
                  <c:v>10.350260895905274</c:v>
                </c:pt>
                <c:pt idx="361">
                  <c:v>8.8095146757010898</c:v>
                </c:pt>
                <c:pt idx="362">
                  <c:v>9.4701134844362205</c:v>
                </c:pt>
                <c:pt idx="363">
                  <c:v>7.935411079801816</c:v>
                </c:pt>
                <c:pt idx="364">
                  <c:v>11.599960103652254</c:v>
                </c:pt>
                <c:pt idx="365">
                  <c:v>9.4139203236554341</c:v>
                </c:pt>
                <c:pt idx="366">
                  <c:v>10.168721354100031</c:v>
                </c:pt>
                <c:pt idx="367">
                  <c:v>8.6942527530135933</c:v>
                </c:pt>
                <c:pt idx="368">
                  <c:v>8.4590479081603576</c:v>
                </c:pt>
                <c:pt idx="369">
                  <c:v>10.143908991465219</c:v>
                </c:pt>
                <c:pt idx="370">
                  <c:v>10.602137796323717</c:v>
                </c:pt>
                <c:pt idx="371">
                  <c:v>10.671423285837184</c:v>
                </c:pt>
                <c:pt idx="372">
                  <c:v>10.498090267325551</c:v>
                </c:pt>
                <c:pt idx="373">
                  <c:v>9.3230578914332813</c:v>
                </c:pt>
                <c:pt idx="374">
                  <c:v>9.807981164290636</c:v>
                </c:pt>
                <c:pt idx="375">
                  <c:v>10.140507005671489</c:v>
                </c:pt>
                <c:pt idx="376">
                  <c:v>10.712825193861901</c:v>
                </c:pt>
                <c:pt idx="377">
                  <c:v>10.153503617664114</c:v>
                </c:pt>
                <c:pt idx="378">
                  <c:v>10.636825708802732</c:v>
                </c:pt>
                <c:pt idx="379">
                  <c:v>9.9696121081172091</c:v>
                </c:pt>
                <c:pt idx="380">
                  <c:v>11.239494078799162</c:v>
                </c:pt>
                <c:pt idx="381">
                  <c:v>9.8826349874137449</c:v>
                </c:pt>
                <c:pt idx="382">
                  <c:v>11.013235762660599</c:v>
                </c:pt>
                <c:pt idx="383">
                  <c:v>10.130440671134433</c:v>
                </c:pt>
                <c:pt idx="384">
                  <c:v>10.139501607510011</c:v>
                </c:pt>
                <c:pt idx="385">
                  <c:v>9.9217642314565193</c:v>
                </c:pt>
                <c:pt idx="386">
                  <c:v>10.69651949380647</c:v>
                </c:pt>
                <c:pt idx="387">
                  <c:v>10.884795462844075</c:v>
                </c:pt>
                <c:pt idx="388">
                  <c:v>9.1639658394189247</c:v>
                </c:pt>
                <c:pt idx="389">
                  <c:v>9.0361920027656453</c:v>
                </c:pt>
                <c:pt idx="390">
                  <c:v>9.14625352451311</c:v>
                </c:pt>
                <c:pt idx="391">
                  <c:v>8.9959406663211468</c:v>
                </c:pt>
                <c:pt idx="392">
                  <c:v>10.04450745883249</c:v>
                </c:pt>
                <c:pt idx="393">
                  <c:v>10.217858281109011</c:v>
                </c:pt>
                <c:pt idx="394">
                  <c:v>10.627591655881499</c:v>
                </c:pt>
                <c:pt idx="395">
                  <c:v>9.196869761305507</c:v>
                </c:pt>
                <c:pt idx="396">
                  <c:v>8.9094815709115593</c:v>
                </c:pt>
                <c:pt idx="397">
                  <c:v>9.5268172519395318</c:v>
                </c:pt>
                <c:pt idx="398">
                  <c:v>9.9744691685707068</c:v>
                </c:pt>
                <c:pt idx="399">
                  <c:v>10.226046352843634</c:v>
                </c:pt>
                <c:pt idx="400">
                  <c:v>9.0437964040770016</c:v>
                </c:pt>
                <c:pt idx="401">
                  <c:v>8.833944338126642</c:v>
                </c:pt>
                <c:pt idx="402">
                  <c:v>7.9147669502916358</c:v>
                </c:pt>
                <c:pt idx="403">
                  <c:v>10.740072436021336</c:v>
                </c:pt>
                <c:pt idx="404">
                  <c:v>10.185703877908214</c:v>
                </c:pt>
                <c:pt idx="405">
                  <c:v>11.136513134191558</c:v>
                </c:pt>
                <c:pt idx="406">
                  <c:v>10.932376147768611</c:v>
                </c:pt>
                <c:pt idx="407">
                  <c:v>11.010608664726028</c:v>
                </c:pt>
                <c:pt idx="408">
                  <c:v>9.199660407162721</c:v>
                </c:pt>
                <c:pt idx="409">
                  <c:v>9.9236913534975706</c:v>
                </c:pt>
                <c:pt idx="410">
                  <c:v>9.3072133591887294</c:v>
                </c:pt>
                <c:pt idx="411">
                  <c:v>8.3885030418994226</c:v>
                </c:pt>
                <c:pt idx="412">
                  <c:v>8.0879085897477054</c:v>
                </c:pt>
                <c:pt idx="413">
                  <c:v>8.2125431248590584</c:v>
                </c:pt>
                <c:pt idx="414">
                  <c:v>9.0951843381180293</c:v>
                </c:pt>
                <c:pt idx="415">
                  <c:v>9.3779637205083723</c:v>
                </c:pt>
                <c:pt idx="416">
                  <c:v>9.7512042111319222</c:v>
                </c:pt>
                <c:pt idx="417">
                  <c:v>10.540089845045774</c:v>
                </c:pt>
                <c:pt idx="418">
                  <c:v>9.3743208544409455</c:v>
                </c:pt>
                <c:pt idx="419">
                  <c:v>8.5884513878738833</c:v>
                </c:pt>
                <c:pt idx="420">
                  <c:v>8.6934485088141766</c:v>
                </c:pt>
                <c:pt idx="421">
                  <c:v>10.640737657941482</c:v>
                </c:pt>
                <c:pt idx="422">
                  <c:v>11.44519066924344</c:v>
                </c:pt>
                <c:pt idx="423">
                  <c:v>10.278781385965418</c:v>
                </c:pt>
                <c:pt idx="424">
                  <c:v>10.157627199331134</c:v>
                </c:pt>
                <c:pt idx="425">
                  <c:v>9.5813427120268884</c:v>
                </c:pt>
                <c:pt idx="426">
                  <c:v>10.934828517029199</c:v>
                </c:pt>
                <c:pt idx="427">
                  <c:v>10.674649729550259</c:v>
                </c:pt>
                <c:pt idx="428">
                  <c:v>10.011380737370395</c:v>
                </c:pt>
                <c:pt idx="429">
                  <c:v>9.0540796610169103</c:v>
                </c:pt>
                <c:pt idx="430">
                  <c:v>10.170297748718452</c:v>
                </c:pt>
                <c:pt idx="431">
                  <c:v>10.485857904976235</c:v>
                </c:pt>
                <c:pt idx="432">
                  <c:v>9.1044674993538557</c:v>
                </c:pt>
                <c:pt idx="433">
                  <c:v>9.8296328936859005</c:v>
                </c:pt>
                <c:pt idx="434">
                  <c:v>9.4430972582371311</c:v>
                </c:pt>
                <c:pt idx="435">
                  <c:v>9.0239221090212354</c:v>
                </c:pt>
                <c:pt idx="436">
                  <c:v>8.421148856726024</c:v>
                </c:pt>
                <c:pt idx="437">
                  <c:v>11.384631975749558</c:v>
                </c:pt>
                <c:pt idx="438">
                  <c:v>11.557211723553593</c:v>
                </c:pt>
                <c:pt idx="439">
                  <c:v>10.715183098271957</c:v>
                </c:pt>
                <c:pt idx="440">
                  <c:v>11.016013283600152</c:v>
                </c:pt>
                <c:pt idx="441">
                  <c:v>10.087748869031445</c:v>
                </c:pt>
                <c:pt idx="442">
                  <c:v>8.6090044640513916</c:v>
                </c:pt>
                <c:pt idx="443">
                  <c:v>7.9757675256237066</c:v>
                </c:pt>
                <c:pt idx="444">
                  <c:v>9.1099611691961417</c:v>
                </c:pt>
                <c:pt idx="445">
                  <c:v>10.397558562764065</c:v>
                </c:pt>
                <c:pt idx="446">
                  <c:v>10.729684309894695</c:v>
                </c:pt>
                <c:pt idx="447">
                  <c:v>10.746643134242973</c:v>
                </c:pt>
                <c:pt idx="448">
                  <c:v>10.828161507109932</c:v>
                </c:pt>
                <c:pt idx="449">
                  <c:v>10.751615076107143</c:v>
                </c:pt>
                <c:pt idx="450">
                  <c:v>10.213852405125797</c:v>
                </c:pt>
                <c:pt idx="451">
                  <c:v>9.9399594982190695</c:v>
                </c:pt>
                <c:pt idx="452">
                  <c:v>11.360168310606761</c:v>
                </c:pt>
                <c:pt idx="453">
                  <c:v>9.8679252713240615</c:v>
                </c:pt>
                <c:pt idx="454">
                  <c:v>11.232276352101161</c:v>
                </c:pt>
                <c:pt idx="455">
                  <c:v>9.6830301108815178</c:v>
                </c:pt>
                <c:pt idx="456">
                  <c:v>8.7231162950945134</c:v>
                </c:pt>
                <c:pt idx="457">
                  <c:v>8.1542807401302948</c:v>
                </c:pt>
                <c:pt idx="458">
                  <c:v>7.6898599002988561</c:v>
                </c:pt>
                <c:pt idx="459">
                  <c:v>9.388927546975788</c:v>
                </c:pt>
                <c:pt idx="460">
                  <c:v>10.633997360107958</c:v>
                </c:pt>
                <c:pt idx="461">
                  <c:v>10.463132202991247</c:v>
                </c:pt>
                <c:pt idx="462">
                  <c:v>10.611258724894485</c:v>
                </c:pt>
                <c:pt idx="463">
                  <c:v>9.7352391171116341</c:v>
                </c:pt>
                <c:pt idx="464">
                  <c:v>8.1415835603250262</c:v>
                </c:pt>
                <c:pt idx="465">
                  <c:v>7.9382531034254038</c:v>
                </c:pt>
                <c:pt idx="466">
                  <c:v>8.6579637410878583</c:v>
                </c:pt>
                <c:pt idx="467">
                  <c:v>8.602145084183352</c:v>
                </c:pt>
                <c:pt idx="468">
                  <c:v>10.788211239470396</c:v>
                </c:pt>
                <c:pt idx="469">
                  <c:v>10.61652432829062</c:v>
                </c:pt>
                <c:pt idx="470">
                  <c:v>10.002734392065969</c:v>
                </c:pt>
                <c:pt idx="471">
                  <c:v>9.8638735220051572</c:v>
                </c:pt>
                <c:pt idx="472">
                  <c:v>10.395926256381703</c:v>
                </c:pt>
                <c:pt idx="473">
                  <c:v>9.2918399354046191</c:v>
                </c:pt>
                <c:pt idx="474">
                  <c:v>9.6920457533055497</c:v>
                </c:pt>
                <c:pt idx="475">
                  <c:v>9.0244285814945702</c:v>
                </c:pt>
                <c:pt idx="476">
                  <c:v>10.990353659599325</c:v>
                </c:pt>
                <c:pt idx="477">
                  <c:v>11.63981870886151</c:v>
                </c:pt>
                <c:pt idx="478">
                  <c:v>11.861120274024541</c:v>
                </c:pt>
                <c:pt idx="479">
                  <c:v>11.039535757105906</c:v>
                </c:pt>
                <c:pt idx="480">
                  <c:v>13.378377183882552</c:v>
                </c:pt>
                <c:pt idx="481">
                  <c:v>9.6454950166801421</c:v>
                </c:pt>
                <c:pt idx="482">
                  <c:v>11.144266730186651</c:v>
                </c:pt>
                <c:pt idx="483">
                  <c:v>9.4893475171132522</c:v>
                </c:pt>
                <c:pt idx="484">
                  <c:v>11.820452823362888</c:v>
                </c:pt>
                <c:pt idx="485">
                  <c:v>10.593818977129132</c:v>
                </c:pt>
                <c:pt idx="486">
                  <c:v>11.511659253827563</c:v>
                </c:pt>
                <c:pt idx="487">
                  <c:v>9.2986587875538351</c:v>
                </c:pt>
                <c:pt idx="488">
                  <c:v>8.6818041385338116</c:v>
                </c:pt>
                <c:pt idx="489">
                  <c:v>8.8683169139984326</c:v>
                </c:pt>
                <c:pt idx="490">
                  <c:v>9.5882724652427616</c:v>
                </c:pt>
                <c:pt idx="491">
                  <c:v>8.4881941405457617</c:v>
                </c:pt>
                <c:pt idx="492">
                  <c:v>9.1697854692971958</c:v>
                </c:pt>
                <c:pt idx="493">
                  <c:v>8.5996632000672264</c:v>
                </c:pt>
                <c:pt idx="494">
                  <c:v>11.377028502102103</c:v>
                </c:pt>
                <c:pt idx="495">
                  <c:v>11.689714061351008</c:v>
                </c:pt>
                <c:pt idx="496">
                  <c:v>11.417578221247981</c:v>
                </c:pt>
                <c:pt idx="497">
                  <c:v>9.8811783811994349</c:v>
                </c:pt>
                <c:pt idx="498">
                  <c:v>11.556298545442655</c:v>
                </c:pt>
                <c:pt idx="499">
                  <c:v>11.571786216224204</c:v>
                </c:pt>
                <c:pt idx="500">
                  <c:v>10.493418783657756</c:v>
                </c:pt>
                <c:pt idx="501">
                  <c:v>8.659922140890254</c:v>
                </c:pt>
                <c:pt idx="502">
                  <c:v>9.4138220557843866</c:v>
                </c:pt>
                <c:pt idx="503">
                  <c:v>10.389033055530055</c:v>
                </c:pt>
                <c:pt idx="504">
                  <c:v>10.754862599857589</c:v>
                </c:pt>
                <c:pt idx="505">
                  <c:v>9.4103653806130634</c:v>
                </c:pt>
                <c:pt idx="506">
                  <c:v>8.743619207648516</c:v>
                </c:pt>
                <c:pt idx="507">
                  <c:v>9.3579913120927554</c:v>
                </c:pt>
                <c:pt idx="508">
                  <c:v>9.6236610165623233</c:v>
                </c:pt>
                <c:pt idx="509">
                  <c:v>8.6051134246075875</c:v>
                </c:pt>
                <c:pt idx="510">
                  <c:v>10.414196915042139</c:v>
                </c:pt>
                <c:pt idx="511">
                  <c:v>9.0180129195705003</c:v>
                </c:pt>
                <c:pt idx="512">
                  <c:v>9.0857341323062553</c:v>
                </c:pt>
                <c:pt idx="513">
                  <c:v>8.8451823437697641</c:v>
                </c:pt>
                <c:pt idx="514">
                  <c:v>9.9137664378408488</c:v>
                </c:pt>
                <c:pt idx="515">
                  <c:v>9.8702605341547915</c:v>
                </c:pt>
                <c:pt idx="516">
                  <c:v>10.901599201657104</c:v>
                </c:pt>
                <c:pt idx="517">
                  <c:v>12.964209798451886</c:v>
                </c:pt>
                <c:pt idx="518">
                  <c:v>12.47339107309964</c:v>
                </c:pt>
                <c:pt idx="519">
                  <c:v>12.379843704258429</c:v>
                </c:pt>
                <c:pt idx="520">
                  <c:v>11.010060013318721</c:v>
                </c:pt>
                <c:pt idx="521">
                  <c:v>10.585700302584501</c:v>
                </c:pt>
                <c:pt idx="522">
                  <c:v>10.40512184221503</c:v>
                </c:pt>
                <c:pt idx="523">
                  <c:v>11.303234231392855</c:v>
                </c:pt>
                <c:pt idx="524">
                  <c:v>9.532740235182068</c:v>
                </c:pt>
                <c:pt idx="525">
                  <c:v>10.513839926102598</c:v>
                </c:pt>
                <c:pt idx="526">
                  <c:v>10.10907735253987</c:v>
                </c:pt>
                <c:pt idx="527">
                  <c:v>9.2990874515712676</c:v>
                </c:pt>
                <c:pt idx="528">
                  <c:v>10.059440102566697</c:v>
                </c:pt>
                <c:pt idx="529">
                  <c:v>8.9963535419409411</c:v>
                </c:pt>
                <c:pt idx="530">
                  <c:v>9.6624778958595225</c:v>
                </c:pt>
                <c:pt idx="531">
                  <c:v>8.9494168315321918</c:v>
                </c:pt>
                <c:pt idx="532">
                  <c:v>10.396937753198205</c:v>
                </c:pt>
                <c:pt idx="533">
                  <c:v>11.138974660078985</c:v>
                </c:pt>
                <c:pt idx="534">
                  <c:v>11.608762947797308</c:v>
                </c:pt>
                <c:pt idx="535">
                  <c:v>10.160218955460737</c:v>
                </c:pt>
                <c:pt idx="536">
                  <c:v>10.296036277060907</c:v>
                </c:pt>
                <c:pt idx="537">
                  <c:v>10.705801132674676</c:v>
                </c:pt>
                <c:pt idx="538">
                  <c:v>9.8211548229943411</c:v>
                </c:pt>
                <c:pt idx="539">
                  <c:v>10.979157044171817</c:v>
                </c:pt>
                <c:pt idx="540">
                  <c:v>12.915719796167778</c:v>
                </c:pt>
                <c:pt idx="541">
                  <c:v>13.956807655518309</c:v>
                </c:pt>
                <c:pt idx="542">
                  <c:v>12.112400132313033</c:v>
                </c:pt>
                <c:pt idx="543">
                  <c:v>11.690062996962888</c:v>
                </c:pt>
                <c:pt idx="544">
                  <c:v>7.8056361975370852</c:v>
                </c:pt>
                <c:pt idx="545">
                  <c:v>10.327800068257675</c:v>
                </c:pt>
                <c:pt idx="546">
                  <c:v>10.04043122839084</c:v>
                </c:pt>
                <c:pt idx="547">
                  <c:v>10.731351675612647</c:v>
                </c:pt>
                <c:pt idx="548">
                  <c:v>9.0405303488842446</c:v>
                </c:pt>
                <c:pt idx="549">
                  <c:v>10.374938342233909</c:v>
                </c:pt>
                <c:pt idx="550">
                  <c:v>9.8895625171700186</c:v>
                </c:pt>
                <c:pt idx="551">
                  <c:v>10.826606825372123</c:v>
                </c:pt>
                <c:pt idx="552">
                  <c:v>9.8785309567308754</c:v>
                </c:pt>
                <c:pt idx="553">
                  <c:v>10.533958698813262</c:v>
                </c:pt>
                <c:pt idx="554">
                  <c:v>9.1756917784877245</c:v>
                </c:pt>
                <c:pt idx="555">
                  <c:v>9.7120180155205276</c:v>
                </c:pt>
                <c:pt idx="556">
                  <c:v>9.4473745963080216</c:v>
                </c:pt>
                <c:pt idx="557">
                  <c:v>12.083605538112618</c:v>
                </c:pt>
                <c:pt idx="558">
                  <c:v>9.5162243087272227</c:v>
                </c:pt>
                <c:pt idx="559">
                  <c:v>12.47268307146993</c:v>
                </c:pt>
                <c:pt idx="560">
                  <c:v>10.557741926700972</c:v>
                </c:pt>
                <c:pt idx="561">
                  <c:v>12.013462161101149</c:v>
                </c:pt>
                <c:pt idx="562">
                  <c:v>11.026159305301942</c:v>
                </c:pt>
                <c:pt idx="563">
                  <c:v>9.5637811965129256</c:v>
                </c:pt>
                <c:pt idx="564">
                  <c:v>10.912603462968399</c:v>
                </c:pt>
                <c:pt idx="565">
                  <c:v>10.566815933538727</c:v>
                </c:pt>
                <c:pt idx="566">
                  <c:v>10.620462264210225</c:v>
                </c:pt>
                <c:pt idx="567">
                  <c:v>10.067504362376512</c:v>
                </c:pt>
                <c:pt idx="568">
                  <c:v>9.2139830271700376</c:v>
                </c:pt>
                <c:pt idx="569">
                  <c:v>10.072321087834899</c:v>
                </c:pt>
                <c:pt idx="570">
                  <c:v>11.790251239900641</c:v>
                </c:pt>
                <c:pt idx="571">
                  <c:v>10.287201119880949</c:v>
                </c:pt>
                <c:pt idx="572">
                  <c:v>11.851729567922289</c:v>
                </c:pt>
                <c:pt idx="573">
                  <c:v>10.16826590710542</c:v>
                </c:pt>
                <c:pt idx="574">
                  <c:v>11.054985051077315</c:v>
                </c:pt>
                <c:pt idx="575">
                  <c:v>9.580685171146861</c:v>
                </c:pt>
                <c:pt idx="576">
                  <c:v>9.071803924362186</c:v>
                </c:pt>
                <c:pt idx="577">
                  <c:v>10.254858265870554</c:v>
                </c:pt>
                <c:pt idx="578">
                  <c:v>10.610554051276772</c:v>
                </c:pt>
                <c:pt idx="579">
                  <c:v>10.936611899508804</c:v>
                </c:pt>
                <c:pt idx="580">
                  <c:v>9.8141627854132345</c:v>
                </c:pt>
                <c:pt idx="581">
                  <c:v>10.259502461515011</c:v>
                </c:pt>
                <c:pt idx="582">
                  <c:v>8.7539978704723218</c:v>
                </c:pt>
                <c:pt idx="583">
                  <c:v>11.253285642451292</c:v>
                </c:pt>
                <c:pt idx="584">
                  <c:v>9.2422782704723172</c:v>
                </c:pt>
                <c:pt idx="585">
                  <c:v>8.6895976647057989</c:v>
                </c:pt>
                <c:pt idx="586">
                  <c:v>9.1626427825180041</c:v>
                </c:pt>
                <c:pt idx="587">
                  <c:v>8.1105322002957116</c:v>
                </c:pt>
                <c:pt idx="588">
                  <c:v>10.476024574712929</c:v>
                </c:pt>
                <c:pt idx="589">
                  <c:v>9.7060837861448892</c:v>
                </c:pt>
                <c:pt idx="590">
                  <c:v>10.717497756806456</c:v>
                </c:pt>
                <c:pt idx="591">
                  <c:v>11.669798242523717</c:v>
                </c:pt>
                <c:pt idx="592">
                  <c:v>10.941065161296111</c:v>
                </c:pt>
                <c:pt idx="593">
                  <c:v>10.002176425212149</c:v>
                </c:pt>
                <c:pt idx="594">
                  <c:v>10.737149959540163</c:v>
                </c:pt>
                <c:pt idx="595">
                  <c:v>9.0528501409805973</c:v>
                </c:pt>
                <c:pt idx="596">
                  <c:v>10.182741484057283</c:v>
                </c:pt>
                <c:pt idx="597">
                  <c:v>8.4982555979377317</c:v>
                </c:pt>
                <c:pt idx="598">
                  <c:v>7.8143711946466672</c:v>
                </c:pt>
                <c:pt idx="599">
                  <c:v>7.4489867921162105</c:v>
                </c:pt>
                <c:pt idx="600">
                  <c:v>7.1438041393647209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98-4096-86B5-FD1F4325F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εtとµによる売上の底上げ!$D$27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εtとµによる売上の底上げ!$B$28:$B$128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εtとµによる売上の底上げ!$D$28:$D$128</c:f>
              <c:numCache>
                <c:formatCode>0.00</c:formatCode>
                <c:ptCount val="101"/>
                <c:pt idx="0">
                  <c:v>100</c:v>
                </c:pt>
                <c:pt idx="1">
                  <c:v>97.896340338564343</c:v>
                </c:pt>
                <c:pt idx="2">
                  <c:v>105.16422357162966</c:v>
                </c:pt>
                <c:pt idx="3">
                  <c:v>106.83297300747718</c:v>
                </c:pt>
                <c:pt idx="4">
                  <c:v>103.47052408085948</c:v>
                </c:pt>
                <c:pt idx="5">
                  <c:v>96.79753267417459</c:v>
                </c:pt>
                <c:pt idx="6">
                  <c:v>96.080848668028509</c:v>
                </c:pt>
                <c:pt idx="7">
                  <c:v>92.513090639145858</c:v>
                </c:pt>
                <c:pt idx="8">
                  <c:v>91.32935141866237</c:v>
                </c:pt>
                <c:pt idx="9">
                  <c:v>96.129522269784019</c:v>
                </c:pt>
                <c:pt idx="10">
                  <c:v>94.05795940276397</c:v>
                </c:pt>
                <c:pt idx="11">
                  <c:v>99.312404066335475</c:v>
                </c:pt>
                <c:pt idx="12">
                  <c:v>109.41780322630808</c:v>
                </c:pt>
                <c:pt idx="13">
                  <c:v>108.82266750246717</c:v>
                </c:pt>
                <c:pt idx="14">
                  <c:v>111.89259614462776</c:v>
                </c:pt>
                <c:pt idx="15">
                  <c:v>106.25667244425725</c:v>
                </c:pt>
                <c:pt idx="16">
                  <c:v>106.4665788682786</c:v>
                </c:pt>
                <c:pt idx="17">
                  <c:v>101.70886389052454</c:v>
                </c:pt>
                <c:pt idx="18">
                  <c:v>100.31330093380669</c:v>
                </c:pt>
                <c:pt idx="19">
                  <c:v>90.342766273925349</c:v>
                </c:pt>
                <c:pt idx="20">
                  <c:v>96.435068285197517</c:v>
                </c:pt>
                <c:pt idx="21">
                  <c:v>103.32234788362904</c:v>
                </c:pt>
                <c:pt idx="22">
                  <c:v>103.56501336749018</c:v>
                </c:pt>
                <c:pt idx="23">
                  <c:v>107.04011304344107</c:v>
                </c:pt>
                <c:pt idx="24">
                  <c:v>108.22158909861922</c:v>
                </c:pt>
                <c:pt idx="25">
                  <c:v>101.54333412619647</c:v>
                </c:pt>
                <c:pt idx="26">
                  <c:v>103.56398363885096</c:v>
                </c:pt>
                <c:pt idx="27">
                  <c:v>95.178066627801883</c:v>
                </c:pt>
                <c:pt idx="28">
                  <c:v>96.088859751183094</c:v>
                </c:pt>
                <c:pt idx="29">
                  <c:v>97.757780293987324</c:v>
                </c:pt>
                <c:pt idx="30">
                  <c:v>94.951625993443074</c:v>
                </c:pt>
                <c:pt idx="31">
                  <c:v>86.20221995945866</c:v>
                </c:pt>
                <c:pt idx="32">
                  <c:v>78.401694030464398</c:v>
                </c:pt>
                <c:pt idx="33">
                  <c:v>88.072121488066813</c:v>
                </c:pt>
                <c:pt idx="34">
                  <c:v>89.271835107438591</c:v>
                </c:pt>
                <c:pt idx="35">
                  <c:v>92.537077251655731</c:v>
                </c:pt>
                <c:pt idx="36">
                  <c:v>95.53742148192768</c:v>
                </c:pt>
                <c:pt idx="37">
                  <c:v>104.04841704048036</c:v>
                </c:pt>
                <c:pt idx="38">
                  <c:v>94.518228844250288</c:v>
                </c:pt>
                <c:pt idx="39">
                  <c:v>92.609883840367431</c:v>
                </c:pt>
                <c:pt idx="40">
                  <c:v>100.82054592491552</c:v>
                </c:pt>
                <c:pt idx="41">
                  <c:v>103.40013441297334</c:v>
                </c:pt>
                <c:pt idx="42">
                  <c:v>111.787370439414</c:v>
                </c:pt>
                <c:pt idx="43">
                  <c:v>107.68486726909047</c:v>
                </c:pt>
                <c:pt idx="44">
                  <c:v>112.08431949123381</c:v>
                </c:pt>
                <c:pt idx="45">
                  <c:v>107.77109447629998</c:v>
                </c:pt>
                <c:pt idx="46">
                  <c:v>110.91802716264415</c:v>
                </c:pt>
                <c:pt idx="47">
                  <c:v>108.54344918554878</c:v>
                </c:pt>
                <c:pt idx="48">
                  <c:v>107.13850609014547</c:v>
                </c:pt>
                <c:pt idx="49">
                  <c:v>102.93165134654859</c:v>
                </c:pt>
                <c:pt idx="50">
                  <c:v>104.15978909620533</c:v>
                </c:pt>
                <c:pt idx="51">
                  <c:v>105.02502745378503</c:v>
                </c:pt>
                <c:pt idx="52">
                  <c:v>108.69536191380763</c:v>
                </c:pt>
                <c:pt idx="53">
                  <c:v>111.33112728593386</c:v>
                </c:pt>
                <c:pt idx="54">
                  <c:v>107.58721757428241</c:v>
                </c:pt>
                <c:pt idx="55">
                  <c:v>105.89538951994757</c:v>
                </c:pt>
                <c:pt idx="56">
                  <c:v>104.2810149089584</c:v>
                </c:pt>
                <c:pt idx="57">
                  <c:v>107.5053529425396</c:v>
                </c:pt>
                <c:pt idx="58">
                  <c:v>108.14055174657166</c:v>
                </c:pt>
                <c:pt idx="59">
                  <c:v>101.03310135936815</c:v>
                </c:pt>
                <c:pt idx="60">
                  <c:v>100.42516302206236</c:v>
                </c:pt>
                <c:pt idx="61">
                  <c:v>98.423079680273929</c:v>
                </c:pt>
                <c:pt idx="62">
                  <c:v>104.01405862963152</c:v>
                </c:pt>
                <c:pt idx="63">
                  <c:v>100.13894879379569</c:v>
                </c:pt>
                <c:pt idx="64">
                  <c:v>107.16332840366485</c:v>
                </c:pt>
                <c:pt idx="65">
                  <c:v>102.45118389456198</c:v>
                </c:pt>
                <c:pt idx="66">
                  <c:v>100.48963848367316</c:v>
                </c:pt>
                <c:pt idx="67">
                  <c:v>98.91717720924737</c:v>
                </c:pt>
                <c:pt idx="68">
                  <c:v>109.11704163898369</c:v>
                </c:pt>
                <c:pt idx="69">
                  <c:v>101.2109897389049</c:v>
                </c:pt>
                <c:pt idx="70">
                  <c:v>103.81769432249452</c:v>
                </c:pt>
                <c:pt idx="71">
                  <c:v>99.397028631288549</c:v>
                </c:pt>
                <c:pt idx="72">
                  <c:v>92.557900091867765</c:v>
                </c:pt>
                <c:pt idx="73">
                  <c:v>92.04056199705046</c:v>
                </c:pt>
                <c:pt idx="74">
                  <c:v>85.191086287541012</c:v>
                </c:pt>
                <c:pt idx="75">
                  <c:v>88.904535159825301</c:v>
                </c:pt>
                <c:pt idx="76">
                  <c:v>96.701704649043748</c:v>
                </c:pt>
                <c:pt idx="77">
                  <c:v>101.36649912781853</c:v>
                </c:pt>
                <c:pt idx="78">
                  <c:v>95.645756218472229</c:v>
                </c:pt>
                <c:pt idx="79">
                  <c:v>91.301926004223034</c:v>
                </c:pt>
                <c:pt idx="80">
                  <c:v>94.67895668057777</c:v>
                </c:pt>
                <c:pt idx="81">
                  <c:v>94.188990990530712</c:v>
                </c:pt>
                <c:pt idx="82">
                  <c:v>81.776001364582882</c:v>
                </c:pt>
                <c:pt idx="83">
                  <c:v>90.125447611310889</c:v>
                </c:pt>
                <c:pt idx="84">
                  <c:v>87.804594268176686</c:v>
                </c:pt>
                <c:pt idx="85">
                  <c:v>91.969917136649855</c:v>
                </c:pt>
                <c:pt idx="86">
                  <c:v>91.415179562244973</c:v>
                </c:pt>
                <c:pt idx="87">
                  <c:v>98.564077525127161</c:v>
                </c:pt>
                <c:pt idx="88">
                  <c:v>99.062908760942179</c:v>
                </c:pt>
                <c:pt idx="89">
                  <c:v>101.76428158850447</c:v>
                </c:pt>
                <c:pt idx="90">
                  <c:v>96.015441616385999</c:v>
                </c:pt>
                <c:pt idx="91">
                  <c:v>97.000363717434894</c:v>
                </c:pt>
                <c:pt idx="92">
                  <c:v>94.642872990425644</c:v>
                </c:pt>
                <c:pt idx="93">
                  <c:v>93.882644548825752</c:v>
                </c:pt>
                <c:pt idx="94">
                  <c:v>100.87053323187756</c:v>
                </c:pt>
                <c:pt idx="95">
                  <c:v>99.762955737742217</c:v>
                </c:pt>
                <c:pt idx="96">
                  <c:v>112.06469907810612</c:v>
                </c:pt>
                <c:pt idx="97">
                  <c:v>98.082311710047804</c:v>
                </c:pt>
                <c:pt idx="98">
                  <c:v>100.55669597197834</c:v>
                </c:pt>
                <c:pt idx="99">
                  <c:v>101.60270255497048</c:v>
                </c:pt>
                <c:pt idx="100">
                  <c:v>106.59009899257065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F1-46A0-97E7-D4A6FEE9D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11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'MA(q) '!$F$23</c:f>
              <c:strCache>
                <c:ptCount val="1"/>
                <c:pt idx="0">
                  <c:v>AR(1)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'MA(q) '!$F$24:$F$624</c:f>
              <c:numCache>
                <c:formatCode>0.000</c:formatCode>
                <c:ptCount val="601"/>
                <c:pt idx="0">
                  <c:v>0</c:v>
                </c:pt>
                <c:pt idx="1">
                  <c:v>9.2879880461286231</c:v>
                </c:pt>
                <c:pt idx="2">
                  <c:v>8.1717010871949167</c:v>
                </c:pt>
                <c:pt idx="3">
                  <c:v>8.3096770520537859</c:v>
                </c:pt>
                <c:pt idx="4">
                  <c:v>8.7287921974518454</c:v>
                </c:pt>
                <c:pt idx="5">
                  <c:v>6.8774671198044199</c:v>
                </c:pt>
                <c:pt idx="6">
                  <c:v>6.353858649696658</c:v>
                </c:pt>
                <c:pt idx="7">
                  <c:v>9.8490403334180172</c:v>
                </c:pt>
                <c:pt idx="8">
                  <c:v>9.5741630102546402</c:v>
                </c:pt>
                <c:pt idx="9">
                  <c:v>10.517926327778168</c:v>
                </c:pt>
                <c:pt idx="10">
                  <c:v>11.235337945535662</c:v>
                </c:pt>
                <c:pt idx="11">
                  <c:v>10.510439694953854</c:v>
                </c:pt>
                <c:pt idx="12">
                  <c:v>9.831834825922332</c:v>
                </c:pt>
                <c:pt idx="13">
                  <c:v>11.610754686385331</c:v>
                </c:pt>
                <c:pt idx="14">
                  <c:v>10.593965365241209</c:v>
                </c:pt>
                <c:pt idx="15">
                  <c:v>11.048612687640876</c:v>
                </c:pt>
                <c:pt idx="16">
                  <c:v>11.918179472046837</c:v>
                </c:pt>
                <c:pt idx="17">
                  <c:v>10.491642370139269</c:v>
                </c:pt>
                <c:pt idx="18">
                  <c:v>11.859072353622288</c:v>
                </c:pt>
                <c:pt idx="19">
                  <c:v>11.002294881578768</c:v>
                </c:pt>
                <c:pt idx="20">
                  <c:v>9.7649032175491115</c:v>
                </c:pt>
                <c:pt idx="21">
                  <c:v>10.016353706779318</c:v>
                </c:pt>
                <c:pt idx="22">
                  <c:v>8.528584755915853</c:v>
                </c:pt>
                <c:pt idx="23">
                  <c:v>9.4700407244906533</c:v>
                </c:pt>
                <c:pt idx="24">
                  <c:v>9.6689563563595797</c:v>
                </c:pt>
                <c:pt idx="25">
                  <c:v>8.4019763831323964</c:v>
                </c:pt>
                <c:pt idx="26">
                  <c:v>10.038275877014916</c:v>
                </c:pt>
                <c:pt idx="27">
                  <c:v>9.7772131463057157</c:v>
                </c:pt>
                <c:pt idx="28">
                  <c:v>9.966284700613409</c:v>
                </c:pt>
                <c:pt idx="29">
                  <c:v>12.463629138406679</c:v>
                </c:pt>
                <c:pt idx="30">
                  <c:v>12.313330749336963</c:v>
                </c:pt>
                <c:pt idx="31">
                  <c:v>10.874687932215069</c:v>
                </c:pt>
                <c:pt idx="32">
                  <c:v>12.222549796025371</c:v>
                </c:pt>
                <c:pt idx="33">
                  <c:v>10.283537350911599</c:v>
                </c:pt>
                <c:pt idx="34">
                  <c:v>10.241114967323696</c:v>
                </c:pt>
                <c:pt idx="35">
                  <c:v>9.5218588318367239</c:v>
                </c:pt>
                <c:pt idx="36">
                  <c:v>11.182292144216992</c:v>
                </c:pt>
                <c:pt idx="37">
                  <c:v>10.261587730959969</c:v>
                </c:pt>
                <c:pt idx="38">
                  <c:v>10.176063252298157</c:v>
                </c:pt>
                <c:pt idx="39">
                  <c:v>11.003447922165044</c:v>
                </c:pt>
                <c:pt idx="40">
                  <c:v>10.593096986538702</c:v>
                </c:pt>
                <c:pt idx="41">
                  <c:v>8.3075144063619</c:v>
                </c:pt>
                <c:pt idx="42">
                  <c:v>8.9676068738333274</c:v>
                </c:pt>
                <c:pt idx="43">
                  <c:v>9.3906386581446064</c:v>
                </c:pt>
                <c:pt idx="44">
                  <c:v>8.4791828737804185</c:v>
                </c:pt>
                <c:pt idx="45">
                  <c:v>9.8041520836642206</c:v>
                </c:pt>
                <c:pt idx="46">
                  <c:v>10.518278996046227</c:v>
                </c:pt>
                <c:pt idx="47">
                  <c:v>10.82511479496006</c:v>
                </c:pt>
                <c:pt idx="48">
                  <c:v>11.537994172663209</c:v>
                </c:pt>
                <c:pt idx="49">
                  <c:v>12.700560095251127</c:v>
                </c:pt>
                <c:pt idx="50">
                  <c:v>12.188271675008529</c:v>
                </c:pt>
                <c:pt idx="51">
                  <c:v>12.222958923456728</c:v>
                </c:pt>
                <c:pt idx="52">
                  <c:v>12.707693257207458</c:v>
                </c:pt>
                <c:pt idx="53">
                  <c:v>10.658878328685732</c:v>
                </c:pt>
                <c:pt idx="54">
                  <c:v>10.297787420259088</c:v>
                </c:pt>
                <c:pt idx="55">
                  <c:v>10.337663786712023</c:v>
                </c:pt>
                <c:pt idx="56">
                  <c:v>11.56430213795544</c:v>
                </c:pt>
                <c:pt idx="57">
                  <c:v>10.815634498901138</c:v>
                </c:pt>
                <c:pt idx="58">
                  <c:v>9.3656831694561991</c:v>
                </c:pt>
                <c:pt idx="59">
                  <c:v>10.262970807493602</c:v>
                </c:pt>
                <c:pt idx="60">
                  <c:v>7.9813855803837201</c:v>
                </c:pt>
                <c:pt idx="61">
                  <c:v>5.7325410629507445</c:v>
                </c:pt>
                <c:pt idx="62">
                  <c:v>10.170203768626941</c:v>
                </c:pt>
                <c:pt idx="63">
                  <c:v>9.2925519424497818</c:v>
                </c:pt>
                <c:pt idx="64">
                  <c:v>8.3622296855400986</c:v>
                </c:pt>
                <c:pt idx="65">
                  <c:v>10.449977222369</c:v>
                </c:pt>
                <c:pt idx="66">
                  <c:v>9.9226192372158053</c:v>
                </c:pt>
                <c:pt idx="67">
                  <c:v>8.4988529808909341</c:v>
                </c:pt>
                <c:pt idx="68">
                  <c:v>10.756203358573249</c:v>
                </c:pt>
                <c:pt idx="69">
                  <c:v>9.8099230173430279</c:v>
                </c:pt>
                <c:pt idx="70">
                  <c:v>9.1898428911092989</c:v>
                </c:pt>
                <c:pt idx="71">
                  <c:v>11.300858864961619</c:v>
                </c:pt>
                <c:pt idx="72">
                  <c:v>12.437142653516128</c:v>
                </c:pt>
                <c:pt idx="73">
                  <c:v>11.432193224164099</c:v>
                </c:pt>
                <c:pt idx="74">
                  <c:v>9.7810056492778443</c:v>
                </c:pt>
                <c:pt idx="75">
                  <c:v>10.347465702509281</c:v>
                </c:pt>
                <c:pt idx="76">
                  <c:v>9.6476827980485034</c:v>
                </c:pt>
                <c:pt idx="77">
                  <c:v>9.5355704311628386</c:v>
                </c:pt>
                <c:pt idx="78">
                  <c:v>8.4792764573006174</c:v>
                </c:pt>
                <c:pt idx="79">
                  <c:v>8.8715688342294143</c:v>
                </c:pt>
                <c:pt idx="80">
                  <c:v>9.3166911700833133</c:v>
                </c:pt>
                <c:pt idx="81">
                  <c:v>8.7642740515884512</c:v>
                </c:pt>
                <c:pt idx="82">
                  <c:v>8.6393257643935453</c:v>
                </c:pt>
                <c:pt idx="83">
                  <c:v>9.7548150265637243</c:v>
                </c:pt>
                <c:pt idx="84">
                  <c:v>10.156320397513687</c:v>
                </c:pt>
                <c:pt idx="85">
                  <c:v>9.2080380474479391</c:v>
                </c:pt>
                <c:pt idx="86">
                  <c:v>10.456523724930655</c:v>
                </c:pt>
                <c:pt idx="87">
                  <c:v>10.289717604612145</c:v>
                </c:pt>
                <c:pt idx="88">
                  <c:v>9.3617792639622408</c:v>
                </c:pt>
                <c:pt idx="89">
                  <c:v>10.539946884797516</c:v>
                </c:pt>
                <c:pt idx="90">
                  <c:v>9.8767188452068577</c:v>
                </c:pt>
                <c:pt idx="91">
                  <c:v>10.462624403873022</c:v>
                </c:pt>
                <c:pt idx="92">
                  <c:v>10.481890021618868</c:v>
                </c:pt>
                <c:pt idx="93">
                  <c:v>10.966106970016307</c:v>
                </c:pt>
                <c:pt idx="94">
                  <c:v>9.3677845663104797</c:v>
                </c:pt>
                <c:pt idx="95">
                  <c:v>10.819576766587861</c:v>
                </c:pt>
                <c:pt idx="96">
                  <c:v>9.4100412588795184</c:v>
                </c:pt>
                <c:pt idx="97">
                  <c:v>9.1822592141769466</c:v>
                </c:pt>
                <c:pt idx="98">
                  <c:v>9.8059699526569091</c:v>
                </c:pt>
                <c:pt idx="99">
                  <c:v>9.6721280511206142</c:v>
                </c:pt>
                <c:pt idx="100">
                  <c:v>9.931431292589366</c:v>
                </c:pt>
                <c:pt idx="101">
                  <c:v>8.3526697617328303</c:v>
                </c:pt>
                <c:pt idx="102">
                  <c:v>9.3431622584175749</c:v>
                </c:pt>
                <c:pt idx="103">
                  <c:v>9.0914894202809489</c:v>
                </c:pt>
                <c:pt idx="104">
                  <c:v>9.2444234031795407</c:v>
                </c:pt>
                <c:pt idx="105">
                  <c:v>9.1701641511863148</c:v>
                </c:pt>
                <c:pt idx="106">
                  <c:v>9.2798536623003507</c:v>
                </c:pt>
                <c:pt idx="107">
                  <c:v>9.6437674056573659</c:v>
                </c:pt>
                <c:pt idx="108">
                  <c:v>9.360875921048649</c:v>
                </c:pt>
                <c:pt idx="109">
                  <c:v>9.3642278319300889</c:v>
                </c:pt>
                <c:pt idx="110">
                  <c:v>9.2364835121101105</c:v>
                </c:pt>
                <c:pt idx="111">
                  <c:v>10.143598768499658</c:v>
                </c:pt>
                <c:pt idx="112">
                  <c:v>10.146611638521039</c:v>
                </c:pt>
                <c:pt idx="113">
                  <c:v>8.9611103726899444</c:v>
                </c:pt>
                <c:pt idx="114">
                  <c:v>9.5980562667142824</c:v>
                </c:pt>
                <c:pt idx="115">
                  <c:v>11.352386928533395</c:v>
                </c:pt>
                <c:pt idx="116">
                  <c:v>10.281149463328942</c:v>
                </c:pt>
                <c:pt idx="117">
                  <c:v>10.181465584431617</c:v>
                </c:pt>
                <c:pt idx="118">
                  <c:v>10.572437075750692</c:v>
                </c:pt>
                <c:pt idx="119">
                  <c:v>9.1664306474884309</c:v>
                </c:pt>
                <c:pt idx="120">
                  <c:v>10.085981188541799</c:v>
                </c:pt>
                <c:pt idx="121">
                  <c:v>10.26505522953895</c:v>
                </c:pt>
                <c:pt idx="122">
                  <c:v>8.6766581141525485</c:v>
                </c:pt>
                <c:pt idx="123">
                  <c:v>8.8498595789308734</c:v>
                </c:pt>
                <c:pt idx="124">
                  <c:v>9.5701050456197834</c:v>
                </c:pt>
                <c:pt idx="125">
                  <c:v>7.2944856826566182</c:v>
                </c:pt>
                <c:pt idx="126">
                  <c:v>9.3349225472612538</c:v>
                </c:pt>
                <c:pt idx="127">
                  <c:v>11.439064371024102</c:v>
                </c:pt>
                <c:pt idx="128">
                  <c:v>10.148485247668289</c:v>
                </c:pt>
                <c:pt idx="129">
                  <c:v>11.521379528113057</c:v>
                </c:pt>
                <c:pt idx="130">
                  <c:v>9.9762326696143067</c:v>
                </c:pt>
                <c:pt idx="131">
                  <c:v>9.826981919755692</c:v>
                </c:pt>
                <c:pt idx="132">
                  <c:v>9.6365634172084054</c:v>
                </c:pt>
                <c:pt idx="133">
                  <c:v>7.610685479339077</c:v>
                </c:pt>
                <c:pt idx="134">
                  <c:v>9.8067562649778335</c:v>
                </c:pt>
                <c:pt idx="135">
                  <c:v>8.024159688398294</c:v>
                </c:pt>
                <c:pt idx="136">
                  <c:v>9.5572776950375271</c:v>
                </c:pt>
                <c:pt idx="137">
                  <c:v>9.9799825226413343</c:v>
                </c:pt>
                <c:pt idx="138">
                  <c:v>8.4691811947749915</c:v>
                </c:pt>
                <c:pt idx="139">
                  <c:v>11.044107727686205</c:v>
                </c:pt>
                <c:pt idx="140">
                  <c:v>9.9433292278203567</c:v>
                </c:pt>
                <c:pt idx="141">
                  <c:v>9.725920683047649</c:v>
                </c:pt>
                <c:pt idx="142">
                  <c:v>10.545887721590905</c:v>
                </c:pt>
                <c:pt idx="143">
                  <c:v>9.2323344798196647</c:v>
                </c:pt>
                <c:pt idx="144">
                  <c:v>10.478338771000509</c:v>
                </c:pt>
                <c:pt idx="145">
                  <c:v>9.7986345304190223</c:v>
                </c:pt>
                <c:pt idx="146">
                  <c:v>10.104390856391968</c:v>
                </c:pt>
                <c:pt idx="147">
                  <c:v>9.1286741077846276</c:v>
                </c:pt>
                <c:pt idx="148">
                  <c:v>8.6841600945421149</c:v>
                </c:pt>
                <c:pt idx="149">
                  <c:v>10.835941674260365</c:v>
                </c:pt>
                <c:pt idx="150">
                  <c:v>9.1370400943034813</c:v>
                </c:pt>
                <c:pt idx="151">
                  <c:v>9.6291708035432038</c:v>
                </c:pt>
                <c:pt idx="152">
                  <c:v>10.871451120842837</c:v>
                </c:pt>
                <c:pt idx="153">
                  <c:v>11.777533644941443</c:v>
                </c:pt>
                <c:pt idx="154">
                  <c:v>11.082047076661746</c:v>
                </c:pt>
                <c:pt idx="155">
                  <c:v>10.372174208178391</c:v>
                </c:pt>
                <c:pt idx="156">
                  <c:v>11.692210287146278</c:v>
                </c:pt>
                <c:pt idx="157">
                  <c:v>10.044167388552564</c:v>
                </c:pt>
                <c:pt idx="158">
                  <c:v>11.953102258255297</c:v>
                </c:pt>
                <c:pt idx="159">
                  <c:v>12.652528801664122</c:v>
                </c:pt>
                <c:pt idx="160">
                  <c:v>11.139604564584371</c:v>
                </c:pt>
                <c:pt idx="161">
                  <c:v>11.322063616191606</c:v>
                </c:pt>
                <c:pt idx="162">
                  <c:v>9.3732506942957556</c:v>
                </c:pt>
                <c:pt idx="163">
                  <c:v>9.3156629300451019</c:v>
                </c:pt>
                <c:pt idx="164">
                  <c:v>11.07723100006698</c:v>
                </c:pt>
                <c:pt idx="165">
                  <c:v>11.378751793046996</c:v>
                </c:pt>
                <c:pt idx="166">
                  <c:v>11.810345158398427</c:v>
                </c:pt>
                <c:pt idx="167">
                  <c:v>11.179697986091636</c:v>
                </c:pt>
                <c:pt idx="168">
                  <c:v>8.3368163714651615</c:v>
                </c:pt>
                <c:pt idx="169">
                  <c:v>8.3744245821709704</c:v>
                </c:pt>
                <c:pt idx="170">
                  <c:v>9.626538814084789</c:v>
                </c:pt>
                <c:pt idx="171">
                  <c:v>9.6770818780943024</c:v>
                </c:pt>
                <c:pt idx="172">
                  <c:v>10.193322970219921</c:v>
                </c:pt>
                <c:pt idx="173">
                  <c:v>11.308793622777003</c:v>
                </c:pt>
                <c:pt idx="174">
                  <c:v>11.031954945164467</c:v>
                </c:pt>
                <c:pt idx="175">
                  <c:v>12.098849390123666</c:v>
                </c:pt>
                <c:pt idx="176">
                  <c:v>11.549380278263596</c:v>
                </c:pt>
                <c:pt idx="177">
                  <c:v>10.881747311092303</c:v>
                </c:pt>
                <c:pt idx="178">
                  <c:v>11.237858339269454</c:v>
                </c:pt>
                <c:pt idx="179">
                  <c:v>8.4105190496266644</c:v>
                </c:pt>
                <c:pt idx="180">
                  <c:v>11.195937577441175</c:v>
                </c:pt>
                <c:pt idx="181">
                  <c:v>10.691870029722899</c:v>
                </c:pt>
                <c:pt idx="182">
                  <c:v>12.186054404154889</c:v>
                </c:pt>
                <c:pt idx="183">
                  <c:v>12.955453719101442</c:v>
                </c:pt>
                <c:pt idx="184">
                  <c:v>9.7349904797937548</c:v>
                </c:pt>
                <c:pt idx="185">
                  <c:v>11.628203187118475</c:v>
                </c:pt>
                <c:pt idx="186">
                  <c:v>10.350412732336181</c:v>
                </c:pt>
                <c:pt idx="187">
                  <c:v>10.282808573889483</c:v>
                </c:pt>
                <c:pt idx="188">
                  <c:v>10.094543392164432</c:v>
                </c:pt>
                <c:pt idx="189">
                  <c:v>9.4538321491155983</c:v>
                </c:pt>
                <c:pt idx="190">
                  <c:v>11.194571636580587</c:v>
                </c:pt>
                <c:pt idx="191">
                  <c:v>10.087173510415058</c:v>
                </c:pt>
                <c:pt idx="192">
                  <c:v>10.240749686745648</c:v>
                </c:pt>
                <c:pt idx="193">
                  <c:v>8.6068887829406382</c:v>
                </c:pt>
                <c:pt idx="194">
                  <c:v>9.6286668201378482</c:v>
                </c:pt>
                <c:pt idx="195">
                  <c:v>9.9274777337056666</c:v>
                </c:pt>
                <c:pt idx="196">
                  <c:v>10.573095287973544</c:v>
                </c:pt>
                <c:pt idx="197">
                  <c:v>12.301577986695822</c:v>
                </c:pt>
                <c:pt idx="198">
                  <c:v>10.029815543859749</c:v>
                </c:pt>
                <c:pt idx="199">
                  <c:v>11.182034909929028</c:v>
                </c:pt>
                <c:pt idx="200">
                  <c:v>10.862617095936915</c:v>
                </c:pt>
                <c:pt idx="201">
                  <c:v>10.571257086512665</c:v>
                </c:pt>
                <c:pt idx="202">
                  <c:v>11.635170420078389</c:v>
                </c:pt>
                <c:pt idx="203">
                  <c:v>10.988031278579975</c:v>
                </c:pt>
                <c:pt idx="204">
                  <c:v>10.101220412924972</c:v>
                </c:pt>
                <c:pt idx="205">
                  <c:v>11.439249595401714</c:v>
                </c:pt>
                <c:pt idx="206">
                  <c:v>10.019385488498447</c:v>
                </c:pt>
                <c:pt idx="207">
                  <c:v>10.379917634488114</c:v>
                </c:pt>
                <c:pt idx="208">
                  <c:v>10.794588829410666</c:v>
                </c:pt>
                <c:pt idx="209">
                  <c:v>11.842585830245072</c:v>
                </c:pt>
                <c:pt idx="210">
                  <c:v>11.385192910001086</c:v>
                </c:pt>
                <c:pt idx="211">
                  <c:v>11.495210363454696</c:v>
                </c:pt>
                <c:pt idx="212">
                  <c:v>10.667117633548884</c:v>
                </c:pt>
                <c:pt idx="213">
                  <c:v>9.7257285853128685</c:v>
                </c:pt>
                <c:pt idx="214">
                  <c:v>9.3390719158210995</c:v>
                </c:pt>
                <c:pt idx="215">
                  <c:v>8.5788791240287061</c:v>
                </c:pt>
                <c:pt idx="216">
                  <c:v>8.5696291356530789</c:v>
                </c:pt>
                <c:pt idx="217">
                  <c:v>9.0309860726320093</c:v>
                </c:pt>
                <c:pt idx="218">
                  <c:v>8.4775052931206361</c:v>
                </c:pt>
                <c:pt idx="219">
                  <c:v>9.2544377486977272</c:v>
                </c:pt>
                <c:pt idx="220">
                  <c:v>10.838573955989283</c:v>
                </c:pt>
                <c:pt idx="221">
                  <c:v>8.8777032522841157</c:v>
                </c:pt>
                <c:pt idx="222">
                  <c:v>9.2105144737006128</c:v>
                </c:pt>
                <c:pt idx="223">
                  <c:v>10.221871099799023</c:v>
                </c:pt>
                <c:pt idx="224">
                  <c:v>9.1133514999626861</c:v>
                </c:pt>
                <c:pt idx="225">
                  <c:v>11.307412915627488</c:v>
                </c:pt>
                <c:pt idx="226">
                  <c:v>12.568032845619705</c:v>
                </c:pt>
                <c:pt idx="227">
                  <c:v>10.916047919897432</c:v>
                </c:pt>
                <c:pt idx="228">
                  <c:v>10.10369760665497</c:v>
                </c:pt>
                <c:pt idx="229">
                  <c:v>9.6760959516235516</c:v>
                </c:pt>
                <c:pt idx="230">
                  <c:v>9.9310936871145863</c:v>
                </c:pt>
                <c:pt idx="231">
                  <c:v>9.8742045427006424</c:v>
                </c:pt>
                <c:pt idx="232">
                  <c:v>11.520311924268711</c:v>
                </c:pt>
                <c:pt idx="233">
                  <c:v>10.852203255006918</c:v>
                </c:pt>
                <c:pt idx="234">
                  <c:v>10.126237974040533</c:v>
                </c:pt>
                <c:pt idx="235">
                  <c:v>10.863631612296217</c:v>
                </c:pt>
                <c:pt idx="236">
                  <c:v>11.095662825671585</c:v>
                </c:pt>
                <c:pt idx="237">
                  <c:v>10.995752353469998</c:v>
                </c:pt>
                <c:pt idx="238">
                  <c:v>12.660277688603182</c:v>
                </c:pt>
                <c:pt idx="239">
                  <c:v>10.301616718137588</c:v>
                </c:pt>
                <c:pt idx="240">
                  <c:v>10.381318303964591</c:v>
                </c:pt>
                <c:pt idx="241">
                  <c:v>9.8328792749060572</c:v>
                </c:pt>
                <c:pt idx="242">
                  <c:v>9.9421328493266898</c:v>
                </c:pt>
                <c:pt idx="243">
                  <c:v>10.316410399598485</c:v>
                </c:pt>
                <c:pt idx="244">
                  <c:v>11.328632815521214</c:v>
                </c:pt>
                <c:pt idx="245">
                  <c:v>10.934734361348035</c:v>
                </c:pt>
                <c:pt idx="246">
                  <c:v>9.9662872498931492</c:v>
                </c:pt>
                <c:pt idx="247">
                  <c:v>9.8523118200484827</c:v>
                </c:pt>
                <c:pt idx="248">
                  <c:v>8.7095439669826131</c:v>
                </c:pt>
                <c:pt idx="249">
                  <c:v>6.7908284139626662</c:v>
                </c:pt>
                <c:pt idx="250">
                  <c:v>7.8281573779056925</c:v>
                </c:pt>
                <c:pt idx="251">
                  <c:v>6.941496921504454</c:v>
                </c:pt>
                <c:pt idx="252">
                  <c:v>6.5457444581030275</c:v>
                </c:pt>
                <c:pt idx="253">
                  <c:v>7.8009655003881235</c:v>
                </c:pt>
                <c:pt idx="254">
                  <c:v>6.8540597062187913</c:v>
                </c:pt>
                <c:pt idx="255">
                  <c:v>8.2224905830079997</c:v>
                </c:pt>
                <c:pt idx="256">
                  <c:v>8.287516676903536</c:v>
                </c:pt>
                <c:pt idx="257">
                  <c:v>8.9263900430055241</c:v>
                </c:pt>
                <c:pt idx="258">
                  <c:v>8.9151924055256657</c:v>
                </c:pt>
                <c:pt idx="259">
                  <c:v>8.3793719292434297</c:v>
                </c:pt>
                <c:pt idx="260">
                  <c:v>9.2110301662734901</c:v>
                </c:pt>
                <c:pt idx="261">
                  <c:v>9.3426421717956831</c:v>
                </c:pt>
                <c:pt idx="262">
                  <c:v>10.14441233612831</c:v>
                </c:pt>
                <c:pt idx="263">
                  <c:v>11.60405805786351</c:v>
                </c:pt>
                <c:pt idx="264">
                  <c:v>12.362795896239721</c:v>
                </c:pt>
                <c:pt idx="265">
                  <c:v>13.583820555035608</c:v>
                </c:pt>
                <c:pt idx="266">
                  <c:v>12.117989713685672</c:v>
                </c:pt>
                <c:pt idx="267">
                  <c:v>10.87328130649408</c:v>
                </c:pt>
                <c:pt idx="268">
                  <c:v>11.309742230825329</c:v>
                </c:pt>
                <c:pt idx="269">
                  <c:v>8.6589561056872579</c:v>
                </c:pt>
                <c:pt idx="270">
                  <c:v>9.2783361483541906</c:v>
                </c:pt>
                <c:pt idx="271">
                  <c:v>8.3598574234769174</c:v>
                </c:pt>
                <c:pt idx="272">
                  <c:v>9.571593660095381</c:v>
                </c:pt>
                <c:pt idx="273">
                  <c:v>10.5266573011532</c:v>
                </c:pt>
                <c:pt idx="274">
                  <c:v>10.857161714918091</c:v>
                </c:pt>
                <c:pt idx="275">
                  <c:v>9.2306019606342975</c:v>
                </c:pt>
                <c:pt idx="276">
                  <c:v>9.8447434418311861</c:v>
                </c:pt>
                <c:pt idx="277">
                  <c:v>9.2428389164076528</c:v>
                </c:pt>
                <c:pt idx="278">
                  <c:v>8.4337863929806378</c:v>
                </c:pt>
                <c:pt idx="279">
                  <c:v>10.670697654030432</c:v>
                </c:pt>
                <c:pt idx="280">
                  <c:v>11.089895954067259</c:v>
                </c:pt>
                <c:pt idx="281">
                  <c:v>11.569742728666528</c:v>
                </c:pt>
                <c:pt idx="282">
                  <c:v>11.396099828632893</c:v>
                </c:pt>
                <c:pt idx="283">
                  <c:v>10.997210885648592</c:v>
                </c:pt>
                <c:pt idx="284">
                  <c:v>9.3669672307734295</c:v>
                </c:pt>
                <c:pt idx="285">
                  <c:v>10.163005507945581</c:v>
                </c:pt>
                <c:pt idx="286">
                  <c:v>10.025969027842706</c:v>
                </c:pt>
                <c:pt idx="287">
                  <c:v>9.2123453262620565</c:v>
                </c:pt>
                <c:pt idx="288">
                  <c:v>11.047474828550282</c:v>
                </c:pt>
                <c:pt idx="289">
                  <c:v>12.239255024695444</c:v>
                </c:pt>
                <c:pt idx="290">
                  <c:v>13.735822854951655</c:v>
                </c:pt>
                <c:pt idx="291">
                  <c:v>12.91695967676328</c:v>
                </c:pt>
                <c:pt idx="292">
                  <c:v>12.584660138454996</c:v>
                </c:pt>
                <c:pt idx="293">
                  <c:v>9.4329152509023242</c:v>
                </c:pt>
                <c:pt idx="294">
                  <c:v>9.3127515539392167</c:v>
                </c:pt>
                <c:pt idx="295">
                  <c:v>10.065601349144227</c:v>
                </c:pt>
                <c:pt idx="296">
                  <c:v>9.1767922103630362</c:v>
                </c:pt>
                <c:pt idx="297">
                  <c:v>9.497330685219092</c:v>
                </c:pt>
                <c:pt idx="298">
                  <c:v>9.5324244183074214</c:v>
                </c:pt>
                <c:pt idx="299">
                  <c:v>9.2340965430149389</c:v>
                </c:pt>
                <c:pt idx="300">
                  <c:v>7.158609559171194</c:v>
                </c:pt>
                <c:pt idx="301">
                  <c:v>9.058997931374142</c:v>
                </c:pt>
                <c:pt idx="302">
                  <c:v>9.7223877828644873</c:v>
                </c:pt>
                <c:pt idx="303">
                  <c:v>7.3751340705619093</c:v>
                </c:pt>
                <c:pt idx="304">
                  <c:v>11.20716686497399</c:v>
                </c:pt>
                <c:pt idx="305">
                  <c:v>9.909220464614453</c:v>
                </c:pt>
                <c:pt idx="306">
                  <c:v>9.7947732410782482</c:v>
                </c:pt>
                <c:pt idx="307">
                  <c:v>9.4067057134569083</c:v>
                </c:pt>
                <c:pt idx="308">
                  <c:v>9.3168128166862374</c:v>
                </c:pt>
                <c:pt idx="309">
                  <c:v>7.9897660479952197</c:v>
                </c:pt>
                <c:pt idx="310">
                  <c:v>9.8079673825947058</c:v>
                </c:pt>
                <c:pt idx="311">
                  <c:v>9.0320156664178661</c:v>
                </c:pt>
                <c:pt idx="312">
                  <c:v>9.1888957934693671</c:v>
                </c:pt>
                <c:pt idx="313">
                  <c:v>10.499825824074149</c:v>
                </c:pt>
                <c:pt idx="314">
                  <c:v>11.599331566109019</c:v>
                </c:pt>
                <c:pt idx="315">
                  <c:v>10.480943319126892</c:v>
                </c:pt>
                <c:pt idx="316">
                  <c:v>12.920325703330104</c:v>
                </c:pt>
                <c:pt idx="317">
                  <c:v>13.071493693292242</c:v>
                </c:pt>
                <c:pt idx="318">
                  <c:v>12.890122675570213</c:v>
                </c:pt>
                <c:pt idx="319">
                  <c:v>13.087442417351472</c:v>
                </c:pt>
                <c:pt idx="320">
                  <c:v>11.588823822012095</c:v>
                </c:pt>
                <c:pt idx="321">
                  <c:v>10.776986472361331</c:v>
                </c:pt>
                <c:pt idx="322">
                  <c:v>10.590977528441993</c:v>
                </c:pt>
                <c:pt idx="323">
                  <c:v>11.092824885816366</c:v>
                </c:pt>
                <c:pt idx="324">
                  <c:v>12.477164940541977</c:v>
                </c:pt>
                <c:pt idx="325">
                  <c:v>10.142343502578678</c:v>
                </c:pt>
                <c:pt idx="326">
                  <c:v>11.462635160198772</c:v>
                </c:pt>
                <c:pt idx="327">
                  <c:v>9.6182508750900997</c:v>
                </c:pt>
                <c:pt idx="328">
                  <c:v>6.9252933847323597</c:v>
                </c:pt>
                <c:pt idx="329">
                  <c:v>7.8710501144692264</c:v>
                </c:pt>
                <c:pt idx="330">
                  <c:v>7.6483407530228114</c:v>
                </c:pt>
                <c:pt idx="331">
                  <c:v>7.5986190837280727</c:v>
                </c:pt>
                <c:pt idx="332">
                  <c:v>8.5949596991950692</c:v>
                </c:pt>
                <c:pt idx="333">
                  <c:v>10.853027865536752</c:v>
                </c:pt>
                <c:pt idx="334">
                  <c:v>10.167597596846191</c:v>
                </c:pt>
                <c:pt idx="335">
                  <c:v>9.6545919563930749</c:v>
                </c:pt>
                <c:pt idx="336">
                  <c:v>10.420042734686023</c:v>
                </c:pt>
                <c:pt idx="337">
                  <c:v>9.8867397198789266</c:v>
                </c:pt>
                <c:pt idx="338">
                  <c:v>11.758906523484157</c:v>
                </c:pt>
                <c:pt idx="339">
                  <c:v>11.678560781721835</c:v>
                </c:pt>
                <c:pt idx="340">
                  <c:v>10.079498440081974</c:v>
                </c:pt>
                <c:pt idx="341">
                  <c:v>10.159402409208564</c:v>
                </c:pt>
                <c:pt idx="342">
                  <c:v>9.3389531785167339</c:v>
                </c:pt>
                <c:pt idx="343">
                  <c:v>7.3962266192315189</c:v>
                </c:pt>
                <c:pt idx="344">
                  <c:v>7.5082300414195329</c:v>
                </c:pt>
                <c:pt idx="345">
                  <c:v>8.9109210944342845</c:v>
                </c:pt>
                <c:pt idx="346">
                  <c:v>7.6623469019766608</c:v>
                </c:pt>
                <c:pt idx="347">
                  <c:v>8.2496428580753065</c:v>
                </c:pt>
                <c:pt idx="348">
                  <c:v>9.9129738254031565</c:v>
                </c:pt>
                <c:pt idx="349">
                  <c:v>9.1560681132919246</c:v>
                </c:pt>
                <c:pt idx="350">
                  <c:v>9.6311349220333824</c:v>
                </c:pt>
                <c:pt idx="351">
                  <c:v>9.7777223360790337</c:v>
                </c:pt>
                <c:pt idx="352">
                  <c:v>9.2814811427280777</c:v>
                </c:pt>
                <c:pt idx="353">
                  <c:v>7.5898679903256987</c:v>
                </c:pt>
                <c:pt idx="354">
                  <c:v>8.3404205562968237</c:v>
                </c:pt>
                <c:pt idx="355">
                  <c:v>9.9221882288977579</c:v>
                </c:pt>
                <c:pt idx="356">
                  <c:v>8.85181375200189</c:v>
                </c:pt>
                <c:pt idx="357">
                  <c:v>8.8758622482165421</c:v>
                </c:pt>
                <c:pt idx="358">
                  <c:v>10.966683919436774</c:v>
                </c:pt>
                <c:pt idx="359">
                  <c:v>9.1069706501889556</c:v>
                </c:pt>
                <c:pt idx="360">
                  <c:v>9.7085553623091698</c:v>
                </c:pt>
                <c:pt idx="361">
                  <c:v>9.4542727942728266</c:v>
                </c:pt>
                <c:pt idx="362">
                  <c:v>9.1782144008743867</c:v>
                </c:pt>
                <c:pt idx="363">
                  <c:v>7.9341120102495006</c:v>
                </c:pt>
                <c:pt idx="364">
                  <c:v>11.151316518059872</c:v>
                </c:pt>
                <c:pt idx="365">
                  <c:v>9.3739483934458931</c:v>
                </c:pt>
                <c:pt idx="366">
                  <c:v>9.3807346519019017</c:v>
                </c:pt>
                <c:pt idx="367">
                  <c:v>9.9082121210435563</c:v>
                </c:pt>
                <c:pt idx="368">
                  <c:v>7.9530217370721603</c:v>
                </c:pt>
                <c:pt idx="369">
                  <c:v>9.8743030700443537</c:v>
                </c:pt>
                <c:pt idx="370">
                  <c:v>10.337080219085047</c:v>
                </c:pt>
                <c:pt idx="371">
                  <c:v>10.168278989247131</c:v>
                </c:pt>
                <c:pt idx="372">
                  <c:v>10.954145699972523</c:v>
                </c:pt>
                <c:pt idx="373">
                  <c:v>9.6476712215666804</c:v>
                </c:pt>
                <c:pt idx="374">
                  <c:v>9.7533584258190427</c:v>
                </c:pt>
                <c:pt idx="375">
                  <c:v>10.254556843503362</c:v>
                </c:pt>
                <c:pt idx="376">
                  <c:v>10.344640589898402</c:v>
                </c:pt>
                <c:pt idx="377">
                  <c:v>10.184561582875247</c:v>
                </c:pt>
                <c:pt idx="378">
                  <c:v>10.875642531014661</c:v>
                </c:pt>
                <c:pt idx="379">
                  <c:v>10.191087311336631</c:v>
                </c:pt>
                <c:pt idx="380">
                  <c:v>11.086099874915545</c:v>
                </c:pt>
                <c:pt idx="381">
                  <c:v>10.167007342147208</c:v>
                </c:pt>
                <c:pt idx="382">
                  <c:v>10.932552741294279</c:v>
                </c:pt>
                <c:pt idx="383">
                  <c:v>10.648343043850442</c:v>
                </c:pt>
                <c:pt idx="384">
                  <c:v>9.8622094255420389</c:v>
                </c:pt>
                <c:pt idx="385">
                  <c:v>10.308077017412801</c:v>
                </c:pt>
                <c:pt idx="386">
                  <c:v>10.707229527379532</c:v>
                </c:pt>
                <c:pt idx="387">
                  <c:v>10.756034856834408</c:v>
                </c:pt>
                <c:pt idx="388">
                  <c:v>9.183873241365486</c:v>
                </c:pt>
                <c:pt idx="389">
                  <c:v>9.4388783517004331</c:v>
                </c:pt>
                <c:pt idx="390">
                  <c:v>9.3773543804944737</c:v>
                </c:pt>
                <c:pt idx="391">
                  <c:v>8.2610299835725343</c:v>
                </c:pt>
                <c:pt idx="392">
                  <c:v>9.8145083735989367</c:v>
                </c:pt>
                <c:pt idx="393">
                  <c:v>10.27343992735665</c:v>
                </c:pt>
                <c:pt idx="394">
                  <c:v>10.212770708535031</c:v>
                </c:pt>
                <c:pt idx="395">
                  <c:v>9.3987431412711686</c:v>
                </c:pt>
                <c:pt idx="396">
                  <c:v>9.124884495156472</c:v>
                </c:pt>
                <c:pt idx="397">
                  <c:v>9.631974927774996</c:v>
                </c:pt>
                <c:pt idx="398">
                  <c:v>9.4126237491832736</c:v>
                </c:pt>
                <c:pt idx="399">
                  <c:v>9.9091310100753969</c:v>
                </c:pt>
                <c:pt idx="400">
                  <c:v>9.2465854111246024</c:v>
                </c:pt>
                <c:pt idx="401">
                  <c:v>8.8782420902723125</c:v>
                </c:pt>
                <c:pt idx="402">
                  <c:v>7.904246747116817</c:v>
                </c:pt>
                <c:pt idx="403">
                  <c:v>10.245081863574411</c:v>
                </c:pt>
                <c:pt idx="404">
                  <c:v>9.8554314347824068</c:v>
                </c:pt>
                <c:pt idx="405">
                  <c:v>10.506528117123743</c:v>
                </c:pt>
                <c:pt idx="406">
                  <c:v>11.782541095876091</c:v>
                </c:pt>
                <c:pt idx="407">
                  <c:v>10.993370638160304</c:v>
                </c:pt>
                <c:pt idx="408">
                  <c:v>9.3514535134876233</c:v>
                </c:pt>
                <c:pt idx="409">
                  <c:v>10.322601887502287</c:v>
                </c:pt>
                <c:pt idx="410">
                  <c:v>9.5371658713869341</c:v>
                </c:pt>
                <c:pt idx="411">
                  <c:v>7.6739017223793216</c:v>
                </c:pt>
                <c:pt idx="412">
                  <c:v>8.2920786701574389</c:v>
                </c:pt>
                <c:pt idx="413">
                  <c:v>8.1213654240086068</c:v>
                </c:pt>
                <c:pt idx="414">
                  <c:v>8.2329396692881005</c:v>
                </c:pt>
                <c:pt idx="415">
                  <c:v>8.8986292002224143</c:v>
                </c:pt>
                <c:pt idx="416">
                  <c:v>9.5282653681193956</c:v>
                </c:pt>
                <c:pt idx="417">
                  <c:v>10.438818695754032</c:v>
                </c:pt>
                <c:pt idx="418">
                  <c:v>9.2254077108472661</c:v>
                </c:pt>
                <c:pt idx="419">
                  <c:v>8.5891456398825561</c:v>
                </c:pt>
                <c:pt idx="420">
                  <c:v>9.0376028771295669</c:v>
                </c:pt>
                <c:pt idx="421">
                  <c:v>10.155473774999923</c:v>
                </c:pt>
                <c:pt idx="422">
                  <c:v>10.809971120493465</c:v>
                </c:pt>
                <c:pt idx="423">
                  <c:v>10.185747356218274</c:v>
                </c:pt>
                <c:pt idx="424">
                  <c:v>10.842122817550436</c:v>
                </c:pt>
                <c:pt idx="425">
                  <c:v>10.008207252412531</c:v>
                </c:pt>
                <c:pt idx="426">
                  <c:v>10.518539130709437</c:v>
                </c:pt>
                <c:pt idx="427">
                  <c:v>10.748175752182886</c:v>
                </c:pt>
                <c:pt idx="428">
                  <c:v>9.9734337752274058</c:v>
                </c:pt>
                <c:pt idx="429">
                  <c:v>9.503704389286689</c:v>
                </c:pt>
                <c:pt idx="430">
                  <c:v>10.301783730430186</c:v>
                </c:pt>
                <c:pt idx="431">
                  <c:v>10.200992918670677</c:v>
                </c:pt>
                <c:pt idx="432">
                  <c:v>8.7081968321592242</c:v>
                </c:pt>
                <c:pt idx="433">
                  <c:v>10.255349594795224</c:v>
                </c:pt>
                <c:pt idx="434">
                  <c:v>9.6713031937679048</c:v>
                </c:pt>
                <c:pt idx="435">
                  <c:v>8.2491945403781148</c:v>
                </c:pt>
                <c:pt idx="436">
                  <c:v>8.6092261201251485</c:v>
                </c:pt>
                <c:pt idx="437">
                  <c:v>11.399505757490122</c:v>
                </c:pt>
                <c:pt idx="438">
                  <c:v>10.967697255494366</c:v>
                </c:pt>
                <c:pt idx="439">
                  <c:v>10.213077869794303</c:v>
                </c:pt>
                <c:pt idx="440">
                  <c:v>12.254139119743373</c:v>
                </c:pt>
                <c:pt idx="441">
                  <c:v>10.498344426975459</c:v>
                </c:pt>
                <c:pt idx="442">
                  <c:v>8.1422353161437542</c:v>
                </c:pt>
                <c:pt idx="443">
                  <c:v>8.5118609624055956</c:v>
                </c:pt>
                <c:pt idx="444">
                  <c:v>9.1191734592747409</c:v>
                </c:pt>
                <c:pt idx="445">
                  <c:v>9.4294079313595187</c:v>
                </c:pt>
                <c:pt idx="446">
                  <c:v>10.197037243369524</c:v>
                </c:pt>
                <c:pt idx="447">
                  <c:v>11.052022567805903</c:v>
                </c:pt>
                <c:pt idx="448">
                  <c:v>11.140574604973086</c:v>
                </c:pt>
                <c:pt idx="449">
                  <c:v>10.807560965341448</c:v>
                </c:pt>
                <c:pt idx="450">
                  <c:v>10.402994478698554</c:v>
                </c:pt>
                <c:pt idx="451">
                  <c:v>10.231496270370505</c:v>
                </c:pt>
                <c:pt idx="452">
                  <c:v>11.495636425798235</c:v>
                </c:pt>
                <c:pt idx="453">
                  <c:v>9.7613490302155057</c:v>
                </c:pt>
                <c:pt idx="454">
                  <c:v>11.187810164169237</c:v>
                </c:pt>
                <c:pt idx="455">
                  <c:v>10.438635480705138</c:v>
                </c:pt>
                <c:pt idx="456">
                  <c:v>8.3015093398106963</c:v>
                </c:pt>
                <c:pt idx="457">
                  <c:v>8.6034197089109732</c:v>
                </c:pt>
                <c:pt idx="458">
                  <c:v>7.5176089489911835</c:v>
                </c:pt>
                <c:pt idx="459">
                  <c:v>8.6120416857865418</c:v>
                </c:pt>
                <c:pt idx="460">
                  <c:v>10.185706136421565</c:v>
                </c:pt>
                <c:pt idx="461">
                  <c:v>9.9206506955784945</c:v>
                </c:pt>
                <c:pt idx="462">
                  <c:v>10.801108863931951</c:v>
                </c:pt>
                <c:pt idx="463">
                  <c:v>10.228553481353256</c:v>
                </c:pt>
                <c:pt idx="464">
                  <c:v>8.0315674101811041</c:v>
                </c:pt>
                <c:pt idx="465">
                  <c:v>8.0522333588237949</c:v>
                </c:pt>
                <c:pt idx="466">
                  <c:v>8.5236012470164404</c:v>
                </c:pt>
                <c:pt idx="467">
                  <c:v>7.683127983682378</c:v>
                </c:pt>
                <c:pt idx="468">
                  <c:v>10.284027588469295</c:v>
                </c:pt>
                <c:pt idx="469">
                  <c:v>10.657106574585587</c:v>
                </c:pt>
                <c:pt idx="470">
                  <c:v>9.5356076365107114</c:v>
                </c:pt>
                <c:pt idx="471">
                  <c:v>10.4712513963705</c:v>
                </c:pt>
                <c:pt idx="472">
                  <c:v>10.63406286112197</c:v>
                </c:pt>
                <c:pt idx="473">
                  <c:v>8.8704498918847996</c:v>
                </c:pt>
                <c:pt idx="474">
                  <c:v>9.7156092336979061</c:v>
                </c:pt>
                <c:pt idx="475">
                  <c:v>9.4213049912491549</c:v>
                </c:pt>
                <c:pt idx="476">
                  <c:v>10.426053682228165</c:v>
                </c:pt>
                <c:pt idx="477">
                  <c:v>11.569553369322575</c:v>
                </c:pt>
                <c:pt idx="478">
                  <c:v>11.690617223226875</c:v>
                </c:pt>
                <c:pt idx="479">
                  <c:v>11.655096782073869</c:v>
                </c:pt>
                <c:pt idx="480">
                  <c:v>13.97575755122816</c:v>
                </c:pt>
                <c:pt idx="481">
                  <c:v>9.9695844575356283</c:v>
                </c:pt>
                <c:pt idx="482">
                  <c:v>11.203299704639058</c:v>
                </c:pt>
                <c:pt idx="483">
                  <c:v>10.986974901400583</c:v>
                </c:pt>
                <c:pt idx="484">
                  <c:v>10.864870152333092</c:v>
                </c:pt>
                <c:pt idx="485">
                  <c:v>10.89492998559369</c:v>
                </c:pt>
                <c:pt idx="486">
                  <c:v>11.583568843666809</c:v>
                </c:pt>
                <c:pt idx="487">
                  <c:v>10.022374900083378</c:v>
                </c:pt>
                <c:pt idx="488">
                  <c:v>8.5809007759139853</c:v>
                </c:pt>
                <c:pt idx="489">
                  <c:v>9.3127401659573579</c:v>
                </c:pt>
                <c:pt idx="490">
                  <c:v>9.0658419143501305</c:v>
                </c:pt>
                <c:pt idx="491">
                  <c:v>7.8680998592795213</c:v>
                </c:pt>
                <c:pt idx="492">
                  <c:v>9.1752063423758496</c:v>
                </c:pt>
                <c:pt idx="493">
                  <c:v>8.7011361367824023</c:v>
                </c:pt>
                <c:pt idx="494">
                  <c:v>10.56767866747807</c:v>
                </c:pt>
                <c:pt idx="495">
                  <c:v>11.628545244954037</c:v>
                </c:pt>
                <c:pt idx="496">
                  <c:v>11.152669146792096</c:v>
                </c:pt>
                <c:pt idx="497">
                  <c:v>10.732731577676915</c:v>
                </c:pt>
                <c:pt idx="498">
                  <c:v>12.107833515107361</c:v>
                </c:pt>
                <c:pt idx="499">
                  <c:v>11.5790312437771</c:v>
                </c:pt>
                <c:pt idx="500">
                  <c:v>10.154617975648673</c:v>
                </c:pt>
                <c:pt idx="501">
                  <c:v>9.6038493038396737</c:v>
                </c:pt>
                <c:pt idx="502">
                  <c:v>9.8971519864263193</c:v>
                </c:pt>
                <c:pt idx="503">
                  <c:v>9.9221139005632537</c:v>
                </c:pt>
                <c:pt idx="504">
                  <c:v>10.076618282465148</c:v>
                </c:pt>
                <c:pt idx="505">
                  <c:v>9.6898581446848766</c:v>
                </c:pt>
                <c:pt idx="506">
                  <c:v>9.137511512073857</c:v>
                </c:pt>
                <c:pt idx="507">
                  <c:v>9.3987300777729725</c:v>
                </c:pt>
                <c:pt idx="508">
                  <c:v>9.1115281718160759</c:v>
                </c:pt>
                <c:pt idx="509">
                  <c:v>8.2126200679648598</c:v>
                </c:pt>
                <c:pt idx="510">
                  <c:v>10.545505671783003</c:v>
                </c:pt>
                <c:pt idx="511">
                  <c:v>8.9604357278025919</c:v>
                </c:pt>
                <c:pt idx="512">
                  <c:v>8.3514250621235711</c:v>
                </c:pt>
                <c:pt idx="513">
                  <c:v>9.4482239322661297</c:v>
                </c:pt>
                <c:pt idx="514">
                  <c:v>9.4884066384692574</c:v>
                </c:pt>
                <c:pt idx="515">
                  <c:v>9.3242867057455321</c:v>
                </c:pt>
                <c:pt idx="516">
                  <c:v>10.809857187432412</c:v>
                </c:pt>
                <c:pt idx="517">
                  <c:v>13.239950938689287</c:v>
                </c:pt>
                <c:pt idx="518">
                  <c:v>12.31652177717068</c:v>
                </c:pt>
                <c:pt idx="519">
                  <c:v>12.77120738293276</c:v>
                </c:pt>
                <c:pt idx="520">
                  <c:v>12.374917721171979</c:v>
                </c:pt>
                <c:pt idx="521">
                  <c:v>10.944285145870525</c:v>
                </c:pt>
                <c:pt idx="522">
                  <c:v>10.733322418774602</c:v>
                </c:pt>
                <c:pt idx="523">
                  <c:v>11.464871528129416</c:v>
                </c:pt>
                <c:pt idx="524">
                  <c:v>9.5806714498262515</c:v>
                </c:pt>
                <c:pt idx="525">
                  <c:v>10.611616591519741</c:v>
                </c:pt>
                <c:pt idx="526">
                  <c:v>10.687840528205635</c:v>
                </c:pt>
                <c:pt idx="527">
                  <c:v>8.7271876486208484</c:v>
                </c:pt>
                <c:pt idx="528">
                  <c:v>10.312928379260322</c:v>
                </c:pt>
                <c:pt idx="529">
                  <c:v>9.2100979813392705</c:v>
                </c:pt>
                <c:pt idx="530">
                  <c:v>9.0784052635991781</c:v>
                </c:pt>
                <c:pt idx="531">
                  <c:v>9.164300979246546</c:v>
                </c:pt>
                <c:pt idx="532">
                  <c:v>10.079708766441669</c:v>
                </c:pt>
                <c:pt idx="533">
                  <c:v>11.021386027529836</c:v>
                </c:pt>
                <c:pt idx="534">
                  <c:v>11.300880173216244</c:v>
                </c:pt>
                <c:pt idx="535">
                  <c:v>10.571423535624945</c:v>
                </c:pt>
                <c:pt idx="536">
                  <c:v>10.813862704308825</c:v>
                </c:pt>
                <c:pt idx="537">
                  <c:v>11.045667102867267</c:v>
                </c:pt>
                <c:pt idx="538">
                  <c:v>9.472418102004454</c:v>
                </c:pt>
                <c:pt idx="539">
                  <c:v>11.131610558100919</c:v>
                </c:pt>
                <c:pt idx="540">
                  <c:v>13.366761966035508</c:v>
                </c:pt>
                <c:pt idx="541">
                  <c:v>13.565637225117063</c:v>
                </c:pt>
                <c:pt idx="542">
                  <c:v>12.572042784665699</c:v>
                </c:pt>
                <c:pt idx="543">
                  <c:v>13.113686784071067</c:v>
                </c:pt>
                <c:pt idx="544">
                  <c:v>8.8424068055658172</c:v>
                </c:pt>
                <c:pt idx="545">
                  <c:v>10.153802936845738</c:v>
                </c:pt>
                <c:pt idx="546">
                  <c:v>10.454075988563888</c:v>
                </c:pt>
                <c:pt idx="547">
                  <c:v>9.5143459600006342</c:v>
                </c:pt>
                <c:pt idx="548">
                  <c:v>9.6061108607325636</c:v>
                </c:pt>
                <c:pt idx="549">
                  <c:v>10.720866558311174</c:v>
                </c:pt>
                <c:pt idx="550">
                  <c:v>9.7994839910135489</c:v>
                </c:pt>
                <c:pt idx="551">
                  <c:v>10.218947154853847</c:v>
                </c:pt>
                <c:pt idx="552">
                  <c:v>10.414869226185203</c:v>
                </c:pt>
                <c:pt idx="553">
                  <c:v>10.514400657930246</c:v>
                </c:pt>
                <c:pt idx="554">
                  <c:v>9.3306050768881299</c:v>
                </c:pt>
                <c:pt idx="555">
                  <c:v>9.5836058651272698</c:v>
                </c:pt>
                <c:pt idx="556">
                  <c:v>9.7011033717110777</c:v>
                </c:pt>
                <c:pt idx="557">
                  <c:v>11.608793114851579</c:v>
                </c:pt>
                <c:pt idx="558">
                  <c:v>9.4827751404164751</c:v>
                </c:pt>
                <c:pt idx="559">
                  <c:v>12.450501165409833</c:v>
                </c:pt>
                <c:pt idx="560">
                  <c:v>11.627360232942705</c:v>
                </c:pt>
                <c:pt idx="561">
                  <c:v>11.247856115373944</c:v>
                </c:pt>
                <c:pt idx="562">
                  <c:v>12.110494710779644</c:v>
                </c:pt>
                <c:pt idx="563">
                  <c:v>9.6832874799881647</c:v>
                </c:pt>
                <c:pt idx="564">
                  <c:v>11.317413699042502</c:v>
                </c:pt>
                <c:pt idx="565">
                  <c:v>10.817737326415028</c:v>
                </c:pt>
                <c:pt idx="566">
                  <c:v>10.074487047991486</c:v>
                </c:pt>
                <c:pt idx="567">
                  <c:v>10.671333005531931</c:v>
                </c:pt>
                <c:pt idx="568">
                  <c:v>9.4684642804710624</c:v>
                </c:pt>
                <c:pt idx="569">
                  <c:v>9.9533972717117898</c:v>
                </c:pt>
                <c:pt idx="570">
                  <c:v>11.75622470249994</c:v>
                </c:pt>
                <c:pt idx="571">
                  <c:v>9.970667810227873</c:v>
                </c:pt>
                <c:pt idx="572">
                  <c:v>12.063170035366628</c:v>
                </c:pt>
                <c:pt idx="573">
                  <c:v>11.115937948160109</c:v>
                </c:pt>
                <c:pt idx="574">
                  <c:v>10.619029356768275</c:v>
                </c:pt>
                <c:pt idx="575">
                  <c:v>10.250691781735181</c:v>
                </c:pt>
                <c:pt idx="576">
                  <c:v>9.0389114197752569</c:v>
                </c:pt>
                <c:pt idx="577">
                  <c:v>10.463793738408516</c:v>
                </c:pt>
                <c:pt idx="578">
                  <c:v>10.312875152874685</c:v>
                </c:pt>
                <c:pt idx="579">
                  <c:v>10.516885574621961</c:v>
                </c:pt>
                <c:pt idx="580">
                  <c:v>10.300294529992977</c:v>
                </c:pt>
                <c:pt idx="581">
                  <c:v>10.531576777306949</c:v>
                </c:pt>
                <c:pt idx="582">
                  <c:v>8.8432007900408838</c:v>
                </c:pt>
                <c:pt idx="583">
                  <c:v>10.979728417477659</c:v>
                </c:pt>
                <c:pt idx="584">
                  <c:v>9.4642066539323562</c:v>
                </c:pt>
                <c:pt idx="585">
                  <c:v>8.092411020698755</c:v>
                </c:pt>
                <c:pt idx="586">
                  <c:v>9.9769147340171518</c:v>
                </c:pt>
                <c:pt idx="587">
                  <c:v>7.6231286817858166</c:v>
                </c:pt>
                <c:pt idx="588">
                  <c:v>9.6573891905712017</c:v>
                </c:pt>
                <c:pt idx="589">
                  <c:v>9.9404246287297013</c:v>
                </c:pt>
                <c:pt idx="590">
                  <c:v>10.064911127732769</c:v>
                </c:pt>
                <c:pt idx="591">
                  <c:v>12.116933423124619</c:v>
                </c:pt>
                <c:pt idx="592">
                  <c:v>10.896832778604947</c:v>
                </c:pt>
                <c:pt idx="593">
                  <c:v>10.159473904660507</c:v>
                </c:pt>
                <c:pt idx="594">
                  <c:v>11.515516532423424</c:v>
                </c:pt>
                <c:pt idx="595">
                  <c:v>9.0555506954628431</c:v>
                </c:pt>
                <c:pt idx="596">
                  <c:v>9.7932961329806041</c:v>
                </c:pt>
                <c:pt idx="597">
                  <c:v>9.06020297600503</c:v>
                </c:pt>
                <c:pt idx="598">
                  <c:v>7.2545452516416562</c:v>
                </c:pt>
                <c:pt idx="599">
                  <c:v>7.5392968166137084</c:v>
                </c:pt>
                <c:pt idx="600">
                  <c:v>6.6276898975873442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81-4897-88CA-48318A5CA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'ARMA(p,q)  '!$D$25</c:f>
              <c:strCache>
                <c:ptCount val="1"/>
                <c:pt idx="0">
                  <c:v>ARMA(2,3) a 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'ARMA(p,q)  '!$C$26:$C$626</c:f>
              <c:numCache>
                <c:formatCode>#,##0_);[Red]\(#,##0\)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'ARMA(p,q)  '!$D$26:$D$626</c:f>
              <c:numCache>
                <c:formatCode>0.000</c:formatCode>
                <c:ptCount val="601"/>
                <c:pt idx="0">
                  <c:v>0</c:v>
                </c:pt>
                <c:pt idx="1">
                  <c:v>11.194253975548303</c:v>
                </c:pt>
                <c:pt idx="2">
                  <c:v>19.961121178968916</c:v>
                </c:pt>
                <c:pt idx="3">
                  <c:v>27.048149166696046</c:v>
                </c:pt>
                <c:pt idx="4">
                  <c:v>33.763034243679378</c:v>
                </c:pt>
                <c:pt idx="5">
                  <c:v>39.985883667526451</c:v>
                </c:pt>
                <c:pt idx="6">
                  <c:v>45.524505604721732</c:v>
                </c:pt>
                <c:pt idx="7">
                  <c:v>50.685483989623101</c:v>
                </c:pt>
                <c:pt idx="8">
                  <c:v>54.348062069466472</c:v>
                </c:pt>
                <c:pt idx="9">
                  <c:v>59.219621244304669</c:v>
                </c:pt>
                <c:pt idx="10">
                  <c:v>61.947845703114062</c:v>
                </c:pt>
                <c:pt idx="11">
                  <c:v>64.422873963494979</c:v>
                </c:pt>
                <c:pt idx="12">
                  <c:v>66.72077006669663</c:v>
                </c:pt>
                <c:pt idx="13">
                  <c:v>67.918933029361952</c:v>
                </c:pt>
                <c:pt idx="14">
                  <c:v>69.265622916817264</c:v>
                </c:pt>
                <c:pt idx="15">
                  <c:v>72.057526398398096</c:v>
                </c:pt>
                <c:pt idx="16">
                  <c:v>73.085143976299051</c:v>
                </c:pt>
                <c:pt idx="17">
                  <c:v>74.942083484531693</c:v>
                </c:pt>
                <c:pt idx="18">
                  <c:v>74.821247463948865</c:v>
                </c:pt>
                <c:pt idx="19">
                  <c:v>75.109125851196396</c:v>
                </c:pt>
                <c:pt idx="20">
                  <c:v>75.773145109429436</c:v>
                </c:pt>
                <c:pt idx="21">
                  <c:v>76.733732033287509</c:v>
                </c:pt>
                <c:pt idx="22">
                  <c:v>78.474284484991443</c:v>
                </c:pt>
                <c:pt idx="23">
                  <c:v>78.439232878778839</c:v>
                </c:pt>
                <c:pt idx="24">
                  <c:v>82.534564975899102</c:v>
                </c:pt>
                <c:pt idx="25">
                  <c:v>83.583793863618553</c:v>
                </c:pt>
                <c:pt idx="26">
                  <c:v>85.050284396175556</c:v>
                </c:pt>
                <c:pt idx="27">
                  <c:v>87.853545256817867</c:v>
                </c:pt>
                <c:pt idx="28">
                  <c:v>87.327297391307013</c:v>
                </c:pt>
                <c:pt idx="29">
                  <c:v>88.8065120010003</c:v>
                </c:pt>
                <c:pt idx="30">
                  <c:v>89.951429625987231</c:v>
                </c:pt>
                <c:pt idx="31">
                  <c:v>91.198084772006695</c:v>
                </c:pt>
                <c:pt idx="32">
                  <c:v>94.389772679673825</c:v>
                </c:pt>
                <c:pt idx="33">
                  <c:v>96.984151396706409</c:v>
                </c:pt>
                <c:pt idx="34">
                  <c:v>99.240603435492147</c:v>
                </c:pt>
                <c:pt idx="35">
                  <c:v>101.99511036220132</c:v>
                </c:pt>
                <c:pt idx="36">
                  <c:v>104.79847397391575</c:v>
                </c:pt>
                <c:pt idx="37">
                  <c:v>106.50232269912902</c:v>
                </c:pt>
                <c:pt idx="38">
                  <c:v>107.35644581263547</c:v>
                </c:pt>
                <c:pt idx="39">
                  <c:v>107.48067077931442</c:v>
                </c:pt>
                <c:pt idx="40">
                  <c:v>105.04381577672162</c:v>
                </c:pt>
                <c:pt idx="41">
                  <c:v>102.60855163002306</c:v>
                </c:pt>
                <c:pt idx="42">
                  <c:v>101.44534579990575</c:v>
                </c:pt>
                <c:pt idx="43">
                  <c:v>98.588675504728357</c:v>
                </c:pt>
                <c:pt idx="44">
                  <c:v>97.314775311309617</c:v>
                </c:pt>
                <c:pt idx="45">
                  <c:v>98.039393438769892</c:v>
                </c:pt>
                <c:pt idx="46">
                  <c:v>96.192393716017733</c:v>
                </c:pt>
                <c:pt idx="47">
                  <c:v>95.34915474616912</c:v>
                </c:pt>
                <c:pt idx="48">
                  <c:v>94.424028229208346</c:v>
                </c:pt>
                <c:pt idx="49">
                  <c:v>94.308490638926315</c:v>
                </c:pt>
                <c:pt idx="50">
                  <c:v>96.013280619256435</c:v>
                </c:pt>
                <c:pt idx="51">
                  <c:v>97.289283869797984</c:v>
                </c:pt>
                <c:pt idx="52">
                  <c:v>100.30602331659436</c:v>
                </c:pt>
                <c:pt idx="53">
                  <c:v>101.76250678256481</c:v>
                </c:pt>
                <c:pt idx="54">
                  <c:v>102.83158943936752</c:v>
                </c:pt>
                <c:pt idx="55">
                  <c:v>102.20927292833994</c:v>
                </c:pt>
                <c:pt idx="56">
                  <c:v>102.65397911155398</c:v>
                </c:pt>
                <c:pt idx="57">
                  <c:v>101.21629023559987</c:v>
                </c:pt>
                <c:pt idx="58">
                  <c:v>100.39378268359302</c:v>
                </c:pt>
                <c:pt idx="59">
                  <c:v>98.955862744618301</c:v>
                </c:pt>
                <c:pt idx="60">
                  <c:v>98.250798349948425</c:v>
                </c:pt>
                <c:pt idx="61">
                  <c:v>98.214156502556392</c:v>
                </c:pt>
                <c:pt idx="62">
                  <c:v>97.938106358562877</c:v>
                </c:pt>
                <c:pt idx="63">
                  <c:v>99.480718653050246</c:v>
                </c:pt>
                <c:pt idx="64">
                  <c:v>101.58830195485902</c:v>
                </c:pt>
                <c:pt idx="65">
                  <c:v>101.2119344180193</c:v>
                </c:pt>
                <c:pt idx="66">
                  <c:v>102.16654713474522</c:v>
                </c:pt>
                <c:pt idx="67">
                  <c:v>101.54857829243682</c:v>
                </c:pt>
                <c:pt idx="68">
                  <c:v>99.486254676392804</c:v>
                </c:pt>
                <c:pt idx="69">
                  <c:v>99.827451901792742</c:v>
                </c:pt>
                <c:pt idx="70">
                  <c:v>98.766748562638924</c:v>
                </c:pt>
                <c:pt idx="71">
                  <c:v>98.050225117035069</c:v>
                </c:pt>
                <c:pt idx="72">
                  <c:v>97.549903759199395</c:v>
                </c:pt>
                <c:pt idx="73">
                  <c:v>94.732375890367763</c:v>
                </c:pt>
                <c:pt idx="74">
                  <c:v>92.788667490801245</c:v>
                </c:pt>
                <c:pt idx="75">
                  <c:v>90.800984121183177</c:v>
                </c:pt>
                <c:pt idx="76">
                  <c:v>89.829216194510096</c:v>
                </c:pt>
                <c:pt idx="77">
                  <c:v>89.920808653820828</c:v>
                </c:pt>
                <c:pt idx="78">
                  <c:v>91.727110430373543</c:v>
                </c:pt>
                <c:pt idx="79">
                  <c:v>92.641544266482356</c:v>
                </c:pt>
                <c:pt idx="80">
                  <c:v>93.300449560755695</c:v>
                </c:pt>
                <c:pt idx="81">
                  <c:v>95.226998070637478</c:v>
                </c:pt>
                <c:pt idx="82">
                  <c:v>94.971172798607356</c:v>
                </c:pt>
                <c:pt idx="83">
                  <c:v>94.226698527330399</c:v>
                </c:pt>
                <c:pt idx="84">
                  <c:v>95.278449449688551</c:v>
                </c:pt>
                <c:pt idx="85">
                  <c:v>95.357811008294561</c:v>
                </c:pt>
                <c:pt idx="86">
                  <c:v>96.982851816923258</c:v>
                </c:pt>
                <c:pt idx="87">
                  <c:v>99.642375760620865</c:v>
                </c:pt>
                <c:pt idx="88">
                  <c:v>102.1449702651966</c:v>
                </c:pt>
                <c:pt idx="89">
                  <c:v>103.00479867718482</c:v>
                </c:pt>
                <c:pt idx="90">
                  <c:v>101.00887394598989</c:v>
                </c:pt>
                <c:pt idx="91">
                  <c:v>99.926750816197256</c:v>
                </c:pt>
                <c:pt idx="92">
                  <c:v>97.540826862799548</c:v>
                </c:pt>
                <c:pt idx="93">
                  <c:v>95.057676418148674</c:v>
                </c:pt>
                <c:pt idx="94">
                  <c:v>93.866089632736561</c:v>
                </c:pt>
                <c:pt idx="95">
                  <c:v>90.770223125164591</c:v>
                </c:pt>
                <c:pt idx="96">
                  <c:v>91.530389739756416</c:v>
                </c:pt>
                <c:pt idx="97">
                  <c:v>92.857178104142704</c:v>
                </c:pt>
                <c:pt idx="98">
                  <c:v>93.977602242233118</c:v>
                </c:pt>
                <c:pt idx="99">
                  <c:v>96.053349900552462</c:v>
                </c:pt>
                <c:pt idx="100">
                  <c:v>97.356441726982851</c:v>
                </c:pt>
                <c:pt idx="101">
                  <c:v>97.630235970648727</c:v>
                </c:pt>
                <c:pt idx="102">
                  <c:v>97.605152874415012</c:v>
                </c:pt>
                <c:pt idx="103">
                  <c:v>98.602928020093728</c:v>
                </c:pt>
                <c:pt idx="104">
                  <c:v>99.008324421957738</c:v>
                </c:pt>
                <c:pt idx="105">
                  <c:v>97.725658107145478</c:v>
                </c:pt>
                <c:pt idx="106">
                  <c:v>99.085206750724964</c:v>
                </c:pt>
                <c:pt idx="107">
                  <c:v>98.878137490608339</c:v>
                </c:pt>
                <c:pt idx="108">
                  <c:v>97.818357606654487</c:v>
                </c:pt>
                <c:pt idx="109">
                  <c:v>99.1848157146907</c:v>
                </c:pt>
                <c:pt idx="110">
                  <c:v>98.681123341995502</c:v>
                </c:pt>
                <c:pt idx="111">
                  <c:v>97.807551098998985</c:v>
                </c:pt>
                <c:pt idx="112">
                  <c:v>99.404103336420377</c:v>
                </c:pt>
                <c:pt idx="113">
                  <c:v>97.905671512203654</c:v>
                </c:pt>
                <c:pt idx="114">
                  <c:v>97.786912638412858</c:v>
                </c:pt>
                <c:pt idx="115">
                  <c:v>97.9905203611074</c:v>
                </c:pt>
                <c:pt idx="116">
                  <c:v>96.318684868577549</c:v>
                </c:pt>
                <c:pt idx="117">
                  <c:v>97.483899874190527</c:v>
                </c:pt>
                <c:pt idx="118">
                  <c:v>99.699354523352071</c:v>
                </c:pt>
                <c:pt idx="119">
                  <c:v>100.65449407625435</c:v>
                </c:pt>
                <c:pt idx="120">
                  <c:v>100.00323065434658</c:v>
                </c:pt>
                <c:pt idx="121">
                  <c:v>99.408135138228261</c:v>
                </c:pt>
                <c:pt idx="122">
                  <c:v>97.552391929005921</c:v>
                </c:pt>
                <c:pt idx="123">
                  <c:v>96.457080687834818</c:v>
                </c:pt>
                <c:pt idx="124">
                  <c:v>96.533882131735524</c:v>
                </c:pt>
                <c:pt idx="125">
                  <c:v>96.005331734830847</c:v>
                </c:pt>
                <c:pt idx="126">
                  <c:v>95.942153920974192</c:v>
                </c:pt>
                <c:pt idx="127">
                  <c:v>95.057949289820229</c:v>
                </c:pt>
                <c:pt idx="128">
                  <c:v>95.488047075478718</c:v>
                </c:pt>
                <c:pt idx="129">
                  <c:v>96.036911842101858</c:v>
                </c:pt>
                <c:pt idx="130">
                  <c:v>95.942393319446239</c:v>
                </c:pt>
                <c:pt idx="131">
                  <c:v>96.321788216811541</c:v>
                </c:pt>
                <c:pt idx="132">
                  <c:v>95.669352266638811</c:v>
                </c:pt>
                <c:pt idx="133">
                  <c:v>94.121114519561459</c:v>
                </c:pt>
                <c:pt idx="134">
                  <c:v>92.721713922661166</c:v>
                </c:pt>
                <c:pt idx="135">
                  <c:v>92.560122142695761</c:v>
                </c:pt>
                <c:pt idx="136">
                  <c:v>92.761552283901509</c:v>
                </c:pt>
                <c:pt idx="137">
                  <c:v>94.364130432492601</c:v>
                </c:pt>
                <c:pt idx="138">
                  <c:v>93.449714055988451</c:v>
                </c:pt>
                <c:pt idx="139">
                  <c:v>92.680178044973616</c:v>
                </c:pt>
                <c:pt idx="140">
                  <c:v>94.272325987049243</c:v>
                </c:pt>
                <c:pt idx="141">
                  <c:v>94.838040402222845</c:v>
                </c:pt>
                <c:pt idx="142">
                  <c:v>97.491495907647902</c:v>
                </c:pt>
                <c:pt idx="143">
                  <c:v>98.411530180649279</c:v>
                </c:pt>
                <c:pt idx="144">
                  <c:v>97.017205970201204</c:v>
                </c:pt>
                <c:pt idx="145">
                  <c:v>95.921123238586034</c:v>
                </c:pt>
                <c:pt idx="146">
                  <c:v>95.545013059150747</c:v>
                </c:pt>
                <c:pt idx="147">
                  <c:v>94.179865965643472</c:v>
                </c:pt>
                <c:pt idx="148">
                  <c:v>94.29484574148114</c:v>
                </c:pt>
                <c:pt idx="149">
                  <c:v>93.248324631467696</c:v>
                </c:pt>
                <c:pt idx="150">
                  <c:v>93.216638194092127</c:v>
                </c:pt>
                <c:pt idx="151">
                  <c:v>93.044150666481841</c:v>
                </c:pt>
                <c:pt idx="152">
                  <c:v>93.285816179754093</c:v>
                </c:pt>
                <c:pt idx="153">
                  <c:v>95.556108529390571</c:v>
                </c:pt>
                <c:pt idx="154">
                  <c:v>95.81754569239645</c:v>
                </c:pt>
                <c:pt idx="155">
                  <c:v>97.209032129789463</c:v>
                </c:pt>
                <c:pt idx="156">
                  <c:v>96.821921551246803</c:v>
                </c:pt>
                <c:pt idx="157">
                  <c:v>97.540646301385948</c:v>
                </c:pt>
                <c:pt idx="158">
                  <c:v>98.273513212977122</c:v>
                </c:pt>
                <c:pt idx="159">
                  <c:v>98.566581939176714</c:v>
                </c:pt>
                <c:pt idx="160">
                  <c:v>100.10860612421965</c:v>
                </c:pt>
                <c:pt idx="161">
                  <c:v>100.54278826028577</c:v>
                </c:pt>
                <c:pt idx="162">
                  <c:v>100.1829377731238</c:v>
                </c:pt>
                <c:pt idx="163">
                  <c:v>99.132310027273746</c:v>
                </c:pt>
                <c:pt idx="164">
                  <c:v>98.310424750235299</c:v>
                </c:pt>
                <c:pt idx="165">
                  <c:v>98.358293841089079</c:v>
                </c:pt>
                <c:pt idx="166">
                  <c:v>99.264519893163751</c:v>
                </c:pt>
                <c:pt idx="167">
                  <c:v>99.206751994837575</c:v>
                </c:pt>
                <c:pt idx="168">
                  <c:v>100.1266688983479</c:v>
                </c:pt>
                <c:pt idx="169">
                  <c:v>100.81404252864975</c:v>
                </c:pt>
                <c:pt idx="170">
                  <c:v>100.29315072881812</c:v>
                </c:pt>
                <c:pt idx="171">
                  <c:v>100.0482988510562</c:v>
                </c:pt>
                <c:pt idx="172">
                  <c:v>101.30344334927734</c:v>
                </c:pt>
                <c:pt idx="173">
                  <c:v>102.03044940545308</c:v>
                </c:pt>
                <c:pt idx="174">
                  <c:v>102.60790542761093</c:v>
                </c:pt>
                <c:pt idx="175">
                  <c:v>102.76462781912927</c:v>
                </c:pt>
                <c:pt idx="176">
                  <c:v>103.87860949778043</c:v>
                </c:pt>
                <c:pt idx="177">
                  <c:v>103.13669306514811</c:v>
                </c:pt>
                <c:pt idx="178">
                  <c:v>104.72207194937789</c:v>
                </c:pt>
                <c:pt idx="179">
                  <c:v>105.52756758561051</c:v>
                </c:pt>
                <c:pt idx="180">
                  <c:v>106.05571910590392</c:v>
                </c:pt>
                <c:pt idx="181">
                  <c:v>105.05789480747484</c:v>
                </c:pt>
                <c:pt idx="182">
                  <c:v>103.96139074067723</c:v>
                </c:pt>
                <c:pt idx="183">
                  <c:v>102.23822901881459</c:v>
                </c:pt>
                <c:pt idx="184">
                  <c:v>101.67052476778893</c:v>
                </c:pt>
                <c:pt idx="185">
                  <c:v>100.9584701958168</c:v>
                </c:pt>
                <c:pt idx="186">
                  <c:v>99.95011807777378</c:v>
                </c:pt>
                <c:pt idx="187">
                  <c:v>100.81921528453415</c:v>
                </c:pt>
                <c:pt idx="188">
                  <c:v>100.35584031588806</c:v>
                </c:pt>
                <c:pt idx="189">
                  <c:v>101.00724642021761</c:v>
                </c:pt>
                <c:pt idx="190">
                  <c:v>103.56647198236317</c:v>
                </c:pt>
                <c:pt idx="191">
                  <c:v>104.40019648463661</c:v>
                </c:pt>
                <c:pt idx="192">
                  <c:v>104.41117990533759</c:v>
                </c:pt>
                <c:pt idx="193">
                  <c:v>105.64245661823304</c:v>
                </c:pt>
                <c:pt idx="194">
                  <c:v>105.91923007554504</c:v>
                </c:pt>
                <c:pt idx="195">
                  <c:v>105.27040782641765</c:v>
                </c:pt>
                <c:pt idx="196">
                  <c:v>106.21094480855353</c:v>
                </c:pt>
                <c:pt idx="197">
                  <c:v>104.34917448291409</c:v>
                </c:pt>
                <c:pt idx="198">
                  <c:v>103.69107553102428</c:v>
                </c:pt>
                <c:pt idx="199">
                  <c:v>102.87374027469862</c:v>
                </c:pt>
                <c:pt idx="200">
                  <c:v>101.32121576764827</c:v>
                </c:pt>
                <c:pt idx="201">
                  <c:v>101.80787442559462</c:v>
                </c:pt>
                <c:pt idx="202">
                  <c:v>100.99998307695921</c:v>
                </c:pt>
                <c:pt idx="203">
                  <c:v>100.2235297525209</c:v>
                </c:pt>
                <c:pt idx="204">
                  <c:v>99.339041998253592</c:v>
                </c:pt>
                <c:pt idx="205">
                  <c:v>98.306830181660331</c:v>
                </c:pt>
                <c:pt idx="206">
                  <c:v>96.036989183342683</c:v>
                </c:pt>
                <c:pt idx="207">
                  <c:v>96.995568515785962</c:v>
                </c:pt>
                <c:pt idx="208">
                  <c:v>98.998091275281382</c:v>
                </c:pt>
                <c:pt idx="209">
                  <c:v>100.2459234330194</c:v>
                </c:pt>
                <c:pt idx="210">
                  <c:v>101.56118101538162</c:v>
                </c:pt>
                <c:pt idx="211">
                  <c:v>102.48008589036355</c:v>
                </c:pt>
                <c:pt idx="212">
                  <c:v>102.65728459396608</c:v>
                </c:pt>
                <c:pt idx="213">
                  <c:v>103.37935981832925</c:v>
                </c:pt>
                <c:pt idx="214">
                  <c:v>103.36337586062245</c:v>
                </c:pt>
                <c:pt idx="215">
                  <c:v>102.76292213142871</c:v>
                </c:pt>
                <c:pt idx="216">
                  <c:v>102.01747866395776</c:v>
                </c:pt>
                <c:pt idx="217">
                  <c:v>101.51310522166156</c:v>
                </c:pt>
                <c:pt idx="218">
                  <c:v>99.491919855669025</c:v>
                </c:pt>
                <c:pt idx="219">
                  <c:v>99.259843287766927</c:v>
                </c:pt>
                <c:pt idx="220">
                  <c:v>98.180334547601149</c:v>
                </c:pt>
                <c:pt idx="221">
                  <c:v>98.044195902732042</c:v>
                </c:pt>
                <c:pt idx="222">
                  <c:v>98.826079741734233</c:v>
                </c:pt>
                <c:pt idx="223">
                  <c:v>97.964067125408164</c:v>
                </c:pt>
                <c:pt idx="224">
                  <c:v>97.171574897408263</c:v>
                </c:pt>
                <c:pt idx="225">
                  <c:v>95.199231838541891</c:v>
                </c:pt>
                <c:pt idx="226">
                  <c:v>95.211741836681568</c:v>
                </c:pt>
                <c:pt idx="227">
                  <c:v>95.820757042081837</c:v>
                </c:pt>
                <c:pt idx="228">
                  <c:v>97.026303347956642</c:v>
                </c:pt>
                <c:pt idx="229">
                  <c:v>98.908387628188038</c:v>
                </c:pt>
                <c:pt idx="230">
                  <c:v>100.27294350841838</c:v>
                </c:pt>
                <c:pt idx="231">
                  <c:v>99.70622672604263</c:v>
                </c:pt>
                <c:pt idx="232">
                  <c:v>100.20418293767862</c:v>
                </c:pt>
                <c:pt idx="233">
                  <c:v>101.1183678881208</c:v>
                </c:pt>
                <c:pt idx="234">
                  <c:v>101.08825933891264</c:v>
                </c:pt>
                <c:pt idx="235">
                  <c:v>102.82365853239628</c:v>
                </c:pt>
                <c:pt idx="236">
                  <c:v>102.76779862783974</c:v>
                </c:pt>
                <c:pt idx="237">
                  <c:v>101.71362522778701</c:v>
                </c:pt>
                <c:pt idx="238">
                  <c:v>103.01329360052883</c:v>
                </c:pt>
                <c:pt idx="239">
                  <c:v>100.32838358820302</c:v>
                </c:pt>
                <c:pt idx="240">
                  <c:v>99.159183802927089</c:v>
                </c:pt>
                <c:pt idx="241">
                  <c:v>98.759627700905185</c:v>
                </c:pt>
                <c:pt idx="242">
                  <c:v>98.201115574859486</c:v>
                </c:pt>
                <c:pt idx="243">
                  <c:v>97.430120826713676</c:v>
                </c:pt>
                <c:pt idx="244">
                  <c:v>98.531700504534228</c:v>
                </c:pt>
                <c:pt idx="245">
                  <c:v>98.214683652486599</c:v>
                </c:pt>
                <c:pt idx="246">
                  <c:v>97.83743156036526</c:v>
                </c:pt>
                <c:pt idx="247">
                  <c:v>97.406460289980146</c:v>
                </c:pt>
                <c:pt idx="248">
                  <c:v>96.279387319179435</c:v>
                </c:pt>
                <c:pt idx="249">
                  <c:v>96.554041339518761</c:v>
                </c:pt>
                <c:pt idx="250">
                  <c:v>95.722201112664436</c:v>
                </c:pt>
                <c:pt idx="251">
                  <c:v>97.656354770228361</c:v>
                </c:pt>
                <c:pt idx="252">
                  <c:v>99.325546909836461</c:v>
                </c:pt>
                <c:pt idx="253">
                  <c:v>99.543490015291923</c:v>
                </c:pt>
                <c:pt idx="254">
                  <c:v>100.83022902903029</c:v>
                </c:pt>
                <c:pt idx="255">
                  <c:v>100.67238422585247</c:v>
                </c:pt>
                <c:pt idx="256">
                  <c:v>100.30056903958686</c:v>
                </c:pt>
                <c:pt idx="257">
                  <c:v>100.38057648981166</c:v>
                </c:pt>
                <c:pt idx="258">
                  <c:v>100.81913666659334</c:v>
                </c:pt>
                <c:pt idx="259">
                  <c:v>100.41195116762836</c:v>
                </c:pt>
                <c:pt idx="260">
                  <c:v>99.33733736931606</c:v>
                </c:pt>
                <c:pt idx="261">
                  <c:v>97.941293878301877</c:v>
                </c:pt>
                <c:pt idx="262">
                  <c:v>97.513124111943256</c:v>
                </c:pt>
                <c:pt idx="263">
                  <c:v>97.954450375801017</c:v>
                </c:pt>
                <c:pt idx="264">
                  <c:v>96.796287506330899</c:v>
                </c:pt>
                <c:pt idx="265">
                  <c:v>98.31512451529764</c:v>
                </c:pt>
                <c:pt idx="266">
                  <c:v>98.891791559341684</c:v>
                </c:pt>
                <c:pt idx="267">
                  <c:v>98.443982423835195</c:v>
                </c:pt>
                <c:pt idx="268">
                  <c:v>98.189987829104439</c:v>
                </c:pt>
                <c:pt idx="269">
                  <c:v>98.877646423802801</c:v>
                </c:pt>
                <c:pt idx="270">
                  <c:v>97.869946923583697</c:v>
                </c:pt>
                <c:pt idx="271">
                  <c:v>97.733775217141044</c:v>
                </c:pt>
                <c:pt idx="272">
                  <c:v>97.905405269388325</c:v>
                </c:pt>
                <c:pt idx="273">
                  <c:v>97.006289053825128</c:v>
                </c:pt>
                <c:pt idx="274">
                  <c:v>96.892598851394382</c:v>
                </c:pt>
                <c:pt idx="275">
                  <c:v>94.076998817616527</c:v>
                </c:pt>
                <c:pt idx="276">
                  <c:v>94.440029931571303</c:v>
                </c:pt>
                <c:pt idx="277">
                  <c:v>93.628134661975736</c:v>
                </c:pt>
                <c:pt idx="278">
                  <c:v>91.175523007870623</c:v>
                </c:pt>
                <c:pt idx="279">
                  <c:v>91.597795015569616</c:v>
                </c:pt>
                <c:pt idx="280">
                  <c:v>91.997136784237696</c:v>
                </c:pt>
                <c:pt idx="281">
                  <c:v>92.091676771693301</c:v>
                </c:pt>
                <c:pt idx="282">
                  <c:v>93.065249526152556</c:v>
                </c:pt>
                <c:pt idx="283">
                  <c:v>94.719203682494523</c:v>
                </c:pt>
                <c:pt idx="284">
                  <c:v>96.778404632436761</c:v>
                </c:pt>
                <c:pt idx="285">
                  <c:v>95.444849580607837</c:v>
                </c:pt>
                <c:pt idx="286">
                  <c:v>94.968672898035919</c:v>
                </c:pt>
                <c:pt idx="287">
                  <c:v>95.723315154661307</c:v>
                </c:pt>
                <c:pt idx="288">
                  <c:v>94.359252234339152</c:v>
                </c:pt>
                <c:pt idx="289">
                  <c:v>94.962761187195781</c:v>
                </c:pt>
                <c:pt idx="290">
                  <c:v>95.875560144000247</c:v>
                </c:pt>
                <c:pt idx="291">
                  <c:v>96.772412574143232</c:v>
                </c:pt>
                <c:pt idx="292">
                  <c:v>97.274458893087854</c:v>
                </c:pt>
                <c:pt idx="293">
                  <c:v>97.353090233567173</c:v>
                </c:pt>
                <c:pt idx="294">
                  <c:v>97.78051719635063</c:v>
                </c:pt>
                <c:pt idx="295">
                  <c:v>98.363143968160173</c:v>
                </c:pt>
                <c:pt idx="296">
                  <c:v>99.519529288969323</c:v>
                </c:pt>
                <c:pt idx="297">
                  <c:v>100.13829018944429</c:v>
                </c:pt>
                <c:pt idx="298">
                  <c:v>99.753286611280501</c:v>
                </c:pt>
                <c:pt idx="299">
                  <c:v>99.299825926402548</c:v>
                </c:pt>
                <c:pt idx="300">
                  <c:v>97.059612476275547</c:v>
                </c:pt>
                <c:pt idx="301">
                  <c:v>94.755426552038656</c:v>
                </c:pt>
                <c:pt idx="302">
                  <c:v>92.862596985204036</c:v>
                </c:pt>
                <c:pt idx="303">
                  <c:v>90.572528261405253</c:v>
                </c:pt>
                <c:pt idx="304">
                  <c:v>88.979976676191583</c:v>
                </c:pt>
                <c:pt idx="305">
                  <c:v>87.89665858704852</c:v>
                </c:pt>
                <c:pt idx="306">
                  <c:v>88.884421214421693</c:v>
                </c:pt>
                <c:pt idx="307">
                  <c:v>89.953552857574493</c:v>
                </c:pt>
                <c:pt idx="308">
                  <c:v>92.498328828701901</c:v>
                </c:pt>
                <c:pt idx="309">
                  <c:v>94.185080628758925</c:v>
                </c:pt>
                <c:pt idx="310">
                  <c:v>93.53452338656524</c:v>
                </c:pt>
                <c:pt idx="311">
                  <c:v>93.535934670910507</c:v>
                </c:pt>
                <c:pt idx="312">
                  <c:v>92.186055990192358</c:v>
                </c:pt>
                <c:pt idx="313">
                  <c:v>91.646101300684904</c:v>
                </c:pt>
                <c:pt idx="314">
                  <c:v>91.859747637609985</c:v>
                </c:pt>
                <c:pt idx="315">
                  <c:v>92.378784398800903</c:v>
                </c:pt>
                <c:pt idx="316">
                  <c:v>92.628463978789583</c:v>
                </c:pt>
                <c:pt idx="317">
                  <c:v>92.404745704294228</c:v>
                </c:pt>
                <c:pt idx="318">
                  <c:v>92.994817098675682</c:v>
                </c:pt>
                <c:pt idx="319">
                  <c:v>94.532144152184259</c:v>
                </c:pt>
                <c:pt idx="320">
                  <c:v>96.187295556545735</c:v>
                </c:pt>
                <c:pt idx="321">
                  <c:v>99.40396398342881</c:v>
                </c:pt>
                <c:pt idx="322">
                  <c:v>100.98993403113722</c:v>
                </c:pt>
                <c:pt idx="323">
                  <c:v>102.53550672343952</c:v>
                </c:pt>
                <c:pt idx="324">
                  <c:v>101.6987832746629</c:v>
                </c:pt>
                <c:pt idx="325">
                  <c:v>99.400910647166299</c:v>
                </c:pt>
                <c:pt idx="326">
                  <c:v>100.49597710768555</c:v>
                </c:pt>
                <c:pt idx="327">
                  <c:v>100.58670018578236</c:v>
                </c:pt>
                <c:pt idx="328">
                  <c:v>100.68087785689467</c:v>
                </c:pt>
                <c:pt idx="329">
                  <c:v>102.69840258745678</c:v>
                </c:pt>
                <c:pt idx="330">
                  <c:v>103.22674664571421</c:v>
                </c:pt>
                <c:pt idx="331">
                  <c:v>101.93141638963532</c:v>
                </c:pt>
                <c:pt idx="332">
                  <c:v>100.98571866399097</c:v>
                </c:pt>
                <c:pt idx="333">
                  <c:v>99.786391449354113</c:v>
                </c:pt>
                <c:pt idx="334">
                  <c:v>97.048809527781046</c:v>
                </c:pt>
                <c:pt idx="335">
                  <c:v>96.577719549709386</c:v>
                </c:pt>
                <c:pt idx="336">
                  <c:v>95.798727479948852</c:v>
                </c:pt>
                <c:pt idx="337">
                  <c:v>95.868509660117738</c:v>
                </c:pt>
                <c:pt idx="338">
                  <c:v>99.047558597131797</c:v>
                </c:pt>
                <c:pt idx="339">
                  <c:v>100.29166396739586</c:v>
                </c:pt>
                <c:pt idx="340">
                  <c:v>101.25613284053587</c:v>
                </c:pt>
                <c:pt idx="341">
                  <c:v>102.07973156032253</c:v>
                </c:pt>
                <c:pt idx="342">
                  <c:v>100.87826548989612</c:v>
                </c:pt>
                <c:pt idx="343">
                  <c:v>100.56942978211259</c:v>
                </c:pt>
                <c:pt idx="344">
                  <c:v>101.75335306265934</c:v>
                </c:pt>
                <c:pt idx="345">
                  <c:v>102.57009761094049</c:v>
                </c:pt>
                <c:pt idx="346">
                  <c:v>103.53428730074347</c:v>
                </c:pt>
                <c:pt idx="347">
                  <c:v>105.33053802871798</c:v>
                </c:pt>
                <c:pt idx="348">
                  <c:v>106.47902024441935</c:v>
                </c:pt>
                <c:pt idx="349">
                  <c:v>107.37562216072592</c:v>
                </c:pt>
                <c:pt idx="350">
                  <c:v>107.92480052329219</c:v>
                </c:pt>
                <c:pt idx="351">
                  <c:v>108.82909065455654</c:v>
                </c:pt>
                <c:pt idx="352">
                  <c:v>107.85352812464721</c:v>
                </c:pt>
                <c:pt idx="353">
                  <c:v>107.36731190681886</c:v>
                </c:pt>
                <c:pt idx="354">
                  <c:v>105.40579210343574</c:v>
                </c:pt>
                <c:pt idx="355">
                  <c:v>101.45669008238697</c:v>
                </c:pt>
                <c:pt idx="356">
                  <c:v>100.2254837898531</c:v>
                </c:pt>
                <c:pt idx="357">
                  <c:v>100.16232954144648</c:v>
                </c:pt>
                <c:pt idx="358">
                  <c:v>100.57837025128036</c:v>
                </c:pt>
                <c:pt idx="359">
                  <c:v>101.87746544372278</c:v>
                </c:pt>
                <c:pt idx="360">
                  <c:v>103.10115783524833</c:v>
                </c:pt>
                <c:pt idx="361">
                  <c:v>102.78464032942557</c:v>
                </c:pt>
                <c:pt idx="362">
                  <c:v>102.3441009929802</c:v>
                </c:pt>
                <c:pt idx="363">
                  <c:v>99.757996299172774</c:v>
                </c:pt>
                <c:pt idx="364">
                  <c:v>98.472726667803215</c:v>
                </c:pt>
                <c:pt idx="365">
                  <c:v>97.073917484677636</c:v>
                </c:pt>
                <c:pt idx="366">
                  <c:v>95.331334728575513</c:v>
                </c:pt>
                <c:pt idx="367">
                  <c:v>96.378298432134798</c:v>
                </c:pt>
                <c:pt idx="368">
                  <c:v>96.077462262066561</c:v>
                </c:pt>
                <c:pt idx="369">
                  <c:v>96.488781123258477</c:v>
                </c:pt>
                <c:pt idx="370">
                  <c:v>96.268961206088733</c:v>
                </c:pt>
                <c:pt idx="371">
                  <c:v>97.309698762778027</c:v>
                </c:pt>
                <c:pt idx="372">
                  <c:v>97.366248419093267</c:v>
                </c:pt>
                <c:pt idx="373">
                  <c:v>98.100286777387581</c:v>
                </c:pt>
                <c:pt idx="374">
                  <c:v>98.811013536317873</c:v>
                </c:pt>
                <c:pt idx="375">
                  <c:v>98.109483071219216</c:v>
                </c:pt>
                <c:pt idx="376">
                  <c:v>99.781725632764633</c:v>
                </c:pt>
                <c:pt idx="377">
                  <c:v>102.20303115898498</c:v>
                </c:pt>
                <c:pt idx="378">
                  <c:v>104.12029071833409</c:v>
                </c:pt>
                <c:pt idx="379">
                  <c:v>106.75835095301876</c:v>
                </c:pt>
                <c:pt idx="380">
                  <c:v>109.52302147267675</c:v>
                </c:pt>
                <c:pt idx="381">
                  <c:v>109.55697640669882</c:v>
                </c:pt>
                <c:pt idx="382">
                  <c:v>109.26671767081271</c:v>
                </c:pt>
                <c:pt idx="383">
                  <c:v>110.28799701065419</c:v>
                </c:pt>
                <c:pt idx="384">
                  <c:v>109.97685401640238</c:v>
                </c:pt>
                <c:pt idx="385">
                  <c:v>108.94619992277153</c:v>
                </c:pt>
                <c:pt idx="386">
                  <c:v>107.21118555359668</c:v>
                </c:pt>
                <c:pt idx="387">
                  <c:v>104.82513779902084</c:v>
                </c:pt>
                <c:pt idx="388">
                  <c:v>103.81079653311045</c:v>
                </c:pt>
                <c:pt idx="389">
                  <c:v>102.42953183813395</c:v>
                </c:pt>
                <c:pt idx="390">
                  <c:v>101.00943859298698</c:v>
                </c:pt>
                <c:pt idx="391">
                  <c:v>101.73277057694283</c:v>
                </c:pt>
                <c:pt idx="392">
                  <c:v>100.69808907069972</c:v>
                </c:pt>
                <c:pt idx="393">
                  <c:v>100.50743971339413</c:v>
                </c:pt>
                <c:pt idx="394">
                  <c:v>100.40413283495691</c:v>
                </c:pt>
                <c:pt idx="395">
                  <c:v>100.31299644372645</c:v>
                </c:pt>
                <c:pt idx="396">
                  <c:v>100.02000099499264</c:v>
                </c:pt>
                <c:pt idx="397">
                  <c:v>99.168543605916057</c:v>
                </c:pt>
                <c:pt idx="398">
                  <c:v>97.178567259705275</c:v>
                </c:pt>
                <c:pt idx="399">
                  <c:v>96.733305449271953</c:v>
                </c:pt>
                <c:pt idx="400">
                  <c:v>95.777712258381655</c:v>
                </c:pt>
                <c:pt idx="401">
                  <c:v>97.169100851126558</c:v>
                </c:pt>
                <c:pt idx="402">
                  <c:v>98.075478707622665</c:v>
                </c:pt>
                <c:pt idx="403">
                  <c:v>99.406282868091736</c:v>
                </c:pt>
                <c:pt idx="404">
                  <c:v>100.7497968612832</c:v>
                </c:pt>
                <c:pt idx="405">
                  <c:v>100.13484733773318</c:v>
                </c:pt>
                <c:pt idx="406">
                  <c:v>102.08773489881777</c:v>
                </c:pt>
                <c:pt idx="407">
                  <c:v>102.52633249526774</c:v>
                </c:pt>
                <c:pt idx="408">
                  <c:v>105.17522628448241</c:v>
                </c:pt>
                <c:pt idx="409">
                  <c:v>107.7974817509854</c:v>
                </c:pt>
                <c:pt idx="410">
                  <c:v>107.41296379124117</c:v>
                </c:pt>
                <c:pt idx="411">
                  <c:v>108.56375749240145</c:v>
                </c:pt>
                <c:pt idx="412">
                  <c:v>106.79030015894466</c:v>
                </c:pt>
                <c:pt idx="413">
                  <c:v>105.64744271344333</c:v>
                </c:pt>
                <c:pt idx="414">
                  <c:v>106.55322044545029</c:v>
                </c:pt>
                <c:pt idx="415">
                  <c:v>107.14304623444293</c:v>
                </c:pt>
                <c:pt idx="416">
                  <c:v>108.41690533632944</c:v>
                </c:pt>
                <c:pt idx="417">
                  <c:v>108.47895292667873</c:v>
                </c:pt>
                <c:pt idx="418">
                  <c:v>107.9084487858964</c:v>
                </c:pt>
                <c:pt idx="419">
                  <c:v>107.44609494017345</c:v>
                </c:pt>
                <c:pt idx="420">
                  <c:v>107.33355741052215</c:v>
                </c:pt>
                <c:pt idx="421">
                  <c:v>106.49651836748662</c:v>
                </c:pt>
                <c:pt idx="422">
                  <c:v>106.16249316224641</c:v>
                </c:pt>
                <c:pt idx="423">
                  <c:v>106.07955267721582</c:v>
                </c:pt>
                <c:pt idx="424">
                  <c:v>108.27378312900927</c:v>
                </c:pt>
                <c:pt idx="425">
                  <c:v>109.12975714976805</c:v>
                </c:pt>
                <c:pt idx="426">
                  <c:v>107.91359314775082</c:v>
                </c:pt>
                <c:pt idx="427">
                  <c:v>106.44257506225679</c:v>
                </c:pt>
                <c:pt idx="428">
                  <c:v>105.06558660274362</c:v>
                </c:pt>
                <c:pt idx="429">
                  <c:v>104.91222505338534</c:v>
                </c:pt>
                <c:pt idx="430">
                  <c:v>104.28238982513136</c:v>
                </c:pt>
                <c:pt idx="431">
                  <c:v>104.09057318316694</c:v>
                </c:pt>
                <c:pt idx="432">
                  <c:v>105.29464963075692</c:v>
                </c:pt>
                <c:pt idx="433">
                  <c:v>104.6046151966268</c:v>
                </c:pt>
                <c:pt idx="434">
                  <c:v>104.36402479426204</c:v>
                </c:pt>
                <c:pt idx="435">
                  <c:v>104.06724949568964</c:v>
                </c:pt>
                <c:pt idx="436">
                  <c:v>104.09799979279737</c:v>
                </c:pt>
                <c:pt idx="437">
                  <c:v>103.62302925956774</c:v>
                </c:pt>
                <c:pt idx="438">
                  <c:v>103.96112336756019</c:v>
                </c:pt>
                <c:pt idx="439">
                  <c:v>103.90154264727597</c:v>
                </c:pt>
                <c:pt idx="440">
                  <c:v>102.1780535438683</c:v>
                </c:pt>
                <c:pt idx="441">
                  <c:v>102.46943089910481</c:v>
                </c:pt>
                <c:pt idx="442">
                  <c:v>104.0214391829263</c:v>
                </c:pt>
                <c:pt idx="443">
                  <c:v>104.4530425148766</c:v>
                </c:pt>
                <c:pt idx="444">
                  <c:v>105.19894451794721</c:v>
                </c:pt>
                <c:pt idx="445">
                  <c:v>106.33953937772505</c:v>
                </c:pt>
                <c:pt idx="446">
                  <c:v>104.64089989326915</c:v>
                </c:pt>
                <c:pt idx="447">
                  <c:v>103.85371296929884</c:v>
                </c:pt>
                <c:pt idx="448">
                  <c:v>102.67000582983269</c:v>
                </c:pt>
                <c:pt idx="449">
                  <c:v>100.69122750138786</c:v>
                </c:pt>
                <c:pt idx="450">
                  <c:v>98.769064884278237</c:v>
                </c:pt>
                <c:pt idx="451">
                  <c:v>96.759460632528771</c:v>
                </c:pt>
                <c:pt idx="452">
                  <c:v>95.417354551727982</c:v>
                </c:pt>
                <c:pt idx="453">
                  <c:v>95.548654040286038</c:v>
                </c:pt>
                <c:pt idx="454">
                  <c:v>94.760611331913225</c:v>
                </c:pt>
                <c:pt idx="455">
                  <c:v>93.303680025269287</c:v>
                </c:pt>
                <c:pt idx="456">
                  <c:v>92.345626627983151</c:v>
                </c:pt>
                <c:pt idx="457">
                  <c:v>90.768000860894304</c:v>
                </c:pt>
                <c:pt idx="458">
                  <c:v>90.12648140227077</c:v>
                </c:pt>
                <c:pt idx="459">
                  <c:v>91.77941458710707</c:v>
                </c:pt>
                <c:pt idx="460">
                  <c:v>93.663289712198278</c:v>
                </c:pt>
                <c:pt idx="461">
                  <c:v>95.763616985422203</c:v>
                </c:pt>
                <c:pt idx="462">
                  <c:v>96.520443660042233</c:v>
                </c:pt>
                <c:pt idx="463">
                  <c:v>97.384129046189031</c:v>
                </c:pt>
                <c:pt idx="464">
                  <c:v>96.690764286810094</c:v>
                </c:pt>
                <c:pt idx="465">
                  <c:v>95.40878125555794</c:v>
                </c:pt>
                <c:pt idx="466">
                  <c:v>96.013274559519814</c:v>
                </c:pt>
                <c:pt idx="467">
                  <c:v>95.667467705718977</c:v>
                </c:pt>
                <c:pt idx="468">
                  <c:v>95.827801574785312</c:v>
                </c:pt>
                <c:pt idx="469">
                  <c:v>96.418942735038627</c:v>
                </c:pt>
                <c:pt idx="470">
                  <c:v>94.52280228974054</c:v>
                </c:pt>
                <c:pt idx="471">
                  <c:v>94.115826052868911</c:v>
                </c:pt>
                <c:pt idx="472">
                  <c:v>94.002522153168186</c:v>
                </c:pt>
                <c:pt idx="473">
                  <c:v>93.047117409875568</c:v>
                </c:pt>
                <c:pt idx="474">
                  <c:v>93.38627730137388</c:v>
                </c:pt>
                <c:pt idx="475">
                  <c:v>93.89537912308387</c:v>
                </c:pt>
                <c:pt idx="476">
                  <c:v>93.829983328075926</c:v>
                </c:pt>
                <c:pt idx="477">
                  <c:v>93.000001843907285</c:v>
                </c:pt>
                <c:pt idx="478">
                  <c:v>93.239987920274629</c:v>
                </c:pt>
                <c:pt idx="479">
                  <c:v>93.615713061316512</c:v>
                </c:pt>
                <c:pt idx="480">
                  <c:v>92.18896005677216</c:v>
                </c:pt>
                <c:pt idx="481">
                  <c:v>92.277340600083775</c:v>
                </c:pt>
                <c:pt idx="482">
                  <c:v>92.013572914346739</c:v>
                </c:pt>
                <c:pt idx="483">
                  <c:v>90.739387066730487</c:v>
                </c:pt>
                <c:pt idx="484">
                  <c:v>91.449848727931581</c:v>
                </c:pt>
                <c:pt idx="485">
                  <c:v>92.180418368167594</c:v>
                </c:pt>
                <c:pt idx="486">
                  <c:v>92.80005234186936</c:v>
                </c:pt>
                <c:pt idx="487">
                  <c:v>92.160597204446134</c:v>
                </c:pt>
                <c:pt idx="488">
                  <c:v>92.068738141226589</c:v>
                </c:pt>
                <c:pt idx="489">
                  <c:v>91.848321145126945</c:v>
                </c:pt>
                <c:pt idx="490">
                  <c:v>91.105588203663942</c:v>
                </c:pt>
                <c:pt idx="491">
                  <c:v>91.69942100866291</c:v>
                </c:pt>
                <c:pt idx="492">
                  <c:v>92.714551789285125</c:v>
                </c:pt>
                <c:pt idx="493">
                  <c:v>93.614099111799661</c:v>
                </c:pt>
                <c:pt idx="494">
                  <c:v>95.350458815480778</c:v>
                </c:pt>
                <c:pt idx="495">
                  <c:v>94.853525060584403</c:v>
                </c:pt>
                <c:pt idx="496">
                  <c:v>95.538169614148458</c:v>
                </c:pt>
                <c:pt idx="497">
                  <c:v>96.058397200832161</c:v>
                </c:pt>
                <c:pt idx="498">
                  <c:v>93.144837969273723</c:v>
                </c:pt>
                <c:pt idx="499">
                  <c:v>90.889281140660657</c:v>
                </c:pt>
                <c:pt idx="500">
                  <c:v>90.590860427870624</c:v>
                </c:pt>
                <c:pt idx="501">
                  <c:v>89.054800369091922</c:v>
                </c:pt>
                <c:pt idx="502">
                  <c:v>88.786728329915007</c:v>
                </c:pt>
                <c:pt idx="503">
                  <c:v>89.168444854157599</c:v>
                </c:pt>
                <c:pt idx="504">
                  <c:v>90.591153867181561</c:v>
                </c:pt>
                <c:pt idx="505">
                  <c:v>89.435595163858991</c:v>
                </c:pt>
                <c:pt idx="506">
                  <c:v>89.854535514511412</c:v>
                </c:pt>
                <c:pt idx="507">
                  <c:v>91.24478369115495</c:v>
                </c:pt>
                <c:pt idx="508">
                  <c:v>90.3535546913361</c:v>
                </c:pt>
                <c:pt idx="509">
                  <c:v>90.803159704874687</c:v>
                </c:pt>
                <c:pt idx="510">
                  <c:v>91.794572634902877</c:v>
                </c:pt>
                <c:pt idx="511">
                  <c:v>89.778072447785789</c:v>
                </c:pt>
                <c:pt idx="512">
                  <c:v>90.041635084829352</c:v>
                </c:pt>
                <c:pt idx="513">
                  <c:v>90.877246296448931</c:v>
                </c:pt>
                <c:pt idx="514">
                  <c:v>91.102956038008415</c:v>
                </c:pt>
                <c:pt idx="515">
                  <c:v>92.607061615446597</c:v>
                </c:pt>
                <c:pt idx="516">
                  <c:v>93.290126364134309</c:v>
                </c:pt>
                <c:pt idx="517">
                  <c:v>93.591201583470763</c:v>
                </c:pt>
                <c:pt idx="518">
                  <c:v>92.194201757290941</c:v>
                </c:pt>
                <c:pt idx="519">
                  <c:v>92.111066828017556</c:v>
                </c:pt>
                <c:pt idx="520">
                  <c:v>91.477917327211813</c:v>
                </c:pt>
                <c:pt idx="521">
                  <c:v>91.086072079137722</c:v>
                </c:pt>
                <c:pt idx="522">
                  <c:v>92.658994089266784</c:v>
                </c:pt>
                <c:pt idx="523">
                  <c:v>94.256069616958584</c:v>
                </c:pt>
                <c:pt idx="524">
                  <c:v>95.216220107088233</c:v>
                </c:pt>
                <c:pt idx="525">
                  <c:v>97.968292495510369</c:v>
                </c:pt>
                <c:pt idx="526">
                  <c:v>98.6464288427984</c:v>
                </c:pt>
                <c:pt idx="527">
                  <c:v>96.716894699946778</c:v>
                </c:pt>
                <c:pt idx="528">
                  <c:v>98.075446588668228</c:v>
                </c:pt>
                <c:pt idx="529">
                  <c:v>95.417371806303109</c:v>
                </c:pt>
                <c:pt idx="530">
                  <c:v>94.044477364313778</c:v>
                </c:pt>
                <c:pt idx="531">
                  <c:v>95.353415243422759</c:v>
                </c:pt>
                <c:pt idx="532">
                  <c:v>94.604444582923421</c:v>
                </c:pt>
                <c:pt idx="533">
                  <c:v>95.606978103059134</c:v>
                </c:pt>
                <c:pt idx="534">
                  <c:v>97.201029269367694</c:v>
                </c:pt>
                <c:pt idx="535">
                  <c:v>95.825458498696932</c:v>
                </c:pt>
                <c:pt idx="536">
                  <c:v>97.128684967708708</c:v>
                </c:pt>
                <c:pt idx="537">
                  <c:v>97.4351307360253</c:v>
                </c:pt>
                <c:pt idx="538">
                  <c:v>97.802416479700582</c:v>
                </c:pt>
                <c:pt idx="539">
                  <c:v>98.072845191456793</c:v>
                </c:pt>
                <c:pt idx="540">
                  <c:v>96.264887970082356</c:v>
                </c:pt>
                <c:pt idx="541">
                  <c:v>94.315779963995283</c:v>
                </c:pt>
                <c:pt idx="542">
                  <c:v>94.354872705446212</c:v>
                </c:pt>
                <c:pt idx="543">
                  <c:v>94.873827487062513</c:v>
                </c:pt>
                <c:pt idx="544">
                  <c:v>96.176781304853975</c:v>
                </c:pt>
                <c:pt idx="545">
                  <c:v>96.46842612202407</c:v>
                </c:pt>
                <c:pt idx="546">
                  <c:v>99.023127355153875</c:v>
                </c:pt>
                <c:pt idx="547">
                  <c:v>99.878635380759718</c:v>
                </c:pt>
                <c:pt idx="548">
                  <c:v>101.37753247593116</c:v>
                </c:pt>
                <c:pt idx="549">
                  <c:v>100.98083879862145</c:v>
                </c:pt>
                <c:pt idx="550">
                  <c:v>100.37355916235079</c:v>
                </c:pt>
                <c:pt idx="551">
                  <c:v>100.7592760633116</c:v>
                </c:pt>
                <c:pt idx="552">
                  <c:v>100.18821039587436</c:v>
                </c:pt>
                <c:pt idx="553">
                  <c:v>101.59433596239303</c:v>
                </c:pt>
                <c:pt idx="554">
                  <c:v>102.59987158391901</c:v>
                </c:pt>
                <c:pt idx="555">
                  <c:v>103.49815943149729</c:v>
                </c:pt>
                <c:pt idx="556">
                  <c:v>104.25757064475449</c:v>
                </c:pt>
                <c:pt idx="557">
                  <c:v>104.21111594849231</c:v>
                </c:pt>
                <c:pt idx="558">
                  <c:v>103.27844447542097</c:v>
                </c:pt>
                <c:pt idx="559">
                  <c:v>102.64383873777206</c:v>
                </c:pt>
                <c:pt idx="560">
                  <c:v>101.84327375904944</c:v>
                </c:pt>
                <c:pt idx="561">
                  <c:v>101.94283024322147</c:v>
                </c:pt>
                <c:pt idx="562">
                  <c:v>103.88800552700387</c:v>
                </c:pt>
                <c:pt idx="563">
                  <c:v>105.75789206467194</c:v>
                </c:pt>
                <c:pt idx="564">
                  <c:v>107.00062591252085</c:v>
                </c:pt>
                <c:pt idx="565">
                  <c:v>107.5764748851406</c:v>
                </c:pt>
                <c:pt idx="566">
                  <c:v>109.3122850790275</c:v>
                </c:pt>
                <c:pt idx="567">
                  <c:v>109.76860322356427</c:v>
                </c:pt>
                <c:pt idx="568">
                  <c:v>110.92510663207381</c:v>
                </c:pt>
                <c:pt idx="569">
                  <c:v>110.99663132963018</c:v>
                </c:pt>
                <c:pt idx="570">
                  <c:v>109.97017968082815</c:v>
                </c:pt>
                <c:pt idx="571">
                  <c:v>107.97043102577807</c:v>
                </c:pt>
                <c:pt idx="572">
                  <c:v>106.30030455691848</c:v>
                </c:pt>
                <c:pt idx="573">
                  <c:v>106.58153456977229</c:v>
                </c:pt>
                <c:pt idx="574">
                  <c:v>108.67151640600298</c:v>
                </c:pt>
                <c:pt idx="575">
                  <c:v>111.20862305038533</c:v>
                </c:pt>
                <c:pt idx="576">
                  <c:v>112.94480292415483</c:v>
                </c:pt>
                <c:pt idx="577">
                  <c:v>115.20199120442152</c:v>
                </c:pt>
                <c:pt idx="578">
                  <c:v>114.87315438087681</c:v>
                </c:pt>
                <c:pt idx="579">
                  <c:v>114.71815906698318</c:v>
                </c:pt>
                <c:pt idx="580">
                  <c:v>113.71843465952676</c:v>
                </c:pt>
                <c:pt idx="581">
                  <c:v>113.0660145777655</c:v>
                </c:pt>
                <c:pt idx="582">
                  <c:v>112.29635017365356</c:v>
                </c:pt>
                <c:pt idx="583">
                  <c:v>109.77369755210177</c:v>
                </c:pt>
                <c:pt idx="584">
                  <c:v>108.07357182907862</c:v>
                </c:pt>
                <c:pt idx="585">
                  <c:v>104.82815612777654</c:v>
                </c:pt>
                <c:pt idx="586">
                  <c:v>102.68175914854992</c:v>
                </c:pt>
                <c:pt idx="587">
                  <c:v>101.79337398183549</c:v>
                </c:pt>
                <c:pt idx="588">
                  <c:v>99.853785778726376</c:v>
                </c:pt>
                <c:pt idx="589">
                  <c:v>100.02772880621156</c:v>
                </c:pt>
                <c:pt idx="590">
                  <c:v>99.992010754640376</c:v>
                </c:pt>
                <c:pt idx="591">
                  <c:v>97.842067256563283</c:v>
                </c:pt>
                <c:pt idx="592">
                  <c:v>96.36893914218463</c:v>
                </c:pt>
                <c:pt idx="593">
                  <c:v>95.182876718910336</c:v>
                </c:pt>
                <c:pt idx="594">
                  <c:v>94.655170551965711</c:v>
                </c:pt>
                <c:pt idx="595">
                  <c:v>92.650608630809288</c:v>
                </c:pt>
                <c:pt idx="596">
                  <c:v>94.096106500458276</c:v>
                </c:pt>
                <c:pt idx="597">
                  <c:v>94.227805103692177</c:v>
                </c:pt>
                <c:pt idx="598">
                  <c:v>94.468346434169447</c:v>
                </c:pt>
                <c:pt idx="599">
                  <c:v>94.804414359893272</c:v>
                </c:pt>
                <c:pt idx="600">
                  <c:v>95.020176345750073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C5-40C6-96BD-6E3B3E1F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8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'ARMA(p,q)  '!$E$25</c:f>
              <c:strCache>
                <c:ptCount val="1"/>
                <c:pt idx="0">
                  <c:v>ARMA(2,3)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'!$E$26:$E$626</c:f>
              <c:numCache>
                <c:formatCode>0.000</c:formatCode>
                <c:ptCount val="601"/>
                <c:pt idx="0">
                  <c:v>0</c:v>
                </c:pt>
                <c:pt idx="1">
                  <c:v>11.194253975548303</c:v>
                </c:pt>
                <c:pt idx="2">
                  <c:v>19.961121178968916</c:v>
                </c:pt>
                <c:pt idx="3">
                  <c:v>27.272034246207014</c:v>
                </c:pt>
                <c:pt idx="4">
                  <c:v>34.341364730867532</c:v>
                </c:pt>
                <c:pt idx="5">
                  <c:v>41.01637725015221</c:v>
                </c:pt>
                <c:pt idx="6">
                  <c:v>47.093560814158508</c:v>
                </c:pt>
                <c:pt idx="7">
                  <c:v>52.864105060438142</c:v>
                </c:pt>
                <c:pt idx="8">
                  <c:v>57.18973566334536</c:v>
                </c:pt>
                <c:pt idx="9">
                  <c:v>62.768104327698047</c:v>
                </c:pt>
                <c:pt idx="10">
                  <c:v>66.214594242483571</c:v>
                </c:pt>
                <c:pt idx="11">
                  <c:v>69.446483189883878</c:v>
                </c:pt>
                <c:pt idx="12">
                  <c:v>72.490624186594374</c:v>
                </c:pt>
                <c:pt idx="13">
                  <c:v>74.42610691171673</c:v>
                </c:pt>
                <c:pt idx="14">
                  <c:v>76.498159918422743</c:v>
                </c:pt>
                <c:pt idx="15">
                  <c:v>79.982795526152287</c:v>
                </c:pt>
                <c:pt idx="16">
                  <c:v>81.678576177031417</c:v>
                </c:pt>
                <c:pt idx="17">
                  <c:v>84.209012068416044</c:v>
                </c:pt>
                <c:pt idx="18">
                  <c:v>84.727705074670212</c:v>
                </c:pt>
                <c:pt idx="19">
                  <c:v>85.645165039530241</c:v>
                </c:pt>
                <c:pt idx="20">
                  <c:v>86.887176322662057</c:v>
                </c:pt>
                <c:pt idx="21">
                  <c:v>88.391464223497593</c:v>
                </c:pt>
                <c:pt idx="22">
                  <c:v>90.649616884936023</c:v>
                </c:pt>
                <c:pt idx="23">
                  <c:v>91.113101302225459</c:v>
                </c:pt>
                <c:pt idx="24">
                  <c:v>95.704185292349592</c:v>
                </c:pt>
                <c:pt idx="25">
                  <c:v>97.20913898516811</c:v>
                </c:pt>
                <c:pt idx="26">
                  <c:v>99.181606230907249</c:v>
                </c:pt>
                <c:pt idx="27">
                  <c:v>102.46532001646153</c:v>
                </c:pt>
                <c:pt idx="28">
                  <c:v>102.41348150711325</c:v>
                </c:pt>
                <c:pt idx="29">
                  <c:v>104.38594316993888</c:v>
                </c:pt>
                <c:pt idx="30">
                  <c:v>105.97186260286098</c:v>
                </c:pt>
                <c:pt idx="31">
                  <c:v>107.66009313379833</c:v>
                </c:pt>
                <c:pt idx="32">
                  <c:v>111.28085991885173</c:v>
                </c:pt>
                <c:pt idx="33">
                  <c:v>114.29642388690387</c:v>
                </c:pt>
                <c:pt idx="34">
                  <c:v>117.00514734994493</c:v>
                </c:pt>
                <c:pt idx="35">
                  <c:v>120.22390122052137</c:v>
                </c:pt>
                <c:pt idx="36">
                  <c:v>123.49806399901597</c:v>
                </c:pt>
                <c:pt idx="37">
                  <c:v>125.68935182945164</c:v>
                </c:pt>
                <c:pt idx="38">
                  <c:v>127.0459893993839</c:v>
                </c:pt>
                <c:pt idx="39">
                  <c:v>127.66479559833445</c:v>
                </c:pt>
                <c:pt idx="40">
                  <c:v>125.70098977860016</c:v>
                </c:pt>
                <c:pt idx="41">
                  <c:v>123.70599922539458</c:v>
                </c:pt>
                <c:pt idx="42">
                  <c:v>122.90304107196283</c:v>
                </c:pt>
                <c:pt idx="43">
                  <c:v>120.33869646641907</c:v>
                </c:pt>
                <c:pt idx="44">
                  <c:v>119.31862242930714</c:v>
                </c:pt>
                <c:pt idx="45">
                  <c:v>120.22424715866535</c:v>
                </c:pt>
                <c:pt idx="46">
                  <c:v>118.52703385231999</c:v>
                </c:pt>
                <c:pt idx="47">
                  <c:v>117.83983717037377</c:v>
                </c:pt>
                <c:pt idx="48">
                  <c:v>117.02057885924869</c:v>
                </c:pt>
                <c:pt idx="49">
                  <c:v>116.99159612878654</c:v>
                </c:pt>
                <c:pt idx="50">
                  <c:v>118.75983165133361</c:v>
                </c:pt>
                <c:pt idx="51">
                  <c:v>120.09466716702148</c:v>
                </c:pt>
                <c:pt idx="52">
                  <c:v>123.20018169060756</c:v>
                </c:pt>
                <c:pt idx="53">
                  <c:v>124.76026515483815</c:v>
                </c:pt>
                <c:pt idx="54">
                  <c:v>125.98321560839966</c:v>
                </c:pt>
                <c:pt idx="55">
                  <c:v>125.52555500388975</c:v>
                </c:pt>
                <c:pt idx="56">
                  <c:v>126.14183170106503</c:v>
                </c:pt>
                <c:pt idx="57">
                  <c:v>124.84871161484149</c:v>
                </c:pt>
                <c:pt idx="58">
                  <c:v>124.17134167995872</c:v>
                </c:pt>
                <c:pt idx="59">
                  <c:v>122.83812631193186</c:v>
                </c:pt>
                <c:pt idx="60">
                  <c:v>122.21779193703502</c:v>
                </c:pt>
                <c:pt idx="61">
                  <c:v>122.23274025519565</c:v>
                </c:pt>
                <c:pt idx="62">
                  <c:v>121.99402855812365</c:v>
                </c:pt>
                <c:pt idx="63">
                  <c:v>123.5719695930667</c:v>
                </c:pt>
                <c:pt idx="64">
                  <c:v>125.70677549799073</c:v>
                </c:pt>
                <c:pt idx="65">
                  <c:v>125.38727773838764</c:v>
                </c:pt>
                <c:pt idx="66">
                  <c:v>126.43280465531288</c:v>
                </c:pt>
                <c:pt idx="67">
                  <c:v>125.88686419569554</c:v>
                </c:pt>
                <c:pt idx="68">
                  <c:v>123.91216524416281</c:v>
                </c:pt>
                <c:pt idx="69">
                  <c:v>124.31974623024851</c:v>
                </c:pt>
                <c:pt idx="70">
                  <c:v>123.28141838706381</c:v>
                </c:pt>
                <c:pt idx="71">
                  <c:v>122.59758533402552</c:v>
                </c:pt>
                <c:pt idx="72">
                  <c:v>122.10488728297554</c:v>
                </c:pt>
                <c:pt idx="73">
                  <c:v>119.28305043776824</c:v>
                </c:pt>
                <c:pt idx="74">
                  <c:v>117.32680322675874</c:v>
                </c:pt>
                <c:pt idx="75">
                  <c:v>115.27222117344461</c:v>
                </c:pt>
                <c:pt idx="76">
                  <c:v>114.20655547445017</c:v>
                </c:pt>
                <c:pt idx="77">
                  <c:v>114.17524820646791</c:v>
                </c:pt>
                <c:pt idx="78">
                  <c:v>115.85252710997422</c:v>
                </c:pt>
                <c:pt idx="79">
                  <c:v>116.65082652955698</c:v>
                </c:pt>
                <c:pt idx="80">
                  <c:v>117.23746758137494</c:v>
                </c:pt>
                <c:pt idx="81">
                  <c:v>119.11055724403148</c:v>
                </c:pt>
                <c:pt idx="82">
                  <c:v>118.81647129101198</c:v>
                </c:pt>
                <c:pt idx="83">
                  <c:v>118.07350438347413</c:v>
                </c:pt>
                <c:pt idx="84">
                  <c:v>119.11675340966424</c:v>
                </c:pt>
                <c:pt idx="85">
                  <c:v>119.17460484955899</c:v>
                </c:pt>
                <c:pt idx="86">
                  <c:v>120.80245235412566</c:v>
                </c:pt>
                <c:pt idx="87">
                  <c:v>123.46322767150041</c:v>
                </c:pt>
                <c:pt idx="88">
                  <c:v>125.999660894703</c:v>
                </c:pt>
                <c:pt idx="89">
                  <c:v>126.9399009253079</c:v>
                </c:pt>
                <c:pt idx="90">
                  <c:v>125.06241802533303</c:v>
                </c:pt>
                <c:pt idx="91">
                  <c:v>124.10189432299022</c:v>
                </c:pt>
                <c:pt idx="92">
                  <c:v>121.78754443667489</c:v>
                </c:pt>
                <c:pt idx="93">
                  <c:v>119.35460271438805</c:v>
                </c:pt>
                <c:pt idx="94">
                  <c:v>118.16405331584909</c:v>
                </c:pt>
                <c:pt idx="95">
                  <c:v>115.02537875556631</c:v>
                </c:pt>
                <c:pt idx="96">
                  <c:v>115.72759167870602</c:v>
                </c:pt>
                <c:pt idx="97">
                  <c:v>116.94096279345388</c:v>
                </c:pt>
                <c:pt idx="98">
                  <c:v>117.97890202115113</c:v>
                </c:pt>
                <c:pt idx="99">
                  <c:v>120.00158744848707</c:v>
                </c:pt>
                <c:pt idx="100">
                  <c:v>121.27473978364536</c:v>
                </c:pt>
                <c:pt idx="101">
                  <c:v>121.55972991974193</c:v>
                </c:pt>
                <c:pt idx="102">
                  <c:v>121.56607263502873</c:v>
                </c:pt>
                <c:pt idx="103">
                  <c:v>122.59580782188887</c:v>
                </c:pt>
                <c:pt idx="104">
                  <c:v>123.03004169215579</c:v>
                </c:pt>
                <c:pt idx="105">
                  <c:v>121.79423605992122</c:v>
                </c:pt>
                <c:pt idx="106">
                  <c:v>123.20284167380848</c:v>
                </c:pt>
                <c:pt idx="107">
                  <c:v>123.01498794555114</c:v>
                </c:pt>
                <c:pt idx="108">
                  <c:v>122.00365829639325</c:v>
                </c:pt>
                <c:pt idx="109">
                  <c:v>123.407041070887</c:v>
                </c:pt>
                <c:pt idx="110">
                  <c:v>122.91750686185429</c:v>
                </c:pt>
                <c:pt idx="111">
                  <c:v>122.08702127192339</c:v>
                </c:pt>
                <c:pt idx="112">
                  <c:v>123.70966796398285</c:v>
                </c:pt>
                <c:pt idx="113">
                  <c:v>122.21981065698454</c:v>
                </c:pt>
                <c:pt idx="114">
                  <c:v>122.14297377627348</c:v>
                </c:pt>
                <c:pt idx="115">
                  <c:v>122.35117939901366</c:v>
                </c:pt>
                <c:pt idx="116">
                  <c:v>120.68567768821408</c:v>
                </c:pt>
                <c:pt idx="117">
                  <c:v>121.86058362167067</c:v>
                </c:pt>
                <c:pt idx="118">
                  <c:v>124.05111435706412</c:v>
                </c:pt>
                <c:pt idx="119">
                  <c:v>125.01078199040543</c:v>
                </c:pt>
                <c:pt idx="120">
                  <c:v>124.40445925617992</c:v>
                </c:pt>
                <c:pt idx="121">
                  <c:v>123.86496245091816</c:v>
                </c:pt>
                <c:pt idx="122">
                  <c:v>122.04606582446478</c:v>
                </c:pt>
                <c:pt idx="123">
                  <c:v>120.97500178448925</c:v>
                </c:pt>
                <c:pt idx="124">
                  <c:v>121.03850771509424</c:v>
                </c:pt>
                <c:pt idx="125">
                  <c:v>120.48032434687305</c:v>
                </c:pt>
                <c:pt idx="126">
                  <c:v>120.3933807232457</c:v>
                </c:pt>
                <c:pt idx="127">
                  <c:v>119.47603647977911</c:v>
                </c:pt>
                <c:pt idx="128">
                  <c:v>119.87550712213789</c:v>
                </c:pt>
                <c:pt idx="129">
                  <c:v>120.37820932802066</c:v>
                </c:pt>
                <c:pt idx="130">
                  <c:v>120.25168745528995</c:v>
                </c:pt>
                <c:pt idx="131">
                  <c:v>120.6109174606388</c:v>
                </c:pt>
                <c:pt idx="132">
                  <c:v>119.93661882439079</c:v>
                </c:pt>
                <c:pt idx="133">
                  <c:v>118.37605903935855</c:v>
                </c:pt>
                <c:pt idx="134">
                  <c:v>116.95112857076185</c:v>
                </c:pt>
                <c:pt idx="135">
                  <c:v>116.7366694939432</c:v>
                </c:pt>
                <c:pt idx="136">
                  <c:v>116.86475420112477</c:v>
                </c:pt>
                <c:pt idx="137">
                  <c:v>118.39908009127483</c:v>
                </c:pt>
                <c:pt idx="138">
                  <c:v>117.42528905875906</c:v>
                </c:pt>
                <c:pt idx="139">
                  <c:v>116.63211461489382</c:v>
                </c:pt>
                <c:pt idx="140">
                  <c:v>118.17993852443766</c:v>
                </c:pt>
                <c:pt idx="141">
                  <c:v>118.69196638142348</c:v>
                </c:pt>
                <c:pt idx="142">
                  <c:v>121.328996715236</c:v>
                </c:pt>
                <c:pt idx="143">
                  <c:v>122.2407627522683</c:v>
                </c:pt>
                <c:pt idx="144">
                  <c:v>120.89092204255994</c:v>
                </c:pt>
                <c:pt idx="145">
                  <c:v>119.84783460868029</c:v>
                </c:pt>
                <c:pt idx="146">
                  <c:v>119.49157220331324</c:v>
                </c:pt>
                <c:pt idx="147">
                  <c:v>118.1267411101565</c:v>
                </c:pt>
                <c:pt idx="148">
                  <c:v>118.23683321557409</c:v>
                </c:pt>
                <c:pt idx="149">
                  <c:v>117.1591369473965</c:v>
                </c:pt>
                <c:pt idx="150">
                  <c:v>117.10422345855595</c:v>
                </c:pt>
                <c:pt idx="151">
                  <c:v>116.88848284859371</c:v>
                </c:pt>
                <c:pt idx="152">
                  <c:v>117.0921249210611</c:v>
                </c:pt>
                <c:pt idx="153">
                  <c:v>119.32335839761924</c:v>
                </c:pt>
                <c:pt idx="154">
                  <c:v>119.55381895953133</c:v>
                </c:pt>
                <c:pt idx="155">
                  <c:v>120.96124289827262</c:v>
                </c:pt>
                <c:pt idx="156">
                  <c:v>120.58839387193744</c:v>
                </c:pt>
                <c:pt idx="157">
                  <c:v>121.34827009275222</c:v>
                </c:pt>
                <c:pt idx="158">
                  <c:v>122.10802735557795</c:v>
                </c:pt>
                <c:pt idx="159">
                  <c:v>122.44192103424905</c:v>
                </c:pt>
                <c:pt idx="160">
                  <c:v>124.03448936164915</c:v>
                </c:pt>
                <c:pt idx="161">
                  <c:v>124.5198671804216</c:v>
                </c:pt>
                <c:pt idx="162">
                  <c:v>124.23787902020838</c:v>
                </c:pt>
                <c:pt idx="163">
                  <c:v>123.26436826056343</c:v>
                </c:pt>
                <c:pt idx="164">
                  <c:v>122.50632304197968</c:v>
                </c:pt>
                <c:pt idx="165">
                  <c:v>122.59350566302484</c:v>
                </c:pt>
                <c:pt idx="166">
                  <c:v>123.52240564072639</c:v>
                </c:pt>
                <c:pt idx="167">
                  <c:v>123.48845188834176</c:v>
                </c:pt>
                <c:pt idx="168">
                  <c:v>124.44826550072203</c:v>
                </c:pt>
                <c:pt idx="169">
                  <c:v>125.16925883766632</c:v>
                </c:pt>
                <c:pt idx="170">
                  <c:v>124.69844874628322</c:v>
                </c:pt>
                <c:pt idx="171">
                  <c:v>124.51144407268326</c:v>
                </c:pt>
                <c:pt idx="172">
                  <c:v>125.80845830325116</c:v>
                </c:pt>
                <c:pt idx="173">
                  <c:v>126.57100477224851</c:v>
                </c:pt>
                <c:pt idx="174">
                  <c:v>127.20702038250968</c:v>
                </c:pt>
                <c:pt idx="175">
                  <c:v>127.42939541517279</c:v>
                </c:pt>
                <c:pt idx="176">
                  <c:v>128.61447547775535</c:v>
                </c:pt>
                <c:pt idx="177">
                  <c:v>127.94045051703584</c:v>
                </c:pt>
                <c:pt idx="178">
                  <c:v>129.61095401844068</c:v>
                </c:pt>
                <c:pt idx="179">
                  <c:v>130.47785799639024</c:v>
                </c:pt>
                <c:pt idx="180">
                  <c:v>131.09705872180277</c:v>
                </c:pt>
                <c:pt idx="181">
                  <c:v>130.19555270119969</c:v>
                </c:pt>
                <c:pt idx="182">
                  <c:v>129.19759219168307</c:v>
                </c:pt>
                <c:pt idx="183">
                  <c:v>127.54486702301573</c:v>
                </c:pt>
                <c:pt idx="184">
                  <c:v>127.02340716008409</c:v>
                </c:pt>
                <c:pt idx="185">
                  <c:v>126.32233725053335</c:v>
                </c:pt>
                <c:pt idx="186">
                  <c:v>125.31696810397821</c:v>
                </c:pt>
                <c:pt idx="187">
                  <c:v>126.17552875598001</c:v>
                </c:pt>
                <c:pt idx="188">
                  <c:v>125.68391545774476</c:v>
                </c:pt>
                <c:pt idx="189">
                  <c:v>126.32884845596715</c:v>
                </c:pt>
                <c:pt idx="190">
                  <c:v>128.87023943430336</c:v>
                </c:pt>
                <c:pt idx="191">
                  <c:v>129.70194761888305</c:v>
                </c:pt>
                <c:pt idx="192">
                  <c:v>129.76036234661484</c:v>
                </c:pt>
                <c:pt idx="193">
                  <c:v>131.04601663705714</c:v>
                </c:pt>
                <c:pt idx="194">
                  <c:v>131.37220358166437</c:v>
                </c:pt>
                <c:pt idx="195">
                  <c:v>130.79406296593666</c:v>
                </c:pt>
                <c:pt idx="196">
                  <c:v>131.802610342414</c:v>
                </c:pt>
                <c:pt idx="197">
                  <c:v>129.99075368327308</c:v>
                </c:pt>
                <c:pt idx="198">
                  <c:v>129.39955765154579</c:v>
                </c:pt>
                <c:pt idx="199">
                  <c:v>128.6044989648172</c:v>
                </c:pt>
                <c:pt idx="200">
                  <c:v>127.0646620848262</c:v>
                </c:pt>
                <c:pt idx="201">
                  <c:v>127.54779732764516</c:v>
                </c:pt>
                <c:pt idx="202">
                  <c:v>126.70755927201395</c:v>
                </c:pt>
                <c:pt idx="203">
                  <c:v>125.91453894532266</c:v>
                </c:pt>
                <c:pt idx="204">
                  <c:v>124.99675815744075</c:v>
                </c:pt>
                <c:pt idx="205">
                  <c:v>123.92039480719669</c:v>
                </c:pt>
                <c:pt idx="206">
                  <c:v>121.59354766283928</c:v>
                </c:pt>
                <c:pt idx="207">
                  <c:v>122.48057965808083</c:v>
                </c:pt>
                <c:pt idx="208">
                  <c:v>124.37362699032371</c:v>
                </c:pt>
                <c:pt idx="209">
                  <c:v>125.54446471244437</c:v>
                </c:pt>
                <c:pt idx="210">
                  <c:v>126.8250401502323</c:v>
                </c:pt>
                <c:pt idx="211">
                  <c:v>127.73191662043548</c:v>
                </c:pt>
                <c:pt idx="212">
                  <c:v>127.92163589451333</c:v>
                </c:pt>
                <c:pt idx="213">
                  <c:v>128.67066226418294</c:v>
                </c:pt>
                <c:pt idx="214">
                  <c:v>128.68128566525041</c:v>
                </c:pt>
                <c:pt idx="215">
                  <c:v>128.1197934650001</c:v>
                </c:pt>
                <c:pt idx="216">
                  <c:v>127.40839242458267</c:v>
                </c:pt>
                <c:pt idx="217">
                  <c:v>126.92391923281863</c:v>
                </c:pt>
                <c:pt idx="218">
                  <c:v>124.90783028914883</c:v>
                </c:pt>
                <c:pt idx="219">
                  <c:v>124.67213142032284</c:v>
                </c:pt>
                <c:pt idx="220">
                  <c:v>123.54991270277685</c:v>
                </c:pt>
                <c:pt idx="221">
                  <c:v>123.37452986853465</c:v>
                </c:pt>
                <c:pt idx="222">
                  <c:v>124.09830298394942</c:v>
                </c:pt>
                <c:pt idx="223">
                  <c:v>123.18236971313128</c:v>
                </c:pt>
                <c:pt idx="224">
                  <c:v>122.35540535148726</c:v>
                </c:pt>
                <c:pt idx="225">
                  <c:v>120.33177385484004</c:v>
                </c:pt>
                <c:pt idx="226">
                  <c:v>120.28326660215774</c:v>
                </c:pt>
                <c:pt idx="227">
                  <c:v>120.79786653318941</c:v>
                </c:pt>
                <c:pt idx="228">
                  <c:v>121.92080874943346</c:v>
                </c:pt>
                <c:pt idx="229">
                  <c:v>123.73766022914404</c:v>
                </c:pt>
                <c:pt idx="230">
                  <c:v>125.06422830431953</c:v>
                </c:pt>
                <c:pt idx="231">
                  <c:v>124.49693502744202</c:v>
                </c:pt>
                <c:pt idx="232">
                  <c:v>125.01716262447464</c:v>
                </c:pt>
                <c:pt idx="233">
                  <c:v>125.9377611682464</c:v>
                </c:pt>
                <c:pt idx="234">
                  <c:v>125.92541518418221</c:v>
                </c:pt>
                <c:pt idx="235">
                  <c:v>127.69407775998943</c:v>
                </c:pt>
                <c:pt idx="236">
                  <c:v>127.66635789812486</c:v>
                </c:pt>
                <c:pt idx="237">
                  <c:v>126.67339612197421</c:v>
                </c:pt>
                <c:pt idx="238">
                  <c:v>128.02429340086962</c:v>
                </c:pt>
                <c:pt idx="239">
                  <c:v>125.36662844033387</c:v>
                </c:pt>
                <c:pt idx="240">
                  <c:v>124.25136553268324</c:v>
                </c:pt>
                <c:pt idx="241">
                  <c:v>123.84453013872987</c:v>
                </c:pt>
                <c:pt idx="242">
                  <c:v>123.26328300874852</c:v>
                </c:pt>
                <c:pt idx="243">
                  <c:v>122.46523562038196</c:v>
                </c:pt>
                <c:pt idx="244">
                  <c:v>123.53127474303274</c:v>
                </c:pt>
                <c:pt idx="245">
                  <c:v>123.16715923505987</c:v>
                </c:pt>
                <c:pt idx="246">
                  <c:v>122.76999494513439</c:v>
                </c:pt>
                <c:pt idx="247">
                  <c:v>122.31110174075397</c:v>
                </c:pt>
                <c:pt idx="248">
                  <c:v>121.1517567171781</c:v>
                </c:pt>
                <c:pt idx="249">
                  <c:v>121.38862303781016</c:v>
                </c:pt>
                <c:pt idx="250">
                  <c:v>120.500138545441</c:v>
                </c:pt>
                <c:pt idx="251">
                  <c:v>122.38993534703495</c:v>
                </c:pt>
                <c:pt idx="252">
                  <c:v>124.00020788546821</c:v>
                </c:pt>
                <c:pt idx="253">
                  <c:v>124.20437556041868</c:v>
                </c:pt>
                <c:pt idx="254">
                  <c:v>125.50640772040423</c:v>
                </c:pt>
                <c:pt idx="255">
                  <c:v>125.36350324467266</c:v>
                </c:pt>
                <c:pt idx="256">
                  <c:v>125.03121027818848</c:v>
                </c:pt>
                <c:pt idx="257">
                  <c:v>125.14147144746842</c:v>
                </c:pt>
                <c:pt idx="258">
                  <c:v>125.60154096214268</c:v>
                </c:pt>
                <c:pt idx="259">
                  <c:v>125.21679352878289</c:v>
                </c:pt>
                <c:pt idx="260">
                  <c:v>124.17148250703748</c:v>
                </c:pt>
                <c:pt idx="261">
                  <c:v>122.79343009517011</c:v>
                </c:pt>
                <c:pt idx="262">
                  <c:v>122.36167724935073</c:v>
                </c:pt>
                <c:pt idx="263">
                  <c:v>122.77437510931721</c:v>
                </c:pt>
                <c:pt idx="264">
                  <c:v>121.5843161518716</c:v>
                </c:pt>
                <c:pt idx="265">
                  <c:v>123.08302740726816</c:v>
                </c:pt>
                <c:pt idx="266">
                  <c:v>123.6166030605096</c:v>
                </c:pt>
                <c:pt idx="267">
                  <c:v>123.16228246211195</c:v>
                </c:pt>
                <c:pt idx="268">
                  <c:v>122.90944107105283</c:v>
                </c:pt>
                <c:pt idx="269">
                  <c:v>123.58828467043142</c:v>
                </c:pt>
                <c:pt idx="270">
                  <c:v>122.56859166650248</c:v>
                </c:pt>
                <c:pt idx="271">
                  <c:v>122.43552052954757</c:v>
                </c:pt>
                <c:pt idx="272">
                  <c:v>122.58803782693549</c:v>
                </c:pt>
                <c:pt idx="273">
                  <c:v>121.67128004169444</c:v>
                </c:pt>
                <c:pt idx="274">
                  <c:v>121.54461565398324</c:v>
                </c:pt>
                <c:pt idx="275">
                  <c:v>118.69853695930843</c:v>
                </c:pt>
                <c:pt idx="276">
                  <c:v>119.03335443826337</c:v>
                </c:pt>
                <c:pt idx="277">
                  <c:v>118.13891882068474</c:v>
                </c:pt>
                <c:pt idx="278">
                  <c:v>115.62414987427231</c:v>
                </c:pt>
                <c:pt idx="279">
                  <c:v>115.97055330097557</c:v>
                </c:pt>
                <c:pt idx="280">
                  <c:v>116.25268909668807</c:v>
                </c:pt>
                <c:pt idx="281">
                  <c:v>116.25280551621373</c:v>
                </c:pt>
                <c:pt idx="282">
                  <c:v>117.14476153494768</c:v>
                </c:pt>
                <c:pt idx="283">
                  <c:v>118.72398227430693</c:v>
                </c:pt>
                <c:pt idx="284">
                  <c:v>120.73307393746514</c:v>
                </c:pt>
                <c:pt idx="285">
                  <c:v>119.38354252929791</c:v>
                </c:pt>
                <c:pt idx="286">
                  <c:v>118.92975566624013</c:v>
                </c:pt>
                <c:pt idx="287">
                  <c:v>119.67372151467964</c:v>
                </c:pt>
                <c:pt idx="288">
                  <c:v>118.29428071249905</c:v>
                </c:pt>
                <c:pt idx="289">
                  <c:v>118.89929903601912</c:v>
                </c:pt>
                <c:pt idx="290">
                  <c:v>119.78417888512489</c:v>
                </c:pt>
                <c:pt idx="291">
                  <c:v>120.67094733264565</c:v>
                </c:pt>
                <c:pt idx="292">
                  <c:v>121.17983215170476</c:v>
                </c:pt>
                <c:pt idx="293">
                  <c:v>121.28066126296385</c:v>
                </c:pt>
                <c:pt idx="294">
                  <c:v>121.73670798876375</c:v>
                </c:pt>
                <c:pt idx="295">
                  <c:v>122.34646693028961</c:v>
                </c:pt>
                <c:pt idx="296">
                  <c:v>123.53654089768946</c:v>
                </c:pt>
                <c:pt idx="297">
                  <c:v>124.19716111123913</c:v>
                </c:pt>
                <c:pt idx="298">
                  <c:v>123.87281532754217</c:v>
                </c:pt>
                <c:pt idx="299">
                  <c:v>123.48527921381614</c:v>
                </c:pt>
                <c:pt idx="300">
                  <c:v>121.29738428438344</c:v>
                </c:pt>
                <c:pt idx="301">
                  <c:v>119.03389491154263</c:v>
                </c:pt>
                <c:pt idx="302">
                  <c:v>117.13509653930569</c:v>
                </c:pt>
                <c:pt idx="303">
                  <c:v>114.79905263886783</c:v>
                </c:pt>
                <c:pt idx="304">
                  <c:v>113.13114806435794</c:v>
                </c:pt>
                <c:pt idx="305">
                  <c:v>111.93622918810523</c:v>
                </c:pt>
                <c:pt idx="306">
                  <c:v>112.79381779537087</c:v>
                </c:pt>
                <c:pt idx="307">
                  <c:v>113.72375176620162</c:v>
                </c:pt>
                <c:pt idx="308">
                  <c:v>116.16130396960594</c:v>
                </c:pt>
                <c:pt idx="309">
                  <c:v>117.7669556676689</c:v>
                </c:pt>
                <c:pt idx="310">
                  <c:v>117.08954701117574</c:v>
                </c:pt>
                <c:pt idx="311">
                  <c:v>117.0934801878433</c:v>
                </c:pt>
                <c:pt idx="312">
                  <c:v>115.72938570642317</c:v>
                </c:pt>
                <c:pt idx="313">
                  <c:v>115.17838922911972</c:v>
                </c:pt>
                <c:pt idx="314">
                  <c:v>115.35449866610938</c:v>
                </c:pt>
                <c:pt idx="315">
                  <c:v>115.83138179902629</c:v>
                </c:pt>
                <c:pt idx="316">
                  <c:v>116.04710697514203</c:v>
                </c:pt>
                <c:pt idx="317">
                  <c:v>115.80154747737926</c:v>
                </c:pt>
                <c:pt idx="318">
                  <c:v>116.37506495628179</c:v>
                </c:pt>
                <c:pt idx="319">
                  <c:v>117.89205356512524</c:v>
                </c:pt>
                <c:pt idx="320">
                  <c:v>119.54074917178478</c:v>
                </c:pt>
                <c:pt idx="321">
                  <c:v>122.78055888821665</c:v>
                </c:pt>
                <c:pt idx="322">
                  <c:v>124.41737029992709</c:v>
                </c:pt>
                <c:pt idx="323">
                  <c:v>126.07072640671451</c:v>
                </c:pt>
                <c:pt idx="324">
                  <c:v>125.35805005416042</c:v>
                </c:pt>
                <c:pt idx="325">
                  <c:v>123.2032605672261</c:v>
                </c:pt>
                <c:pt idx="326">
                  <c:v>124.41094472276635</c:v>
                </c:pt>
                <c:pt idx="327">
                  <c:v>124.5629744811975</c:v>
                </c:pt>
                <c:pt idx="328">
                  <c:v>124.74161294919018</c:v>
                </c:pt>
                <c:pt idx="329">
                  <c:v>126.83587758045866</c:v>
                </c:pt>
                <c:pt idx="330">
                  <c:v>127.43763240832907</c:v>
                </c:pt>
                <c:pt idx="331">
                  <c:v>126.25059005063656</c:v>
                </c:pt>
                <c:pt idx="332">
                  <c:v>125.41089881722003</c:v>
                </c:pt>
                <c:pt idx="333">
                  <c:v>124.2834647390502</c:v>
                </c:pt>
                <c:pt idx="334">
                  <c:v>121.59720415120522</c:v>
                </c:pt>
                <c:pt idx="335">
                  <c:v>121.15181187219935</c:v>
                </c:pt>
                <c:pt idx="336">
                  <c:v>120.34478488330734</c:v>
                </c:pt>
                <c:pt idx="337">
                  <c:v>120.38580105249751</c:v>
                </c:pt>
                <c:pt idx="338">
                  <c:v>123.52289314903761</c:v>
                </c:pt>
                <c:pt idx="339">
                  <c:v>124.73137676920844</c:v>
                </c:pt>
                <c:pt idx="340">
                  <c:v>125.72589440015726</c:v>
                </c:pt>
                <c:pt idx="341">
                  <c:v>126.59413962358506</c:v>
                </c:pt>
                <c:pt idx="342">
                  <c:v>125.45128598447144</c:v>
                </c:pt>
                <c:pt idx="343">
                  <c:v>125.2111697765708</c:v>
                </c:pt>
                <c:pt idx="344">
                  <c:v>126.43307282737285</c:v>
                </c:pt>
                <c:pt idx="345">
                  <c:v>127.28227081768854</c:v>
                </c:pt>
                <c:pt idx="346">
                  <c:v>128.30065929916071</c:v>
                </c:pt>
                <c:pt idx="347">
                  <c:v>130.16049836448036</c:v>
                </c:pt>
                <c:pt idx="348">
                  <c:v>131.38563889885418</c:v>
                </c:pt>
                <c:pt idx="349">
                  <c:v>132.38712308513962</c:v>
                </c:pt>
                <c:pt idx="350">
                  <c:v>133.05237590624373</c:v>
                </c:pt>
                <c:pt idx="351">
                  <c:v>134.08004351506193</c:v>
                </c:pt>
                <c:pt idx="352">
                  <c:v>133.22809546947153</c:v>
                </c:pt>
                <c:pt idx="353">
                  <c:v>132.87366193903009</c:v>
                </c:pt>
                <c:pt idx="354">
                  <c:v>131.01289077307661</c:v>
                </c:pt>
                <c:pt idx="355">
                  <c:v>127.1504772601014</c:v>
                </c:pt>
                <c:pt idx="356">
                  <c:v>125.96148121445026</c:v>
                </c:pt>
                <c:pt idx="357">
                  <c:v>125.86351574409767</c:v>
                </c:pt>
                <c:pt idx="358">
                  <c:v>126.23214858015005</c:v>
                </c:pt>
                <c:pt idx="359">
                  <c:v>127.4878770419656</c:v>
                </c:pt>
                <c:pt idx="360">
                  <c:v>128.67950791833255</c:v>
                </c:pt>
                <c:pt idx="361">
                  <c:v>128.35811909655652</c:v>
                </c:pt>
                <c:pt idx="362">
                  <c:v>127.93430917336003</c:v>
                </c:pt>
                <c:pt idx="363">
                  <c:v>125.35467310212086</c:v>
                </c:pt>
                <c:pt idx="364">
                  <c:v>124.06777511166686</c:v>
                </c:pt>
                <c:pt idx="365">
                  <c:v>122.61671738210579</c:v>
                </c:pt>
                <c:pt idx="366">
                  <c:v>120.80643499313774</c:v>
                </c:pt>
                <c:pt idx="367">
                  <c:v>121.7649929811695</c:v>
                </c:pt>
                <c:pt idx="368">
                  <c:v>121.3504566276133</c:v>
                </c:pt>
                <c:pt idx="369">
                  <c:v>121.68114593022271</c:v>
                </c:pt>
                <c:pt idx="370">
                  <c:v>121.37716162076707</c:v>
                </c:pt>
                <c:pt idx="371">
                  <c:v>122.34911849382156</c:v>
                </c:pt>
                <c:pt idx="372">
                  <c:v>122.33614747781127</c:v>
                </c:pt>
                <c:pt idx="373">
                  <c:v>123.02713036734276</c:v>
                </c:pt>
                <c:pt idx="374">
                  <c:v>123.69620126371004</c:v>
                </c:pt>
                <c:pt idx="375">
                  <c:v>122.97086021947531</c:v>
                </c:pt>
                <c:pt idx="376">
                  <c:v>124.63327014938292</c:v>
                </c:pt>
                <c:pt idx="377">
                  <c:v>127.02982169149473</c:v>
                </c:pt>
                <c:pt idx="378">
                  <c:v>128.9595429989914</c:v>
                </c:pt>
                <c:pt idx="379">
                  <c:v>131.65302826462548</c:v>
                </c:pt>
                <c:pt idx="380">
                  <c:v>134.50187941000766</c:v>
                </c:pt>
                <c:pt idx="381">
                  <c:v>134.66259105301674</c:v>
                </c:pt>
                <c:pt idx="382">
                  <c:v>134.53913276980029</c:v>
                </c:pt>
                <c:pt idx="383">
                  <c:v>135.70974237553636</c:v>
                </c:pt>
                <c:pt idx="384">
                  <c:v>135.53227447360288</c:v>
                </c:pt>
                <c:pt idx="385">
                  <c:v>134.64690567253086</c:v>
                </c:pt>
                <c:pt idx="386">
                  <c:v>133.03793768859623</c:v>
                </c:pt>
                <c:pt idx="387">
                  <c:v>130.74954819544706</c:v>
                </c:pt>
                <c:pt idx="388">
                  <c:v>129.7937588175233</c:v>
                </c:pt>
                <c:pt idx="389">
                  <c:v>128.42333366921582</c:v>
                </c:pt>
                <c:pt idx="390">
                  <c:v>126.99865146264422</c:v>
                </c:pt>
                <c:pt idx="391">
                  <c:v>127.69198772916111</c:v>
                </c:pt>
                <c:pt idx="392">
                  <c:v>126.60435710869297</c:v>
                </c:pt>
                <c:pt idx="393">
                  <c:v>126.38221561359379</c:v>
                </c:pt>
                <c:pt idx="394">
                  <c:v>126.22666750108982</c:v>
                </c:pt>
                <c:pt idx="395">
                  <c:v>126.08614607892461</c:v>
                </c:pt>
                <c:pt idx="396">
                  <c:v>125.74530751978627</c:v>
                </c:pt>
                <c:pt idx="397">
                  <c:v>124.84782671084926</c:v>
                </c:pt>
                <c:pt idx="398">
                  <c:v>122.80943054652691</c:v>
                </c:pt>
                <c:pt idx="399">
                  <c:v>122.30288092343957</c:v>
                </c:pt>
                <c:pt idx="400">
                  <c:v>121.25264757732845</c:v>
                </c:pt>
                <c:pt idx="401">
                  <c:v>122.55206427216955</c:v>
                </c:pt>
                <c:pt idx="402">
                  <c:v>123.3543959278983</c:v>
                </c:pt>
                <c:pt idx="403">
                  <c:v>124.61875427185993</c:v>
                </c:pt>
                <c:pt idx="404">
                  <c:v>125.91475362488329</c:v>
                </c:pt>
                <c:pt idx="405">
                  <c:v>125.28043497442727</c:v>
                </c:pt>
                <c:pt idx="406">
                  <c:v>127.23899575703072</c:v>
                </c:pt>
                <c:pt idx="407">
                  <c:v>127.66750864499605</c:v>
                </c:pt>
                <c:pt idx="408">
                  <c:v>130.34807320522697</c:v>
                </c:pt>
                <c:pt idx="409">
                  <c:v>133.00322707545379</c:v>
                </c:pt>
                <c:pt idx="410">
                  <c:v>132.70180620699492</c:v>
                </c:pt>
                <c:pt idx="411">
                  <c:v>133.97547049896036</c:v>
                </c:pt>
                <c:pt idx="412">
                  <c:v>132.30259092990707</c:v>
                </c:pt>
                <c:pt idx="413">
                  <c:v>131.27795604084835</c:v>
                </c:pt>
                <c:pt idx="414">
                  <c:v>132.25491200306871</c:v>
                </c:pt>
                <c:pt idx="415">
                  <c:v>132.89300993409512</c:v>
                </c:pt>
                <c:pt idx="416">
                  <c:v>134.2321436918744</c:v>
                </c:pt>
                <c:pt idx="417">
                  <c:v>134.36400017976186</c:v>
                </c:pt>
                <c:pt idx="418">
                  <c:v>133.8826532977549</c:v>
                </c:pt>
                <c:pt idx="419">
                  <c:v>133.50124327856383</c:v>
                </c:pt>
                <c:pt idx="420">
                  <c:v>133.45274959837539</c:v>
                </c:pt>
                <c:pt idx="421">
                  <c:v>132.66741181717953</c:v>
                </c:pt>
                <c:pt idx="422">
                  <c:v>132.38018213275359</c:v>
                </c:pt>
                <c:pt idx="423">
                  <c:v>132.32414143493446</c:v>
                </c:pt>
                <c:pt idx="424">
                  <c:v>134.53882667488998</c:v>
                </c:pt>
                <c:pt idx="425">
                  <c:v>135.41273369094318</c:v>
                </c:pt>
                <c:pt idx="426">
                  <c:v>134.25725526877679</c:v>
                </c:pt>
                <c:pt idx="427">
                  <c:v>132.85405708701396</c:v>
                </c:pt>
                <c:pt idx="428">
                  <c:v>131.51428354002749</c:v>
                </c:pt>
                <c:pt idx="429">
                  <c:v>131.3694119474284</c:v>
                </c:pt>
                <c:pt idx="430">
                  <c:v>130.72329470489476</c:v>
                </c:pt>
                <c:pt idx="431">
                  <c:v>130.51640401533055</c:v>
                </c:pt>
                <c:pt idx="432">
                  <c:v>131.69387067856204</c:v>
                </c:pt>
                <c:pt idx="433">
                  <c:v>130.97690319839384</c:v>
                </c:pt>
                <c:pt idx="434">
                  <c:v>130.73565471402742</c:v>
                </c:pt>
                <c:pt idx="435">
                  <c:v>130.42132029564655</c:v>
                </c:pt>
                <c:pt idx="436">
                  <c:v>130.43313251901998</c:v>
                </c:pt>
                <c:pt idx="437">
                  <c:v>129.93496892645445</c:v>
                </c:pt>
                <c:pt idx="438">
                  <c:v>130.25285102407221</c:v>
                </c:pt>
                <c:pt idx="439">
                  <c:v>130.16481811770336</c:v>
                </c:pt>
                <c:pt idx="440">
                  <c:v>128.42290370634285</c:v>
                </c:pt>
                <c:pt idx="441">
                  <c:v>128.69493493848125</c:v>
                </c:pt>
                <c:pt idx="442">
                  <c:v>130.19478550480176</c:v>
                </c:pt>
                <c:pt idx="443">
                  <c:v>130.58816867508423</c:v>
                </c:pt>
                <c:pt idx="444">
                  <c:v>131.32827578839689</c:v>
                </c:pt>
                <c:pt idx="445">
                  <c:v>132.46828038360724</c:v>
                </c:pt>
                <c:pt idx="446">
                  <c:v>130.7833913407878</c:v>
                </c:pt>
                <c:pt idx="447">
                  <c:v>130.02994583557413</c:v>
                </c:pt>
                <c:pt idx="448">
                  <c:v>128.84090909442054</c:v>
                </c:pt>
                <c:pt idx="449">
                  <c:v>126.84617231639714</c:v>
                </c:pt>
                <c:pt idx="450">
                  <c:v>124.88692924463285</c:v>
                </c:pt>
                <c:pt idx="451">
                  <c:v>122.80617004864133</c:v>
                </c:pt>
                <c:pt idx="452">
                  <c:v>121.36424710554614</c:v>
                </c:pt>
                <c:pt idx="453">
                  <c:v>121.36696242592464</c:v>
                </c:pt>
                <c:pt idx="454">
                  <c:v>120.43723223791685</c:v>
                </c:pt>
                <c:pt idx="455">
                  <c:v>118.85414683715454</c:v>
                </c:pt>
                <c:pt idx="456">
                  <c:v>117.76240681285005</c:v>
                </c:pt>
                <c:pt idx="457">
                  <c:v>116.03355462671944</c:v>
                </c:pt>
                <c:pt idx="458">
                  <c:v>115.23585056967457</c:v>
                </c:pt>
                <c:pt idx="459">
                  <c:v>116.71413639014702</c:v>
                </c:pt>
                <c:pt idx="460">
                  <c:v>118.42672108276412</c:v>
                </c:pt>
                <c:pt idx="461">
                  <c:v>120.40211698998182</c:v>
                </c:pt>
                <c:pt idx="462">
                  <c:v>121.0761212224018</c:v>
                </c:pt>
                <c:pt idx="463">
                  <c:v>121.90056343633228</c:v>
                </c:pt>
                <c:pt idx="464">
                  <c:v>121.18100197960868</c:v>
                </c:pt>
                <c:pt idx="465">
                  <c:v>119.89062611753778</c:v>
                </c:pt>
                <c:pt idx="466">
                  <c:v>120.47139425797572</c:v>
                </c:pt>
                <c:pt idx="467">
                  <c:v>120.07996047303244</c:v>
                </c:pt>
                <c:pt idx="468">
                  <c:v>120.21303564364118</c:v>
                </c:pt>
                <c:pt idx="469">
                  <c:v>120.76997847631532</c:v>
                </c:pt>
                <c:pt idx="470">
                  <c:v>118.84641500252029</c:v>
                </c:pt>
                <c:pt idx="471">
                  <c:v>118.42521936674667</c:v>
                </c:pt>
                <c:pt idx="472">
                  <c:v>118.25932637559879</c:v>
                </c:pt>
                <c:pt idx="473">
                  <c:v>117.25200450654276</c:v>
                </c:pt>
                <c:pt idx="474">
                  <c:v>117.54105392846269</c:v>
                </c:pt>
                <c:pt idx="475">
                  <c:v>117.98472922455251</c:v>
                </c:pt>
                <c:pt idx="476">
                  <c:v>117.86776215052897</c:v>
                </c:pt>
                <c:pt idx="477">
                  <c:v>116.99885449650763</c:v>
                </c:pt>
                <c:pt idx="478">
                  <c:v>117.20020316761079</c:v>
                </c:pt>
                <c:pt idx="479">
                  <c:v>117.52374761437564</c:v>
                </c:pt>
                <c:pt idx="480">
                  <c:v>116.0554132873053</c:v>
                </c:pt>
                <c:pt idx="481">
                  <c:v>116.11178159210372</c:v>
                </c:pt>
                <c:pt idx="482">
                  <c:v>115.78887929676212</c:v>
                </c:pt>
                <c:pt idx="483">
                  <c:v>114.46531190370688</c:v>
                </c:pt>
                <c:pt idx="484">
                  <c:v>115.12389682168947</c:v>
                </c:pt>
                <c:pt idx="485">
                  <c:v>115.78155556494569</c:v>
                </c:pt>
                <c:pt idx="486">
                  <c:v>116.35084484510142</c:v>
                </c:pt>
                <c:pt idx="487">
                  <c:v>115.6769760380085</c:v>
                </c:pt>
                <c:pt idx="488">
                  <c:v>115.56393735530173</c:v>
                </c:pt>
                <c:pt idx="489">
                  <c:v>115.30965792050347</c:v>
                </c:pt>
                <c:pt idx="490">
                  <c:v>114.53545629247871</c:v>
                </c:pt>
                <c:pt idx="491">
                  <c:v>115.09564231566245</c:v>
                </c:pt>
                <c:pt idx="492">
                  <c:v>116.0652247696158</c:v>
                </c:pt>
                <c:pt idx="493">
                  <c:v>116.93617247307739</c:v>
                </c:pt>
                <c:pt idx="494">
                  <c:v>118.66448929792834</c:v>
                </c:pt>
                <c:pt idx="495">
                  <c:v>118.17568023213178</c:v>
                </c:pt>
                <c:pt idx="496">
                  <c:v>118.90058658558969</c:v>
                </c:pt>
                <c:pt idx="497">
                  <c:v>119.44405989978254</c:v>
                </c:pt>
                <c:pt idx="498">
                  <c:v>116.56762155728995</c:v>
                </c:pt>
                <c:pt idx="499">
                  <c:v>114.35495547896433</c:v>
                </c:pt>
                <c:pt idx="500">
                  <c:v>114.03703068846097</c:v>
                </c:pt>
                <c:pt idx="501">
                  <c:v>112.44540312097386</c:v>
                </c:pt>
                <c:pt idx="502">
                  <c:v>112.12456817124881</c:v>
                </c:pt>
                <c:pt idx="503">
                  <c:v>112.4266850648323</c:v>
                </c:pt>
                <c:pt idx="504">
                  <c:v>113.77402138327969</c:v>
                </c:pt>
                <c:pt idx="505">
                  <c:v>112.55624689910161</c:v>
                </c:pt>
                <c:pt idx="506">
                  <c:v>112.94482408198091</c:v>
                </c:pt>
                <c:pt idx="507">
                  <c:v>114.28020465663684</c:v>
                </c:pt>
                <c:pt idx="508">
                  <c:v>113.34981680210819</c:v>
                </c:pt>
                <c:pt idx="509">
                  <c:v>113.78931558317329</c:v>
                </c:pt>
                <c:pt idx="510">
                  <c:v>114.75011988466115</c:v>
                </c:pt>
                <c:pt idx="511">
                  <c:v>112.71691214708572</c:v>
                </c:pt>
                <c:pt idx="512">
                  <c:v>112.98326396693834</c:v>
                </c:pt>
                <c:pt idx="513">
                  <c:v>113.77877161500783</c:v>
                </c:pt>
                <c:pt idx="514">
                  <c:v>113.9780044604052</c:v>
                </c:pt>
                <c:pt idx="515">
                  <c:v>115.47282831752007</c:v>
                </c:pt>
                <c:pt idx="516">
                  <c:v>116.14980465724088</c:v>
                </c:pt>
                <c:pt idx="517">
                  <c:v>116.47497745451376</c:v>
                </c:pt>
                <c:pt idx="518">
                  <c:v>115.11018637658083</c:v>
                </c:pt>
                <c:pt idx="519">
                  <c:v>115.06173165964402</c:v>
                </c:pt>
                <c:pt idx="520">
                  <c:v>114.4322513819736</c:v>
                </c:pt>
                <c:pt idx="521">
                  <c:v>114.04584043930268</c:v>
                </c:pt>
                <c:pt idx="522">
                  <c:v>115.61088721051441</c:v>
                </c:pt>
                <c:pt idx="523">
                  <c:v>117.19447775875922</c:v>
                </c:pt>
                <c:pt idx="524">
                  <c:v>118.17435367686379</c:v>
                </c:pt>
                <c:pt idx="525">
                  <c:v>120.97252972068605</c:v>
                </c:pt>
                <c:pt idx="526">
                  <c:v>121.70911905345378</c:v>
                </c:pt>
                <c:pt idx="527">
                  <c:v>119.88692118540236</c:v>
                </c:pt>
                <c:pt idx="528">
                  <c:v>121.3519191791673</c:v>
                </c:pt>
                <c:pt idx="529">
                  <c:v>118.75329095095596</c:v>
                </c:pt>
                <c:pt idx="530">
                  <c:v>117.4678983226693</c:v>
                </c:pt>
                <c:pt idx="531">
                  <c:v>118.80080974359159</c:v>
                </c:pt>
                <c:pt idx="532">
                  <c:v>118.05406024534742</c:v>
                </c:pt>
                <c:pt idx="533">
                  <c:v>119.08742627788705</c:v>
                </c:pt>
                <c:pt idx="534">
                  <c:v>120.69143058037936</c:v>
                </c:pt>
                <c:pt idx="535">
                  <c:v>119.34757289054681</c:v>
                </c:pt>
                <c:pt idx="536">
                  <c:v>120.70924522389736</c:v>
                </c:pt>
                <c:pt idx="537">
                  <c:v>121.03874183797214</c:v>
                </c:pt>
                <c:pt idx="538">
                  <c:v>121.45754629135487</c:v>
                </c:pt>
                <c:pt idx="539">
                  <c:v>121.77808498773436</c:v>
                </c:pt>
                <c:pt idx="540">
                  <c:v>120.02374371409694</c:v>
                </c:pt>
                <c:pt idx="541">
                  <c:v>118.12895023858938</c:v>
                </c:pt>
                <c:pt idx="542">
                  <c:v>118.18176937380488</c:v>
                </c:pt>
                <c:pt idx="543">
                  <c:v>118.67924085398066</c:v>
                </c:pt>
                <c:pt idx="544">
                  <c:v>119.96743705270045</c:v>
                </c:pt>
                <c:pt idx="545">
                  <c:v>120.25507687407267</c:v>
                </c:pt>
                <c:pt idx="546">
                  <c:v>122.83086227263141</c:v>
                </c:pt>
                <c:pt idx="547">
                  <c:v>123.70858992742805</c:v>
                </c:pt>
                <c:pt idx="548">
                  <c:v>125.27888685046619</c:v>
                </c:pt>
                <c:pt idx="549">
                  <c:v>124.95908955146486</c:v>
                </c:pt>
                <c:pt idx="550">
                  <c:v>124.45187293908835</c:v>
                </c:pt>
                <c:pt idx="551">
                  <c:v>124.91893395101529</c:v>
                </c:pt>
                <c:pt idx="552">
                  <c:v>124.41280554249282</c:v>
                </c:pt>
                <c:pt idx="553">
                  <c:v>125.88835654747847</c:v>
                </c:pt>
                <c:pt idx="554">
                  <c:v>126.94580367749906</c:v>
                </c:pt>
                <c:pt idx="555">
                  <c:v>127.92207429581946</c:v>
                </c:pt>
                <c:pt idx="556">
                  <c:v>128.77021181912022</c:v>
                </c:pt>
                <c:pt idx="557">
                  <c:v>128.82206186033352</c:v>
                </c:pt>
                <c:pt idx="558">
                  <c:v>127.99386955871292</c:v>
                </c:pt>
                <c:pt idx="559">
                  <c:v>127.45371463279639</c:v>
                </c:pt>
                <c:pt idx="560">
                  <c:v>126.72259437457235</c:v>
                </c:pt>
                <c:pt idx="561">
                  <c:v>126.87634861779816</c:v>
                </c:pt>
                <c:pt idx="562">
                  <c:v>128.85720417570897</c:v>
                </c:pt>
                <c:pt idx="563">
                  <c:v>130.76412979344965</c:v>
                </c:pt>
                <c:pt idx="564">
                  <c:v>132.07968004392771</c:v>
                </c:pt>
                <c:pt idx="565">
                  <c:v>132.75562455901286</c:v>
                </c:pt>
                <c:pt idx="566">
                  <c:v>134.60510383214455</c:v>
                </c:pt>
                <c:pt idx="567">
                  <c:v>135.1758856846254</c:v>
                </c:pt>
                <c:pt idx="568">
                  <c:v>136.47231655287729</c:v>
                </c:pt>
                <c:pt idx="569">
                  <c:v>136.67864522607158</c:v>
                </c:pt>
                <c:pt idx="570">
                  <c:v>135.79995812111918</c:v>
                </c:pt>
                <c:pt idx="571">
                  <c:v>133.93602807217647</c:v>
                </c:pt>
                <c:pt idx="572">
                  <c:v>132.3717592004887</c:v>
                </c:pt>
                <c:pt idx="573">
                  <c:v>132.7139785507118</c:v>
                </c:pt>
                <c:pt idx="574">
                  <c:v>134.83205223912137</c:v>
                </c:pt>
                <c:pt idx="575">
                  <c:v>137.40457568598822</c:v>
                </c:pt>
                <c:pt idx="576">
                  <c:v>139.21425966073141</c:v>
                </c:pt>
                <c:pt idx="577">
                  <c:v>141.58524337096284</c:v>
                </c:pt>
                <c:pt idx="578">
                  <c:v>141.39098698098218</c:v>
                </c:pt>
                <c:pt idx="579">
                  <c:v>141.40245523114083</c:v>
                </c:pt>
                <c:pt idx="580">
                  <c:v>140.54547459048308</c:v>
                </c:pt>
                <c:pt idx="581">
                  <c:v>140.0241252435691</c:v>
                </c:pt>
                <c:pt idx="582">
                  <c:v>139.35645219120173</c:v>
                </c:pt>
                <c:pt idx="583">
                  <c:v>136.91807273759201</c:v>
                </c:pt>
                <c:pt idx="584">
                  <c:v>135.28221122304967</c:v>
                </c:pt>
                <c:pt idx="585">
                  <c:v>132.04786661625428</c:v>
                </c:pt>
                <c:pt idx="586">
                  <c:v>129.88403570319019</c:v>
                </c:pt>
                <c:pt idx="587">
                  <c:v>128.91812360672057</c:v>
                </c:pt>
                <c:pt idx="588">
                  <c:v>126.87149384816229</c:v>
                </c:pt>
                <c:pt idx="589">
                  <c:v>126.93273269638321</c:v>
                </c:pt>
                <c:pt idx="590">
                  <c:v>126.75521455068453</c:v>
                </c:pt>
                <c:pt idx="591">
                  <c:v>124.48178533634345</c:v>
                </c:pt>
                <c:pt idx="592">
                  <c:v>122.89213827662687</c:v>
                </c:pt>
                <c:pt idx="593">
                  <c:v>121.55504354116901</c:v>
                </c:pt>
                <c:pt idx="594">
                  <c:v>120.86306668874941</c:v>
                </c:pt>
                <c:pt idx="595">
                  <c:v>118.68524309328551</c:v>
                </c:pt>
                <c:pt idx="596">
                  <c:v>119.96186501789261</c:v>
                </c:pt>
                <c:pt idx="597">
                  <c:v>119.89758022575296</c:v>
                </c:pt>
                <c:pt idx="598">
                  <c:v>119.98997968391934</c:v>
                </c:pt>
                <c:pt idx="599">
                  <c:v>120.18665007641432</c:v>
                </c:pt>
                <c:pt idx="600">
                  <c:v>120.2779278376203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75-4A05-B9E1-AA93EB3F5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'ARMA(p,q)  '!$G$25</c:f>
              <c:strCache>
                <c:ptCount val="1"/>
                <c:pt idx="0">
                  <c:v>ARMA(2,3) d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'!$G$26:$G$307</c:f>
              <c:numCache>
                <c:formatCode>0.000</c:formatCode>
                <c:ptCount val="282"/>
                <c:pt idx="0">
                  <c:v>0</c:v>
                </c:pt>
                <c:pt idx="1">
                  <c:v>11.194253975548303</c:v>
                </c:pt>
                <c:pt idx="2">
                  <c:v>19.961121178968916</c:v>
                </c:pt>
                <c:pt idx="3">
                  <c:v>28.279517104006359</c:v>
                </c:pt>
                <c:pt idx="4">
                  <c:v>36.943851923214211</c:v>
                </c:pt>
                <c:pt idx="5">
                  <c:v>45.764421486326057</c:v>
                </c:pt>
                <c:pt idx="6">
                  <c:v>54.529241339268467</c:v>
                </c:pt>
                <c:pt idx="7">
                  <c:v>63.501212722636325</c:v>
                </c:pt>
                <c:pt idx="8">
                  <c:v>71.499335176651257</c:v>
                </c:pt>
                <c:pt idx="9">
                  <c:v>81.207346002843792</c:v>
                </c:pt>
                <c:pt idx="10">
                  <c:v>89.11807969009547</c:v>
                </c:pt>
                <c:pt idx="11">
                  <c:v>97.29064168924684</c:v>
                </c:pt>
                <c:pt idx="12">
                  <c:v>105.53499641190676</c:v>
                </c:pt>
                <c:pt idx="13">
                  <c:v>112.9590614639224</c:v>
                </c:pt>
                <c:pt idx="14">
                  <c:v>120.78799790429638</c:v>
                </c:pt>
                <c:pt idx="15">
                  <c:v>130.20493599286888</c:v>
                </c:pt>
                <c:pt idx="16">
                  <c:v>138.04198892009623</c:v>
                </c:pt>
                <c:pt idx="17">
                  <c:v>147.04484335823213</c:v>
                </c:pt>
                <c:pt idx="18">
                  <c:v>154.18375863849954</c:v>
                </c:pt>
                <c:pt idx="19">
                  <c:v>161.9843435476125</c:v>
                </c:pt>
                <c:pt idx="20">
                  <c:v>170.16978383425231</c:v>
                </c:pt>
                <c:pt idx="21">
                  <c:v>178.75684257302481</c:v>
                </c:pt>
                <c:pt idx="22">
                  <c:v>188.25111301103135</c:v>
                </c:pt>
                <c:pt idx="23">
                  <c:v>196.12625943661723</c:v>
                </c:pt>
                <c:pt idx="24">
                  <c:v>208.36949150598727</c:v>
                </c:pt>
                <c:pt idx="25">
                  <c:v>217.59432628150083</c:v>
                </c:pt>
                <c:pt idx="26">
                  <c:v>227.76284704914877</c:v>
                </c:pt>
                <c:pt idx="27">
                  <c:v>239.36002451194975</c:v>
                </c:pt>
                <c:pt idx="28">
                  <c:v>247.85765023611617</c:v>
                </c:pt>
                <c:pt idx="29">
                  <c:v>258.71104489867525</c:v>
                </c:pt>
                <c:pt idx="30">
                  <c:v>269.19243275458086</c:v>
                </c:pt>
                <c:pt idx="31">
                  <c:v>280.03955550350344</c:v>
                </c:pt>
                <c:pt idx="32">
                  <c:v>292.99821718073451</c:v>
                </c:pt>
                <c:pt idx="33">
                  <c:v>305.55940517609008</c:v>
                </c:pt>
                <c:pt idx="34">
                  <c:v>318.191454798986</c:v>
                </c:pt>
                <c:pt idx="35">
                  <c:v>331.62485140030475</c:v>
                </c:pt>
                <c:pt idx="36">
                  <c:v>345.39841196863637</c:v>
                </c:pt>
                <c:pt idx="37">
                  <c:v>358.42398085274942</c:v>
                </c:pt>
                <c:pt idx="38">
                  <c:v>370.94759145155382</c:v>
                </c:pt>
                <c:pt idx="39">
                  <c:v>382.97239099961359</c:v>
                </c:pt>
                <c:pt idx="40">
                  <c:v>392.60054157652371</c:v>
                </c:pt>
                <c:pt idx="41">
                  <c:v>402.33006730185224</c:v>
                </c:pt>
                <c:pt idx="42">
                  <c:v>413.16429049076692</c:v>
                </c:pt>
                <c:pt idx="43">
                  <c:v>422.19229022780399</c:v>
                </c:pt>
                <c:pt idx="44">
                  <c:v>432.81763351284064</c:v>
                </c:pt>
                <c:pt idx="45">
                  <c:v>445.2431933973607</c:v>
                </c:pt>
                <c:pt idx="46">
                  <c:v>455.11565918945593</c:v>
                </c:pt>
                <c:pt idx="47">
                  <c:v>466.18489839448841</c:v>
                </c:pt>
                <c:pt idx="48">
                  <c:v>477.04767220604771</c:v>
                </c:pt>
                <c:pt idx="49">
                  <c:v>488.77131900862349</c:v>
                </c:pt>
                <c:pt idx="50">
                  <c:v>502.32115165536339</c:v>
                </c:pt>
                <c:pt idx="51">
                  <c:v>515.5467086266018</c:v>
                </c:pt>
                <c:pt idx="52">
                  <c:v>530.79807690773805</c:v>
                </c:pt>
                <c:pt idx="53">
                  <c:v>544.6920300800864</c:v>
                </c:pt>
                <c:pt idx="54">
                  <c:v>558.61220189635048</c:v>
                </c:pt>
                <c:pt idx="55">
                  <c:v>571.04283853248796</c:v>
                </c:pt>
                <c:pt idx="56">
                  <c:v>584.74623504916917</c:v>
                </c:pt>
                <c:pt idx="57">
                  <c:v>596.58816378468055</c:v>
                </c:pt>
                <c:pt idx="58">
                  <c:v>609.22259297202766</c:v>
                </c:pt>
                <c:pt idx="59">
                  <c:v>621.18079634658909</c:v>
                </c:pt>
                <c:pt idx="60">
                  <c:v>633.92811148729163</c:v>
                </c:pt>
                <c:pt idx="61">
                  <c:v>647.30838797075285</c:v>
                </c:pt>
                <c:pt idx="62">
                  <c:v>660.51331511045646</c:v>
                </c:pt>
                <c:pt idx="63">
                  <c:v>675.6542314781675</c:v>
                </c:pt>
                <c:pt idx="64">
                  <c:v>691.44109775229242</c:v>
                </c:pt>
                <c:pt idx="65">
                  <c:v>705.03348780107626</c:v>
                </c:pt>
                <c:pt idx="66">
                  <c:v>720.26759017368636</c:v>
                </c:pt>
                <c:pt idx="67">
                  <c:v>733.96525172001384</c:v>
                </c:pt>
                <c:pt idx="68">
                  <c:v>746.45913264145406</c:v>
                </c:pt>
                <c:pt idx="69">
                  <c:v>761.38359930580089</c:v>
                </c:pt>
                <c:pt idx="70">
                  <c:v>774.81945887291147</c:v>
                </c:pt>
                <c:pt idx="71">
                  <c:v>788.80020402929188</c:v>
                </c:pt>
                <c:pt idx="72">
                  <c:v>802.98529839605237</c:v>
                </c:pt>
                <c:pt idx="73">
                  <c:v>814.92371193429778</c:v>
                </c:pt>
                <c:pt idx="74">
                  <c:v>827.81365861319637</c:v>
                </c:pt>
                <c:pt idx="75">
                  <c:v>840.481718936265</c:v>
                </c:pt>
                <c:pt idx="76">
                  <c:v>854.13580560626667</c:v>
                </c:pt>
                <c:pt idx="77">
                  <c:v>868.78714274772346</c:v>
                </c:pt>
                <c:pt idx="78">
                  <c:v>885.20577526336069</c:v>
                </c:pt>
                <c:pt idx="79">
                  <c:v>900.87769524451198</c:v>
                </c:pt>
                <c:pt idx="80">
                  <c:v>916.60987210544795</c:v>
                </c:pt>
                <c:pt idx="81">
                  <c:v>933.79469768109061</c:v>
                </c:pt>
                <c:pt idx="82">
                  <c:v>948.98336067303819</c:v>
                </c:pt>
                <c:pt idx="83">
                  <c:v>964.01063553284041</c:v>
                </c:pt>
                <c:pt idx="84">
                  <c:v>980.8949875155738</c:v>
                </c:pt>
                <c:pt idx="85">
                  <c:v>996.87060507016622</c:v>
                </c:pt>
                <c:pt idx="86">
                  <c:v>1014.6531894997223</c:v>
                </c:pt>
                <c:pt idx="87">
                  <c:v>1033.5856918707657</c:v>
                </c:pt>
                <c:pt idx="88">
                  <c:v>1052.6785077665616</c:v>
                </c:pt>
                <c:pt idx="89">
                  <c:v>1070.5203863950753</c:v>
                </c:pt>
                <c:pt idx="90">
                  <c:v>1085.8693337247603</c:v>
                </c:pt>
                <c:pt idx="91">
                  <c:v>1102.3239199144607</c:v>
                </c:pt>
                <c:pt idx="92">
                  <c:v>1117.390234829011</c:v>
                </c:pt>
                <c:pt idx="93">
                  <c:v>1132.4325508915351</c:v>
                </c:pt>
                <c:pt idx="94">
                  <c:v>1148.6638558392583</c:v>
                </c:pt>
                <c:pt idx="95">
                  <c:v>1162.9135041357897</c:v>
                </c:pt>
                <c:pt idx="96">
                  <c:v>1181.0778153112271</c:v>
                </c:pt>
                <c:pt idx="97">
                  <c:v>1199.6299321173187</c:v>
                </c:pt>
                <c:pt idx="98">
                  <c:v>1218.269107694156</c:v>
                </c:pt>
                <c:pt idx="99">
                  <c:v>1238.1231221963133</c:v>
                </c:pt>
                <c:pt idx="100">
                  <c:v>1257.451011955141</c:v>
                </c:pt>
                <c:pt idx="101">
                  <c:v>1276.1064128243456</c:v>
                </c:pt>
                <c:pt idx="102">
                  <c:v>1294.7151626952541</c:v>
                </c:pt>
                <c:pt idx="103">
                  <c:v>1314.5102589728126</c:v>
                </c:pt>
                <c:pt idx="104">
                  <c:v>1333.8638580626946</c:v>
                </c:pt>
                <c:pt idx="105">
                  <c:v>1351.7969466020163</c:v>
                </c:pt>
                <c:pt idx="106">
                  <c:v>1372.5528152975921</c:v>
                </c:pt>
                <c:pt idx="107">
                  <c:v>1391.7570173038114</c:v>
                </c:pt>
                <c:pt idx="108">
                  <c:v>1410.449031994639</c:v>
                </c:pt>
                <c:pt idx="109">
                  <c:v>1431.6705151098181</c:v>
                </c:pt>
                <c:pt idx="110">
                  <c:v>1451.0821438163064</c:v>
                </c:pt>
                <c:pt idx="111">
                  <c:v>1470.4606940800404</c:v>
                </c:pt>
                <c:pt idx="112">
                  <c:v>1492.3857555884786</c:v>
                </c:pt>
                <c:pt idx="113">
                  <c:v>1511.3069839607588</c:v>
                </c:pt>
                <c:pt idx="114">
                  <c:v>1531.9685609371954</c:v>
                </c:pt>
                <c:pt idx="115">
                  <c:v>1552.9197384806725</c:v>
                </c:pt>
                <c:pt idx="116">
                  <c:v>1572.1967658971996</c:v>
                </c:pt>
                <c:pt idx="117">
                  <c:v>1594.5004577419188</c:v>
                </c:pt>
                <c:pt idx="118">
                  <c:v>1617.8420531690892</c:v>
                </c:pt>
                <c:pt idx="119">
                  <c:v>1640.265359131228</c:v>
                </c:pt>
                <c:pt idx="120">
                  <c:v>1661.4688184114993</c:v>
                </c:pt>
                <c:pt idx="121">
                  <c:v>1682.970881353883</c:v>
                </c:pt>
                <c:pt idx="122">
                  <c:v>1703.3107177025101</c:v>
                </c:pt>
                <c:pt idx="123">
                  <c:v>1724.5468128771306</c:v>
                </c:pt>
                <c:pt idx="124">
                  <c:v>1746.9456794077987</c:v>
                </c:pt>
                <c:pt idx="125">
                  <c:v>1768.8438921910954</c:v>
                </c:pt>
                <c:pt idx="126">
                  <c:v>1791.4182067484503</c:v>
                </c:pt>
                <c:pt idx="127">
                  <c:v>1813.295475738448</c:v>
                </c:pt>
                <c:pt idx="128">
                  <c:v>1836.6816762594581</c:v>
                </c:pt>
                <c:pt idx="129">
                  <c:v>1860.2780701653774</c:v>
                </c:pt>
                <c:pt idx="130">
                  <c:v>1883.489667285005</c:v>
                </c:pt>
                <c:pt idx="131">
                  <c:v>1907.4143109397776</c:v>
                </c:pt>
                <c:pt idx="132">
                  <c:v>1930.481961242918</c:v>
                </c:pt>
                <c:pt idx="133">
                  <c:v>1952.8960281762572</c:v>
                </c:pt>
                <c:pt idx="134">
                  <c:v>1975.5759214823668</c:v>
                </c:pt>
                <c:pt idx="135">
                  <c:v>1999.5395426555183</c:v>
                </c:pt>
                <c:pt idx="136">
                  <c:v>2023.9438608131902</c:v>
                </c:pt>
                <c:pt idx="137">
                  <c:v>2049.9572689993129</c:v>
                </c:pt>
                <c:pt idx="138">
                  <c:v>2073.6762804518248</c:v>
                </c:pt>
                <c:pt idx="139">
                  <c:v>2097.9160446082492</c:v>
                </c:pt>
                <c:pt idx="140">
                  <c:v>2124.5880667269544</c:v>
                </c:pt>
                <c:pt idx="141">
                  <c:v>2150.3849845573818</c:v>
                </c:pt>
                <c:pt idx="142">
                  <c:v>2178.6653126457309</c:v>
                </c:pt>
                <c:pt idx="143">
                  <c:v>2205.4476262879439</c:v>
                </c:pt>
                <c:pt idx="144">
                  <c:v>2230.4166489208756</c:v>
                </c:pt>
                <c:pt idx="145">
                  <c:v>2255.9435261015287</c:v>
                </c:pt>
                <c:pt idx="146">
                  <c:v>2282.2487110258685</c:v>
                </c:pt>
                <c:pt idx="147">
                  <c:v>2307.6988524964804</c:v>
                </c:pt>
                <c:pt idx="148">
                  <c:v>2334.8277629756681</c:v>
                </c:pt>
                <c:pt idx="149">
                  <c:v>2360.8734308465141</c:v>
                </c:pt>
                <c:pt idx="150">
                  <c:v>2388.2010688168716</c:v>
                </c:pt>
                <c:pt idx="151">
                  <c:v>2415.4902831793265</c:v>
                </c:pt>
                <c:pt idx="152">
                  <c:v>2443.4432828221634</c:v>
                </c:pt>
                <c:pt idx="153">
                  <c:v>2473.6306262443281</c:v>
                </c:pt>
                <c:pt idx="154">
                  <c:v>2502.0716676390252</c:v>
                </c:pt>
                <c:pt idx="155">
                  <c:v>2532.1191503454625</c:v>
                </c:pt>
                <c:pt idx="156">
                  <c:v>2560.6033117587403</c:v>
                </c:pt>
                <c:pt idx="157">
                  <c:v>2590.589876826949</c:v>
                </c:pt>
                <c:pt idx="158">
                  <c:v>2620.7574009476384</c:v>
                </c:pt>
                <c:pt idx="159">
                  <c:v>2650.8235016304266</c:v>
                </c:pt>
                <c:pt idx="160">
                  <c:v>2682.4458447549259</c:v>
                </c:pt>
                <c:pt idx="161">
                  <c:v>2713.2288563133234</c:v>
                </c:pt>
                <c:pt idx="162">
                  <c:v>2743.6345590016663</c:v>
                </c:pt>
                <c:pt idx="163">
                  <c:v>2773.6173880098768</c:v>
                </c:pt>
                <c:pt idx="164">
                  <c:v>2804.0434507493551</c:v>
                </c:pt>
                <c:pt idx="165">
                  <c:v>2835.4911351197316</c:v>
                </c:pt>
                <c:pt idx="166">
                  <c:v>2867.9888750984187</c:v>
                </c:pt>
                <c:pt idx="167">
                  <c:v>2899.8035451500759</c:v>
                </c:pt>
                <c:pt idx="168">
                  <c:v>2932.9553152038902</c:v>
                </c:pt>
                <c:pt idx="169">
                  <c:v>2966.1150288551157</c:v>
                </c:pt>
                <c:pt idx="170">
                  <c:v>2998.4418890929728</c:v>
                </c:pt>
                <c:pt idx="171">
                  <c:v>3031.3700413490892</c:v>
                </c:pt>
                <c:pt idx="172">
                  <c:v>3066.0043189843459</c:v>
                </c:pt>
                <c:pt idx="173">
                  <c:v>3100.3740287117107</c:v>
                </c:pt>
                <c:pt idx="174">
                  <c:v>3135.013331524402</c:v>
                </c:pt>
                <c:pt idx="175">
                  <c:v>3169.5644697854764</c:v>
                </c:pt>
                <c:pt idx="176">
                  <c:v>3205.4104921482221</c:v>
                </c:pt>
                <c:pt idx="177">
                  <c:v>3239.694275058539</c:v>
                </c:pt>
                <c:pt idx="178">
                  <c:v>3276.7164799454395</c:v>
                </c:pt>
                <c:pt idx="179">
                  <c:v>3313.1452224382383</c:v>
                </c:pt>
                <c:pt idx="180">
                  <c:v>3349.7880965816103</c:v>
                </c:pt>
                <c:pt idx="181">
                  <c:v>3385.2515367415085</c:v>
                </c:pt>
                <c:pt idx="182">
                  <c:v>3420.9662326594521</c:v>
                </c:pt>
                <c:pt idx="183">
                  <c:v>3456.2391357888041</c:v>
                </c:pt>
                <c:pt idx="184">
                  <c:v>3492.8780199681978</c:v>
                </c:pt>
                <c:pt idx="185">
                  <c:v>3529.5108619699108</c:v>
                </c:pt>
                <c:pt idx="186">
                  <c:v>3566.1293632135917</c:v>
                </c:pt>
                <c:pt idx="187">
                  <c:v>3604.8640453872886</c:v>
                </c:pt>
                <c:pt idx="188">
                  <c:v>3642.4838588651687</c:v>
                </c:pt>
                <c:pt idx="189">
                  <c:v>3681.649189262519</c:v>
                </c:pt>
                <c:pt idx="190">
                  <c:v>3722.966052586301</c:v>
                </c:pt>
                <c:pt idx="191">
                  <c:v>3762.9654660708939</c:v>
                </c:pt>
                <c:pt idx="192">
                  <c:v>3802.7296194192304</c:v>
                </c:pt>
                <c:pt idx="193">
                  <c:v>3844.079936455772</c:v>
                </c:pt>
                <c:pt idx="194">
                  <c:v>3884.8013160330815</c:v>
                </c:pt>
                <c:pt idx="195">
                  <c:v>3925.0686175863357</c:v>
                </c:pt>
                <c:pt idx="196">
                  <c:v>3967.2658659758808</c:v>
                </c:pt>
                <c:pt idx="197">
                  <c:v>4006.9304803272644</c:v>
                </c:pt>
                <c:pt idx="198">
                  <c:v>4048.2608575805839</c:v>
                </c:pt>
                <c:pt idx="199">
                  <c:v>4089.5500493347804</c:v>
                </c:pt>
                <c:pt idx="200">
                  <c:v>4130.4279355545332</c:v>
                </c:pt>
                <c:pt idx="201">
                  <c:v>4173.611386587937</c:v>
                </c:pt>
                <c:pt idx="202">
                  <c:v>4215.7005376965208</c:v>
                </c:pt>
                <c:pt idx="203">
                  <c:v>4258.2615771890787</c:v>
                </c:pt>
                <c:pt idx="204">
                  <c:v>4300.9665945560746</c:v>
                </c:pt>
                <c:pt idx="205">
                  <c:v>4343.821450462372</c:v>
                </c:pt>
                <c:pt idx="206">
                  <c:v>4385.7177660648622</c:v>
                </c:pt>
                <c:pt idx="207">
                  <c:v>4431.1120115999329</c:v>
                </c:pt>
                <c:pt idx="208">
                  <c:v>4477.6882776978846</c:v>
                </c:pt>
                <c:pt idx="209">
                  <c:v>4524.0320381555093</c:v>
                </c:pt>
                <c:pt idx="210">
                  <c:v>4571.0048019824017</c:v>
                </c:pt>
                <c:pt idx="211">
                  <c:v>4618.057118333335</c:v>
                </c:pt>
                <c:pt idx="212">
                  <c:v>4664.8738008631099</c:v>
                </c:pt>
                <c:pt idx="213">
                  <c:v>4712.6965590946083</c:v>
                </c:pt>
                <c:pt idx="214">
                  <c:v>4760.1749050035023</c:v>
                </c:pt>
                <c:pt idx="215">
                  <c:v>4807.5404868737678</c:v>
                </c:pt>
                <c:pt idx="216">
                  <c:v>4855.1399229225026</c:v>
                </c:pt>
                <c:pt idx="217">
                  <c:v>4903.3182706588459</c:v>
                </c:pt>
                <c:pt idx="218">
                  <c:v>4950.3136881527462</c:v>
                </c:pt>
                <c:pt idx="219">
                  <c:v>4999.4627842416194</c:v>
                </c:pt>
                <c:pt idx="220">
                  <c:v>5047.9593698371928</c:v>
                </c:pt>
                <c:pt idx="221">
                  <c:v>5097.8286244963692</c:v>
                </c:pt>
                <c:pt idx="222">
                  <c:v>5148.9070568276939</c:v>
                </c:pt>
                <c:pt idx="223">
                  <c:v>5198.7684403481398</c:v>
                </c:pt>
                <c:pt idx="224">
                  <c:v>5249.2029474352348</c:v>
                </c:pt>
                <c:pt idx="225">
                  <c:v>5298.7692956293722</c:v>
                </c:pt>
                <c:pt idx="226">
                  <c:v>5350.6832543410037</c:v>
                </c:pt>
                <c:pt idx="227">
                  <c:v>5403.419595943853</c:v>
                </c:pt>
                <c:pt idx="228">
                  <c:v>5457.227683697316</c:v>
                </c:pt>
                <c:pt idx="229">
                  <c:v>5512.2055313516757</c:v>
                </c:pt>
                <c:pt idx="230">
                  <c:v>5567.2258417288494</c:v>
                </c:pt>
                <c:pt idx="231">
                  <c:v>5620.9408681234199</c:v>
                </c:pt>
                <c:pt idx="232">
                  <c:v>5676.2820284677964</c:v>
                </c:pt>
                <c:pt idx="233">
                  <c:v>5732.4076039455285</c:v>
                </c:pt>
                <c:pt idx="234">
                  <c:v>5788.1184558693085</c:v>
                </c:pt>
                <c:pt idx="235">
                  <c:v>5846.1415757964614</c:v>
                </c:pt>
                <c:pt idx="236">
                  <c:v>5902.8181822377555</c:v>
                </c:pt>
                <c:pt idx="237">
                  <c:v>5959.1612971797376</c:v>
                </c:pt>
                <c:pt idx="238">
                  <c:v>6018.2864695692351</c:v>
                </c:pt>
                <c:pt idx="239">
                  <c:v>6073.7994342481343</c:v>
                </c:pt>
                <c:pt idx="240">
                  <c:v>6131.4748535803592</c:v>
                </c:pt>
                <c:pt idx="241">
                  <c:v>6190.0772063561399</c:v>
                </c:pt>
                <c:pt idx="242">
                  <c:v>6248.9489793706316</c:v>
                </c:pt>
                <c:pt idx="243">
                  <c:v>6308.0686624280306</c:v>
                </c:pt>
                <c:pt idx="244">
                  <c:v>6369.5017078959354</c:v>
                </c:pt>
                <c:pt idx="245">
                  <c:v>6429.942096592823</c:v>
                </c:pt>
                <c:pt idx="246">
                  <c:v>6490.9615505203274</c:v>
                </c:pt>
                <c:pt idx="247">
                  <c:v>6552.3721273771944</c:v>
                </c:pt>
                <c:pt idx="248">
                  <c:v>6613.5701034421836</c:v>
                </c:pt>
                <c:pt idx="249">
                  <c:v>6676.644114958136</c:v>
                </c:pt>
                <c:pt idx="250">
                  <c:v>6739.016042998499</c:v>
                </c:pt>
                <c:pt idx="251">
                  <c:v>6804.7312882861534</c:v>
                </c:pt>
                <c:pt idx="252">
                  <c:v>6870.6066426409943</c:v>
                </c:pt>
                <c:pt idx="253">
                  <c:v>6935.7963016632884</c:v>
                </c:pt>
                <c:pt idx="254">
                  <c:v>7002.7273186110533</c:v>
                </c:pt>
                <c:pt idx="255">
                  <c:v>7068.7529302392331</c:v>
                </c:pt>
                <c:pt idx="256">
                  <c:v>7135.2547198557104</c:v>
                </c:pt>
                <c:pt idx="257">
                  <c:v>7202.7147740703658</c:v>
                </c:pt>
                <c:pt idx="258">
                  <c:v>7271.0599289967777</c:v>
                </c:pt>
                <c:pt idx="259">
                  <c:v>7339.1366299375723</c:v>
                </c:pt>
                <c:pt idx="260">
                  <c:v>7407.1577518079357</c:v>
                </c:pt>
                <c:pt idx="261">
                  <c:v>7475.3751225993246</c:v>
                </c:pt>
                <c:pt idx="262">
                  <c:v>7545.0295812314971</c:v>
                </c:pt>
                <c:pt idx="263">
                  <c:v>7616.0022624294716</c:v>
                </c:pt>
                <c:pt idx="264">
                  <c:v>7685.939436796687</c:v>
                </c:pt>
                <c:pt idx="265">
                  <c:v>7759.1946740201929</c:v>
                </c:pt>
                <c:pt idx="266">
                  <c:v>7831.9630841399294</c:v>
                </c:pt>
                <c:pt idx="267">
                  <c:v>7904.5003855810164</c:v>
                </c:pt>
                <c:pt idx="268">
                  <c:v>7977.8581788683014</c:v>
                </c:pt>
                <c:pt idx="269">
                  <c:v>8052.7128819847903</c:v>
                </c:pt>
                <c:pt idx="270">
                  <c:v>8126.4693541518063</c:v>
                </c:pt>
                <c:pt idx="271">
                  <c:v>8201.7952415741438</c:v>
                </c:pt>
                <c:pt idx="272">
                  <c:v>8277.9261480345122</c:v>
                </c:pt>
                <c:pt idx="273">
                  <c:v>8353.6265064747804</c:v>
                </c:pt>
                <c:pt idx="274">
                  <c:v>8430.7627233484673</c:v>
                </c:pt>
                <c:pt idx="275">
                  <c:v>8505.7340358695965</c:v>
                </c:pt>
                <c:pt idx="276">
                  <c:v>8584.5365715911939</c:v>
                </c:pt>
                <c:pt idx="277">
                  <c:v>8662.5018156405276</c:v>
                </c:pt>
                <c:pt idx="278">
                  <c:v>8739.5831448317058</c:v>
                </c:pt>
                <c:pt idx="279">
                  <c:v>8820.0864602929505</c:v>
                </c:pt>
                <c:pt idx="280">
                  <c:v>8900.9829771200129</c:v>
                </c:pt>
                <c:pt idx="281">
                  <c:v>8982.3387262002761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47-4387-A739-692F538FA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ax val="1000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'ARMA(p,q)  '!$F$25</c:f>
              <c:strCache>
                <c:ptCount val="1"/>
                <c:pt idx="0">
                  <c:v>ARMA(2,3)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'!$F$26:$F$626</c:f>
              <c:numCache>
                <c:formatCode>0.000</c:formatCode>
                <c:ptCount val="601"/>
                <c:pt idx="0">
                  <c:v>0</c:v>
                </c:pt>
                <c:pt idx="1">
                  <c:v>11.194253975548303</c:v>
                </c:pt>
                <c:pt idx="2">
                  <c:v>19.961121178968916</c:v>
                </c:pt>
                <c:pt idx="3">
                  <c:v>28.167574564250877</c:v>
                </c:pt>
                <c:pt idx="4">
                  <c:v>36.654686679620134</c:v>
                </c:pt>
                <c:pt idx="5">
                  <c:v>45.227905612459629</c:v>
                </c:pt>
                <c:pt idx="6">
                  <c:v>53.672757072224364</c:v>
                </c:pt>
                <c:pt idx="7">
                  <c:v>62.251077919364491</c:v>
                </c:pt>
                <c:pt idx="8">
                  <c:v>69.782638067232284</c:v>
                </c:pt>
                <c:pt idx="9">
                  <c:v>78.948949227427889</c:v>
                </c:pt>
                <c:pt idx="10">
                  <c:v>86.253029496112447</c:v>
                </c:pt>
                <c:pt idx="11">
                  <c:v>93.734848718948783</c:v>
                </c:pt>
                <c:pt idx="12">
                  <c:v>101.22617119997076</c:v>
                </c:pt>
                <c:pt idx="13">
                  <c:v>107.82793628342154</c:v>
                </c:pt>
                <c:pt idx="14">
                  <c:v>114.76598275338942</c:v>
                </c:pt>
                <c:pt idx="15">
                  <c:v>123.23150822140394</c:v>
                </c:pt>
                <c:pt idx="16">
                  <c:v>130.05096369369991</c:v>
                </c:pt>
                <c:pt idx="17">
                  <c:v>137.95528826289342</c:v>
                </c:pt>
                <c:pt idx="18">
                  <c:v>143.93348962774834</c:v>
                </c:pt>
                <c:pt idx="19">
                  <c:v>150.4957688863615</c:v>
                </c:pt>
                <c:pt idx="20">
                  <c:v>157.38703271671628</c:v>
                </c:pt>
                <c:pt idx="21">
                  <c:v>164.61308331126966</c:v>
                </c:pt>
                <c:pt idx="22">
                  <c:v>172.67785753977751</c:v>
                </c:pt>
                <c:pt idx="23">
                  <c:v>179.05133478153289</c:v>
                </c:pt>
                <c:pt idx="24">
                  <c:v>189.71238955755868</c:v>
                </c:pt>
                <c:pt idx="25">
                  <c:v>197.29239719737492</c:v>
                </c:pt>
                <c:pt idx="26">
                  <c:v>205.70618847710244</c:v>
                </c:pt>
                <c:pt idx="27">
                  <c:v>215.47836857467252</c:v>
                </c:pt>
                <c:pt idx="28">
                  <c:v>222.06336530139365</c:v>
                </c:pt>
                <c:pt idx="29">
                  <c:v>230.90568551832231</c:v>
                </c:pt>
                <c:pt idx="30">
                  <c:v>239.31071176099286</c:v>
                </c:pt>
                <c:pt idx="31">
                  <c:v>247.98599638357561</c:v>
                </c:pt>
                <c:pt idx="32">
                  <c:v>258.68710135852876</c:v>
                </c:pt>
                <c:pt idx="33">
                  <c:v>268.89940513930486</c:v>
                </c:pt>
                <c:pt idx="34">
                  <c:v>279.07124943330933</c:v>
                </c:pt>
                <c:pt idx="35">
                  <c:v>289.94109304864548</c:v>
                </c:pt>
                <c:pt idx="36">
                  <c:v>301.04544966618374</c:v>
                </c:pt>
                <c:pt idx="37">
                  <c:v>311.28861082645238</c:v>
                </c:pt>
                <c:pt idx="38">
                  <c:v>320.91471885033934</c:v>
                </c:pt>
                <c:pt idx="39">
                  <c:v>329.93477910485507</c:v>
                </c:pt>
                <c:pt idx="40">
                  <c:v>336.4544016259585</c:v>
                </c:pt>
                <c:pt idx="41">
                  <c:v>342.97590905245221</c:v>
                </c:pt>
                <c:pt idx="42">
                  <c:v>350.52573048536863</c:v>
                </c:pt>
                <c:pt idx="43">
                  <c:v>356.1873099005868</c:v>
                </c:pt>
                <c:pt idx="44">
                  <c:v>363.3542943450795</c:v>
                </c:pt>
                <c:pt idx="45">
                  <c:v>372.2496030954303</c:v>
                </c:pt>
                <c:pt idx="46">
                  <c:v>378.49994277923093</c:v>
                </c:pt>
                <c:pt idx="47">
                  <c:v>385.84117527194877</c:v>
                </c:pt>
                <c:pt idx="48">
                  <c:v>392.89839383407644</c:v>
                </c:pt>
                <c:pt idx="49">
                  <c:v>400.72130270259368</c:v>
                </c:pt>
                <c:pt idx="50">
                  <c:v>410.28080621408481</c:v>
                </c:pt>
                <c:pt idx="51">
                  <c:v>419.41671582228685</c:v>
                </c:pt>
                <c:pt idx="52">
                  <c:v>430.46280205947681</c:v>
                </c:pt>
                <c:pt idx="53">
                  <c:v>440.04234455434835</c:v>
                </c:pt>
                <c:pt idx="54">
                  <c:v>449.51741773703026</c:v>
                </c:pt>
                <c:pt idx="55">
                  <c:v>457.39015379908335</c:v>
                </c:pt>
                <c:pt idx="56">
                  <c:v>466.41900841161799</c:v>
                </c:pt>
                <c:pt idx="57">
                  <c:v>473.48541714263371</c:v>
                </c:pt>
                <c:pt idx="58">
                  <c:v>481.22748798038833</c:v>
                </c:pt>
                <c:pt idx="59">
                  <c:v>488.19828138702132</c:v>
                </c:pt>
                <c:pt idx="60">
                  <c:v>495.85085259158922</c:v>
                </c:pt>
                <c:pt idx="61">
                  <c:v>504.03826989881151</c:v>
                </c:pt>
                <c:pt idx="62">
                  <c:v>511.94248775889002</c:v>
                </c:pt>
                <c:pt idx="63">
                  <c:v>521.67046210281876</c:v>
                </c:pt>
                <c:pt idx="64">
                  <c:v>531.93478363059569</c:v>
                </c:pt>
                <c:pt idx="65">
                  <c:v>539.87514031386752</c:v>
                </c:pt>
                <c:pt idx="66">
                  <c:v>549.32523838205714</c:v>
                </c:pt>
                <c:pt idx="67">
                  <c:v>557.12936591125799</c:v>
                </c:pt>
                <c:pt idx="68">
                  <c:v>563.59927773438665</c:v>
                </c:pt>
                <c:pt idx="69">
                  <c:v>572.3888857011957</c:v>
                </c:pt>
                <c:pt idx="70">
                  <c:v>579.58712568139936</c:v>
                </c:pt>
                <c:pt idx="71">
                  <c:v>587.2015587621031</c:v>
                </c:pt>
                <c:pt idx="72">
                  <c:v>594.91172095526986</c:v>
                </c:pt>
                <c:pt idx="73">
                  <c:v>600.25711888794115</c:v>
                </c:pt>
                <c:pt idx="74">
                  <c:v>606.43581570399397</c:v>
                </c:pt>
                <c:pt idx="75">
                  <c:v>612.29688888028875</c:v>
                </c:pt>
                <c:pt idx="76">
                  <c:v>619.0342363935132</c:v>
                </c:pt>
                <c:pt idx="77">
                  <c:v>626.66410417696272</c:v>
                </c:pt>
                <c:pt idx="78">
                  <c:v>635.94567250813873</c:v>
                </c:pt>
                <c:pt idx="79">
                  <c:v>644.357133898705</c:v>
                </c:pt>
                <c:pt idx="80">
                  <c:v>652.68934472512433</c:v>
                </c:pt>
                <c:pt idx="81">
                  <c:v>662.34538655522522</c:v>
                </c:pt>
                <c:pt idx="82">
                  <c:v>669.87370757522683</c:v>
                </c:pt>
                <c:pt idx="83">
                  <c:v>677.09510385260728</c:v>
                </c:pt>
                <c:pt idx="84">
                  <c:v>686.05079794509459</c:v>
                </c:pt>
                <c:pt idx="85">
                  <c:v>693.97204072240788</c:v>
                </c:pt>
                <c:pt idx="86">
                  <c:v>703.55655023226404</c:v>
                </c:pt>
                <c:pt idx="87">
                  <c:v>714.15996153654567</c:v>
                </c:pt>
                <c:pt idx="88">
                  <c:v>724.77206375069704</c:v>
                </c:pt>
                <c:pt idx="89">
                  <c:v>733.97422819683231</c:v>
                </c:pt>
                <c:pt idx="90">
                  <c:v>740.52433328532766</c:v>
                </c:pt>
                <c:pt idx="91">
                  <c:v>748.03348405931547</c:v>
                </c:pt>
                <c:pt idx="92">
                  <c:v>754.03019271976063</c:v>
                </c:pt>
                <c:pt idx="93">
                  <c:v>759.86319083396086</c:v>
                </c:pt>
                <c:pt idx="94">
                  <c:v>766.76245702305846</c:v>
                </c:pt>
                <c:pt idx="95">
                  <c:v>771.55418756239953</c:v>
                </c:pt>
                <c:pt idx="96">
                  <c:v>780.1234437308824</c:v>
                </c:pt>
                <c:pt idx="97">
                  <c:v>788.96543649700698</c:v>
                </c:pt>
                <c:pt idx="98">
                  <c:v>797.73585872872547</c:v>
                </c:pt>
                <c:pt idx="99">
                  <c:v>807.56732457873363</c:v>
                </c:pt>
                <c:pt idx="100">
                  <c:v>816.71703299104968</c:v>
                </c:pt>
                <c:pt idx="101">
                  <c:v>825.02683890759386</c:v>
                </c:pt>
                <c:pt idx="102">
                  <c:v>833.13019764948274</c:v>
                </c:pt>
                <c:pt idx="103">
                  <c:v>842.26530802460184</c:v>
                </c:pt>
                <c:pt idx="104">
                  <c:v>850.80375266801934</c:v>
                </c:pt>
                <c:pt idx="105">
                  <c:v>857.75476950690586</c:v>
                </c:pt>
                <c:pt idx="106">
                  <c:v>867.36841396194131</c:v>
                </c:pt>
                <c:pt idx="107">
                  <c:v>875.28309135024801</c:v>
                </c:pt>
                <c:pt idx="108">
                  <c:v>882.50748281168205</c:v>
                </c:pt>
                <c:pt idx="109">
                  <c:v>892.10492039970154</c:v>
                </c:pt>
                <c:pt idx="110">
                  <c:v>899.73686789167516</c:v>
                </c:pt>
                <c:pt idx="111">
                  <c:v>907.15464924721391</c:v>
                </c:pt>
                <c:pt idx="112">
                  <c:v>916.96104309912789</c:v>
                </c:pt>
                <c:pt idx="113">
                  <c:v>923.60139806191262</c:v>
                </c:pt>
                <c:pt idx="114">
                  <c:v>931.79529216436367</c:v>
                </c:pt>
                <c:pt idx="115">
                  <c:v>940.12693644303044</c:v>
                </c:pt>
                <c:pt idx="116">
                  <c:v>946.60818490314762</c:v>
                </c:pt>
                <c:pt idx="117">
                  <c:v>955.94183515434202</c:v>
                </c:pt>
                <c:pt idx="118">
                  <c:v>966.15547124124498</c:v>
                </c:pt>
                <c:pt idx="119">
                  <c:v>975.25936449401809</c:v>
                </c:pt>
                <c:pt idx="120">
                  <c:v>982.94828578447118</c:v>
                </c:pt>
                <c:pt idx="121">
                  <c:v>990.75060273350607</c:v>
                </c:pt>
                <c:pt idx="122">
                  <c:v>997.21570009668778</c:v>
                </c:pt>
                <c:pt idx="123">
                  <c:v>1004.3970342548587</c:v>
                </c:pt>
                <c:pt idx="124">
                  <c:v>1012.5737458117915</c:v>
                </c:pt>
                <c:pt idx="125">
                  <c:v>1020.0709214610638</c:v>
                </c:pt>
                <c:pt idx="126">
                  <c:v>1028.0559866511453</c:v>
                </c:pt>
                <c:pt idx="127">
                  <c:v>1035.1626665926867</c:v>
                </c:pt>
                <c:pt idx="128">
                  <c:v>1043.5888028559036</c:v>
                </c:pt>
                <c:pt idx="129">
                  <c:v>1052.0442548559972</c:v>
                </c:pt>
                <c:pt idx="130">
                  <c:v>1059.9172235941953</c:v>
                </c:pt>
                <c:pt idx="131">
                  <c:v>1068.3068122236002</c:v>
                </c:pt>
                <c:pt idx="132">
                  <c:v>1075.6465768589642</c:v>
                </c:pt>
                <c:pt idx="133">
                  <c:v>1082.1320778164609</c:v>
                </c:pt>
                <c:pt idx="134">
                  <c:v>1088.6928647053096</c:v>
                </c:pt>
                <c:pt idx="135">
                  <c:v>1096.3513468801507</c:v>
                </c:pt>
                <c:pt idx="136">
                  <c:v>1104.2609336226612</c:v>
                </c:pt>
                <c:pt idx="137">
                  <c:v>1113.5778926652613</c:v>
                </c:pt>
                <c:pt idx="138">
                  <c:v>1120.3967553383454</c:v>
                </c:pt>
                <c:pt idx="139">
                  <c:v>1127.5169765606624</c:v>
                </c:pt>
                <c:pt idx="140">
                  <c:v>1136.8761444616705</c:v>
                </c:pt>
                <c:pt idx="141">
                  <c:v>1145.1564726895551</c:v>
                </c:pt>
                <c:pt idx="142">
                  <c:v>1155.6942380311427</c:v>
                </c:pt>
                <c:pt idx="143">
                  <c:v>1164.5212143771339</c:v>
                </c:pt>
                <c:pt idx="144">
                  <c:v>1171.2946513428528</c:v>
                </c:pt>
                <c:pt idx="145">
                  <c:v>1178.4061693940694</c:v>
                </c:pt>
                <c:pt idx="146">
                  <c:v>1186.0902596550879</c:v>
                </c:pt>
                <c:pt idx="147">
                  <c:v>1192.7051847973487</c:v>
                </c:pt>
                <c:pt idx="148">
                  <c:v>1200.7786514319478</c:v>
                </c:pt>
                <c:pt idx="149">
                  <c:v>1207.5584195467466</c:v>
                </c:pt>
                <c:pt idx="150">
                  <c:v>1215.3909598385569</c:v>
                </c:pt>
                <c:pt idx="151">
                  <c:v>1222.9704594282566</c:v>
                </c:pt>
                <c:pt idx="152">
                  <c:v>1230.9833913374762</c:v>
                </c:pt>
                <c:pt idx="153">
                  <c:v>1241.0038454745713</c:v>
                </c:pt>
                <c:pt idx="154">
                  <c:v>1249.0438318980607</c:v>
                </c:pt>
                <c:pt idx="155">
                  <c:v>1258.4352193362961</c:v>
                </c:pt>
                <c:pt idx="156">
                  <c:v>1266.0298831268246</c:v>
                </c:pt>
                <c:pt idx="157">
                  <c:v>1274.8731562161286</c:v>
                </c:pt>
                <c:pt idx="158">
                  <c:v>1283.6633056150115</c:v>
                </c:pt>
                <c:pt idx="159">
                  <c:v>1292.0989824738913</c:v>
                </c:pt>
                <c:pt idx="160">
                  <c:v>1301.839836353696</c:v>
                </c:pt>
                <c:pt idx="161">
                  <c:v>1310.4909107447274</c:v>
                </c:pt>
                <c:pt idx="162">
                  <c:v>1318.4985424189945</c:v>
                </c:pt>
                <c:pt idx="163">
                  <c:v>1325.8286970668876</c:v>
                </c:pt>
                <c:pt idx="164">
                  <c:v>1333.3489490884133</c:v>
                </c:pt>
                <c:pt idx="165">
                  <c:v>1341.6416217222816</c:v>
                </c:pt>
                <c:pt idx="166">
                  <c:v>1350.729929540777</c:v>
                </c:pt>
                <c:pt idx="167">
                  <c:v>1358.871574673276</c:v>
                </c:pt>
                <c:pt idx="168">
                  <c:v>1368.0780609599376</c:v>
                </c:pt>
                <c:pt idx="169">
                  <c:v>1377.0287959130931</c:v>
                </c:pt>
                <c:pt idx="170">
                  <c:v>1384.8678987385256</c:v>
                </c:pt>
                <c:pt idx="171">
                  <c:v>1393.0324521885757</c:v>
                </c:pt>
                <c:pt idx="172">
                  <c:v>1402.635030694116</c:v>
                </c:pt>
                <c:pt idx="173">
                  <c:v>1411.6973798339334</c:v>
                </c:pt>
                <c:pt idx="174">
                  <c:v>1420.7381115742905</c:v>
                </c:pt>
                <c:pt idx="175">
                  <c:v>1429.4052237627143</c:v>
                </c:pt>
                <c:pt idx="176">
                  <c:v>1439.0779180247457</c:v>
                </c:pt>
                <c:pt idx="177">
                  <c:v>1446.9007218573504</c:v>
                </c:pt>
                <c:pt idx="178">
                  <c:v>1457.1610176383106</c:v>
                </c:pt>
                <c:pt idx="179">
                  <c:v>1466.545199201712</c:v>
                </c:pt>
                <c:pt idx="180">
                  <c:v>1475.8298207315095</c:v>
                </c:pt>
                <c:pt idx="181">
                  <c:v>1483.6334591897407</c:v>
                </c:pt>
                <c:pt idx="182">
                  <c:v>1491.3822344822013</c:v>
                </c:pt>
                <c:pt idx="183">
                  <c:v>1498.3958063692346</c:v>
                </c:pt>
                <c:pt idx="184">
                  <c:v>1506.4768944704974</c:v>
                </c:pt>
                <c:pt idx="185">
                  <c:v>1514.258904329949</c:v>
                </c:pt>
                <c:pt idx="186">
                  <c:v>1521.7187918024001</c:v>
                </c:pt>
                <c:pt idx="187">
                  <c:v>1530.9900881106432</c:v>
                </c:pt>
                <c:pt idx="188">
                  <c:v>1538.8412851294779</c:v>
                </c:pt>
                <c:pt idx="189">
                  <c:v>1547.9116983647648</c:v>
                </c:pt>
                <c:pt idx="190">
                  <c:v>1558.8227065323076</c:v>
                </c:pt>
                <c:pt idx="191">
                  <c:v>1568.0867991555231</c:v>
                </c:pt>
                <c:pt idx="192">
                  <c:v>1576.7683561502718</c:v>
                </c:pt>
                <c:pt idx="193">
                  <c:v>1586.7055377968215</c:v>
                </c:pt>
                <c:pt idx="194">
                  <c:v>1595.6822482579364</c:v>
                </c:pt>
                <c:pt idx="195">
                  <c:v>1603.8576842698722</c:v>
                </c:pt>
                <c:pt idx="196">
                  <c:v>1613.6252926073503</c:v>
                </c:pt>
                <c:pt idx="197">
                  <c:v>1620.5251487932846</c:v>
                </c:pt>
                <c:pt idx="198">
                  <c:v>1628.7358190199357</c:v>
                </c:pt>
                <c:pt idx="199">
                  <c:v>1636.5796473761934</c:v>
                </c:pt>
                <c:pt idx="200">
                  <c:v>1643.6639976997292</c:v>
                </c:pt>
                <c:pt idx="201">
                  <c:v>1652.7106554190282</c:v>
                </c:pt>
                <c:pt idx="202">
                  <c:v>1660.3228858348873</c:v>
                </c:pt>
                <c:pt idx="203">
                  <c:v>1668.0431956001096</c:v>
                </c:pt>
                <c:pt idx="204">
                  <c:v>1675.5593535356061</c:v>
                </c:pt>
                <c:pt idx="205">
                  <c:v>1682.869365556312</c:v>
                </c:pt>
                <c:pt idx="206">
                  <c:v>1688.8649839903599</c:v>
                </c:pt>
                <c:pt idx="207">
                  <c:v>1698.0011544544961</c:v>
                </c:pt>
                <c:pt idx="208">
                  <c:v>1707.9718579059875</c:v>
                </c:pt>
                <c:pt idx="209">
                  <c:v>1717.325610776905</c:v>
                </c:pt>
                <c:pt idx="210">
                  <c:v>1726.9194933441597</c:v>
                </c:pt>
                <c:pt idx="211">
                  <c:v>1736.2072655654654</c:v>
                </c:pt>
                <c:pt idx="212">
                  <c:v>1744.8668089013413</c:v>
                </c:pt>
                <c:pt idx="213">
                  <c:v>1754.1404237882862</c:v>
                </c:pt>
                <c:pt idx="214">
                  <c:v>1762.6798603574598</c:v>
                </c:pt>
                <c:pt idx="215">
                  <c:v>1770.7062585047231</c:v>
                </c:pt>
                <c:pt idx="216">
                  <c:v>1778.5717822480228</c:v>
                </c:pt>
                <c:pt idx="217">
                  <c:v>1786.6215075767154</c:v>
                </c:pt>
                <c:pt idx="218">
                  <c:v>1793.0912503229208</c:v>
                </c:pt>
                <c:pt idx="219">
                  <c:v>1801.3122986547453</c:v>
                </c:pt>
                <c:pt idx="220">
                  <c:v>1808.4913569202013</c:v>
                </c:pt>
                <c:pt idx="221">
                  <c:v>1816.6294892029846</c:v>
                </c:pt>
                <c:pt idx="222">
                  <c:v>1825.5745523112164</c:v>
                </c:pt>
                <c:pt idx="223">
                  <c:v>1832.8843234313176</c:v>
                </c:pt>
                <c:pt idx="224">
                  <c:v>1840.3400824302057</c:v>
                </c:pt>
                <c:pt idx="225">
                  <c:v>1846.5144958385029</c:v>
                </c:pt>
                <c:pt idx="226">
                  <c:v>1854.614812032951</c:v>
                </c:pt>
                <c:pt idx="227">
                  <c:v>1863.126189182944</c:v>
                </c:pt>
                <c:pt idx="228">
                  <c:v>1872.2724372835685</c:v>
                </c:pt>
                <c:pt idx="229">
                  <c:v>1882.148456909058</c:v>
                </c:pt>
                <c:pt idx="230">
                  <c:v>1891.6168560550323</c:v>
                </c:pt>
                <c:pt idx="231">
                  <c:v>1899.3202093823265</c:v>
                </c:pt>
                <c:pt idx="232">
                  <c:v>1908.1914459228701</c:v>
                </c:pt>
                <c:pt idx="233">
                  <c:v>1917.401597480135</c:v>
                </c:pt>
                <c:pt idx="234">
                  <c:v>1925.7327139033305</c:v>
                </c:pt>
                <c:pt idx="235">
                  <c:v>1935.9077048911454</c:v>
                </c:pt>
                <c:pt idx="236">
                  <c:v>1944.272752561614</c:v>
                </c:pt>
                <c:pt idx="237">
                  <c:v>1951.8167634997958</c:v>
                </c:pt>
                <c:pt idx="238">
                  <c:v>1961.6735748676747</c:v>
                </c:pt>
                <c:pt idx="239">
                  <c:v>1967.4485987791006</c:v>
                </c:pt>
                <c:pt idx="240">
                  <c:v>1974.8887415691274</c:v>
                </c:pt>
                <c:pt idx="241">
                  <c:v>1982.8001553108654</c:v>
                </c:pt>
                <c:pt idx="242">
                  <c:v>1990.4953675963604</c:v>
                </c:pt>
                <c:pt idx="243">
                  <c:v>1997.9495907359969</c:v>
                </c:pt>
                <c:pt idx="244">
                  <c:v>2007.2262383937468</c:v>
                </c:pt>
                <c:pt idx="245">
                  <c:v>2015.0172200283848</c:v>
                </c:pt>
                <c:pt idx="246">
                  <c:v>2022.8715382893799</c:v>
                </c:pt>
                <c:pt idx="247">
                  <c:v>2030.6157213136205</c:v>
                </c:pt>
                <c:pt idx="248">
                  <c:v>2037.6373606399313</c:v>
                </c:pt>
                <c:pt idx="249">
                  <c:v>2046.0229182298465</c:v>
                </c:pt>
                <c:pt idx="250">
                  <c:v>2053.1968360209949</c:v>
                </c:pt>
                <c:pt idx="251">
                  <c:v>2063.1852422089109</c:v>
                </c:pt>
                <c:pt idx="252">
                  <c:v>2072.8158039537152</c:v>
                </c:pt>
                <c:pt idx="253">
                  <c:v>2081.2071086151541</c:v>
                </c:pt>
                <c:pt idx="254">
                  <c:v>2090.7917300086797</c:v>
                </c:pt>
                <c:pt idx="255">
                  <c:v>2098.9286577310736</c:v>
                </c:pt>
                <c:pt idx="256">
                  <c:v>2106.9809109425969</c:v>
                </c:pt>
                <c:pt idx="257">
                  <c:v>2115.4433431358493</c:v>
                </c:pt>
                <c:pt idx="258">
                  <c:v>2124.2354752679844</c:v>
                </c:pt>
                <c:pt idx="259">
                  <c:v>2132.19563302693</c:v>
                </c:pt>
                <c:pt idx="260">
                  <c:v>2139.5294642436952</c:v>
                </c:pt>
                <c:pt idx="261">
                  <c:v>2146.4929268664282</c:v>
                </c:pt>
                <c:pt idx="262">
                  <c:v>2154.3265896142516</c:v>
                </c:pt>
                <c:pt idx="263">
                  <c:v>2162.9096787631029</c:v>
                </c:pt>
                <c:pt idx="264">
                  <c:v>2169.8744757278282</c:v>
                </c:pt>
                <c:pt idx="265">
                  <c:v>2179.5641658075356</c:v>
                </c:pt>
                <c:pt idx="266">
                  <c:v>2188.1862909880647</c:v>
                </c:pt>
                <c:pt idx="267">
                  <c:v>2195.9609026767907</c:v>
                </c:pt>
                <c:pt idx="268">
                  <c:v>2203.9516030731479</c:v>
                </c:pt>
                <c:pt idx="269">
                  <c:v>2212.8347209120125</c:v>
                </c:pt>
                <c:pt idx="270">
                  <c:v>2220.0069283458706</c:v>
                </c:pt>
                <c:pt idx="271">
                  <c:v>2228.1225398949928</c:v>
                </c:pt>
                <c:pt idx="272">
                  <c:v>2236.430807988485</c:v>
                </c:pt>
                <c:pt idx="273">
                  <c:v>2243.6777416863865</c:v>
                </c:pt>
                <c:pt idx="274">
                  <c:v>2251.7253820282021</c:v>
                </c:pt>
                <c:pt idx="275">
                  <c:v>2256.9781447909577</c:v>
                </c:pt>
                <c:pt idx="276">
                  <c:v>2265.4167632307453</c:v>
                </c:pt>
                <c:pt idx="277">
                  <c:v>2272.3974503777449</c:v>
                </c:pt>
                <c:pt idx="278">
                  <c:v>2277.8303252334777</c:v>
                </c:pt>
                <c:pt idx="279">
                  <c:v>2286.0383134054064</c:v>
                </c:pt>
                <c:pt idx="280">
                  <c:v>2293.9980642420155</c:v>
                </c:pt>
                <c:pt idx="281">
                  <c:v>2301.7403019174394</c:v>
                </c:pt>
                <c:pt idx="282">
                  <c:v>2310.3840488127289</c:v>
                </c:pt>
                <c:pt idx="283">
                  <c:v>2319.7131358180745</c:v>
                </c:pt>
                <c:pt idx="284">
                  <c:v>2329.5438351508315</c:v>
                </c:pt>
                <c:pt idx="285">
                  <c:v>2336.1279007906892</c:v>
                </c:pt>
                <c:pt idx="286">
                  <c:v>2343.7460404330236</c:v>
                </c:pt>
                <c:pt idx="287">
                  <c:v>2352.4263043827282</c:v>
                </c:pt>
                <c:pt idx="288">
                  <c:v>2358.9739844135943</c:v>
                </c:pt>
                <c:pt idx="289">
                  <c:v>2367.5674762916797</c:v>
                </c:pt>
                <c:pt idx="290">
                  <c:v>2376.3182038868727</c:v>
                </c:pt>
                <c:pt idx="291">
                  <c:v>2385.1437467080573</c:v>
                </c:pt>
                <c:pt idx="292">
                  <c:v>2393.647610963194</c:v>
                </c:pt>
                <c:pt idx="293">
                  <c:v>2401.8031199738498</c:v>
                </c:pt>
                <c:pt idx="294">
                  <c:v>2410.3426172919067</c:v>
                </c:pt>
                <c:pt idx="295">
                  <c:v>2419.0381390160182</c:v>
                </c:pt>
                <c:pt idx="296">
                  <c:v>2428.3499970660014</c:v>
                </c:pt>
                <c:pt idx="297">
                  <c:v>2437.1739778174574</c:v>
                </c:pt>
                <c:pt idx="298">
                  <c:v>2445.0998831979941</c:v>
                </c:pt>
                <c:pt idx="299">
                  <c:v>2452.9980697403203</c:v>
                </c:pt>
                <c:pt idx="300">
                  <c:v>2459.0628555058806</c:v>
                </c:pt>
                <c:pt idx="301">
                  <c:v>2465.0276523311468</c:v>
                </c:pt>
                <c:pt idx="302">
                  <c:v>2471.1869874620397</c:v>
                </c:pt>
                <c:pt idx="303">
                  <c:v>2476.7620284538998</c:v>
                </c:pt>
                <c:pt idx="304">
                  <c:v>2482.8827146240751</c:v>
                </c:pt>
                <c:pt idx="305">
                  <c:v>2489.3140018099953</c:v>
                </c:pt>
                <c:pt idx="306">
                  <c:v>2497.6968410499753</c:v>
                </c:pt>
                <c:pt idx="307">
                  <c:v>2506.0766232293113</c:v>
                </c:pt>
                <c:pt idx="308">
                  <c:v>2516.0477112146441</c:v>
                </c:pt>
                <c:pt idx="309">
                  <c:v>2525.2445558976174</c:v>
                </c:pt>
                <c:pt idx="310">
                  <c:v>2532.3418129617107</c:v>
                </c:pt>
                <c:pt idx="311">
                  <c:v>2540.2121694476746</c:v>
                </c:pt>
                <c:pt idx="312">
                  <c:v>2546.6419540652892</c:v>
                </c:pt>
                <c:pt idx="313">
                  <c:v>2553.8996601832059</c:v>
                </c:pt>
                <c:pt idx="314">
                  <c:v>2561.7723799576652</c:v>
                </c:pt>
                <c:pt idx="315">
                  <c:v>2569.9242121614175</c:v>
                </c:pt>
                <c:pt idx="316">
                  <c:v>2577.8333074166549</c:v>
                </c:pt>
                <c:pt idx="317">
                  <c:v>2585.3155844469902</c:v>
                </c:pt>
                <c:pt idx="318">
                  <c:v>2593.6273031782844</c:v>
                </c:pt>
                <c:pt idx="319">
                  <c:v>2602.8607753348397</c:v>
                </c:pt>
                <c:pt idx="320">
                  <c:v>2612.2761794284597</c:v>
                </c:pt>
                <c:pt idx="321">
                  <c:v>2623.3940117327097</c:v>
                </c:pt>
                <c:pt idx="322">
                  <c:v>2633.0184785605998</c:v>
                </c:pt>
                <c:pt idx="323">
                  <c:v>2642.8967482952089</c:v>
                </c:pt>
                <c:pt idx="324">
                  <c:v>2650.4924788410849</c:v>
                </c:pt>
                <c:pt idx="325">
                  <c:v>2656.7616660870021</c:v>
                </c:pt>
                <c:pt idx="326">
                  <c:v>2666.313198900305</c:v>
                </c:pt>
                <c:pt idx="327">
                  <c:v>2674.6527197725618</c:v>
                </c:pt>
                <c:pt idx="328">
                  <c:v>2683.1467355956102</c:v>
                </c:pt>
                <c:pt idx="329">
                  <c:v>2693.5429627143631</c:v>
                </c:pt>
                <c:pt idx="330">
                  <c:v>2702.4636540806719</c:v>
                </c:pt>
                <c:pt idx="331">
                  <c:v>2709.7596946217286</c:v>
                </c:pt>
                <c:pt idx="332">
                  <c:v>2717.4183974012285</c:v>
                </c:pt>
                <c:pt idx="333">
                  <c:v>2724.6913317245262</c:v>
                </c:pt>
                <c:pt idx="334">
                  <c:v>2730.3578693617656</c:v>
                </c:pt>
                <c:pt idx="335">
                  <c:v>2738.1845946168669</c:v>
                </c:pt>
                <c:pt idx="336">
                  <c:v>2745.4509204532501</c:v>
                </c:pt>
                <c:pt idx="337">
                  <c:v>2753.5694110071609</c:v>
                </c:pt>
                <c:pt idx="338">
                  <c:v>2764.7185910174207</c:v>
                </c:pt>
                <c:pt idx="339">
                  <c:v>2773.9555211390475</c:v>
                </c:pt>
                <c:pt idx="340">
                  <c:v>2783.2261809216284</c:v>
                </c:pt>
                <c:pt idx="341">
                  <c:v>2792.4177078562666</c:v>
                </c:pt>
                <c:pt idx="342">
                  <c:v>2799.6682694269239</c:v>
                </c:pt>
                <c:pt idx="343">
                  <c:v>2807.8770013469561</c:v>
                </c:pt>
                <c:pt idx="344">
                  <c:v>2817.4452376509298</c:v>
                </c:pt>
                <c:pt idx="345">
                  <c:v>2826.6420625727369</c:v>
                </c:pt>
                <c:pt idx="346">
                  <c:v>2836.1055714941003</c:v>
                </c:pt>
                <c:pt idx="347">
                  <c:v>2846.4589681368566</c:v>
                </c:pt>
                <c:pt idx="348">
                  <c:v>2856.2494498996757</c:v>
                </c:pt>
                <c:pt idx="349">
                  <c:v>2865.9507057094302</c:v>
                </c:pt>
                <c:pt idx="350">
                  <c:v>2875.3868553177495</c:v>
                </c:pt>
                <c:pt idx="351">
                  <c:v>2885.2513134159362</c:v>
                </c:pt>
                <c:pt idx="352">
                  <c:v>2893.2761973449719</c:v>
                </c:pt>
                <c:pt idx="353">
                  <c:v>2901.8728009008105</c:v>
                </c:pt>
                <c:pt idx="354">
                  <c:v>2908.8800699551589</c:v>
                </c:pt>
                <c:pt idx="355">
                  <c:v>2913.8739413532458</c:v>
                </c:pt>
                <c:pt idx="356">
                  <c:v>2921.3947195872283</c:v>
                </c:pt>
                <c:pt idx="357">
                  <c:v>2929.7268374417567</c:v>
                </c:pt>
                <c:pt idx="358">
                  <c:v>2938.4863721099891</c:v>
                </c:pt>
                <c:pt idx="359">
                  <c:v>2948.1330014648966</c:v>
                </c:pt>
                <c:pt idx="360">
                  <c:v>2957.7450240490575</c:v>
                </c:pt>
                <c:pt idx="361">
                  <c:v>2965.9385870490801</c:v>
                </c:pt>
                <c:pt idx="362">
                  <c:v>2974.1061473949908</c:v>
                </c:pt>
                <c:pt idx="363">
                  <c:v>2980.0768867976544</c:v>
                </c:pt>
                <c:pt idx="364">
                  <c:v>2987.3146584462888</c:v>
                </c:pt>
                <c:pt idx="365">
                  <c:v>2994.1870406370795</c:v>
                </c:pt>
                <c:pt idx="366">
                  <c:v>3000.6374922729742</c:v>
                </c:pt>
                <c:pt idx="367">
                  <c:v>3009.7532408466018</c:v>
                </c:pt>
                <c:pt idx="368">
                  <c:v>3017.3717811753777</c:v>
                </c:pt>
                <c:pt idx="369">
                  <c:v>3025.837054580014</c:v>
                </c:pt>
                <c:pt idx="370">
                  <c:v>3033.6141899803624</c:v>
                </c:pt>
                <c:pt idx="371">
                  <c:v>3042.7044145858745</c:v>
                </c:pt>
                <c:pt idx="372">
                  <c:v>3050.7779629530341</c:v>
                </c:pt>
                <c:pt idx="373">
                  <c:v>3059.639571445437</c:v>
                </c:pt>
                <c:pt idx="374">
                  <c:v>3068.4614090194545</c:v>
                </c:pt>
                <c:pt idx="375">
                  <c:v>3075.9476850690771</c:v>
                </c:pt>
                <c:pt idx="376">
                  <c:v>3085.8634676813103</c:v>
                </c:pt>
                <c:pt idx="377">
                  <c:v>3096.4470135045153</c:v>
                </c:pt>
                <c:pt idx="378">
                  <c:v>3106.7099975677443</c:v>
                </c:pt>
                <c:pt idx="379">
                  <c:v>3117.8992160175521</c:v>
                </c:pt>
                <c:pt idx="380">
                  <c:v>3129.3656839660189</c:v>
                </c:pt>
                <c:pt idx="381">
                  <c:v>3138.3351145095812</c:v>
                </c:pt>
                <c:pt idx="382">
                  <c:v>3147.2100627990549</c:v>
                </c:pt>
                <c:pt idx="383">
                  <c:v>3157.3539983744949</c:v>
                </c:pt>
                <c:pt idx="384">
                  <c:v>3166.1449959002048</c:v>
                </c:pt>
                <c:pt idx="385">
                  <c:v>3174.322713403647</c:v>
                </c:pt>
                <c:pt idx="386">
                  <c:v>3181.7437101166984</c:v>
                </c:pt>
                <c:pt idx="387">
                  <c:v>3188.421080137955</c:v>
                </c:pt>
                <c:pt idx="388">
                  <c:v>3196.3151738722377</c:v>
                </c:pt>
                <c:pt idx="389">
                  <c:v>3203.6347359571246</c:v>
                </c:pt>
                <c:pt idx="390">
                  <c:v>3210.8555570093158</c:v>
                </c:pt>
                <c:pt idx="391">
                  <c:v>3220.0936593176175</c:v>
                </c:pt>
                <c:pt idx="392">
                  <c:v>3227.456967605804</c:v>
                </c:pt>
                <c:pt idx="393">
                  <c:v>3235.759997347307</c:v>
                </c:pt>
                <c:pt idx="394">
                  <c:v>3244.0277635561779</c:v>
                </c:pt>
                <c:pt idx="395">
                  <c:v>3252.3131565188251</c:v>
                </c:pt>
                <c:pt idx="396">
                  <c:v>3260.3852684828116</c:v>
                </c:pt>
                <c:pt idx="397">
                  <c:v>3267.8920892555643</c:v>
                </c:pt>
                <c:pt idx="398">
                  <c:v>3274.2324573764872</c:v>
                </c:pt>
                <c:pt idx="399">
                  <c:v>3282.0379810332188</c:v>
                </c:pt>
                <c:pt idx="400">
                  <c:v>3289.1500874748663</c:v>
                </c:pt>
                <c:pt idx="401">
                  <c:v>3298.6012666860311</c:v>
                </c:pt>
                <c:pt idx="402">
                  <c:v>3307.4734576446813</c:v>
                </c:pt>
                <c:pt idx="403">
                  <c:v>3316.9280092698327</c:v>
                </c:pt>
                <c:pt idx="404">
                  <c:v>3326.4543216408506</c:v>
                </c:pt>
                <c:pt idx="405">
                  <c:v>3334.1434407285456</c:v>
                </c:pt>
                <c:pt idx="406">
                  <c:v>3344.5104942535099</c:v>
                </c:pt>
                <c:pt idx="407">
                  <c:v>3353.2797433909577</c:v>
                </c:pt>
                <c:pt idx="408">
                  <c:v>3364.4712803618545</c:v>
                </c:pt>
                <c:pt idx="409">
                  <c:v>3375.6376404415478</c:v>
                </c:pt>
                <c:pt idx="410">
                  <c:v>3384.0618241876136</c:v>
                </c:pt>
                <c:pt idx="411">
                  <c:v>3394.2306257227106</c:v>
                </c:pt>
                <c:pt idx="412">
                  <c:v>3401.3948632015904</c:v>
                </c:pt>
                <c:pt idx="413">
                  <c:v>3409.3208425428616</c:v>
                </c:pt>
                <c:pt idx="414">
                  <c:v>3419.0918829334082</c:v>
                </c:pt>
                <c:pt idx="415">
                  <c:v>3428.4734004620373</c:v>
                </c:pt>
                <c:pt idx="416">
                  <c:v>3438.6442432605413</c:v>
                </c:pt>
                <c:pt idx="417">
                  <c:v>3447.641198735012</c:v>
                </c:pt>
                <c:pt idx="418">
                  <c:v>3456.1254035510387</c:v>
                </c:pt>
                <c:pt idx="419">
                  <c:v>3464.7000032066221</c:v>
                </c:pt>
                <c:pt idx="420">
                  <c:v>3473.5709198552991</c:v>
                </c:pt>
                <c:pt idx="421">
                  <c:v>3481.6817994706148</c:v>
                </c:pt>
                <c:pt idx="422">
                  <c:v>3490.2915462747569</c:v>
                </c:pt>
                <c:pt idx="423">
                  <c:v>3499.069503224599</c:v>
                </c:pt>
                <c:pt idx="424">
                  <c:v>3510.107803505643</c:v>
                </c:pt>
                <c:pt idx="425">
                  <c:v>3519.802918828274</c:v>
                </c:pt>
                <c:pt idx="426">
                  <c:v>3527.6463048787832</c:v>
                </c:pt>
                <c:pt idx="427">
                  <c:v>3535.2763524977604</c:v>
                </c:pt>
                <c:pt idx="428">
                  <c:v>3542.8705102121276</c:v>
                </c:pt>
                <c:pt idx="429">
                  <c:v>3551.5671769342189</c:v>
                </c:pt>
                <c:pt idx="430">
                  <c:v>3559.6738947119497</c:v>
                </c:pt>
                <c:pt idx="431">
                  <c:v>3568.2259899741271</c:v>
                </c:pt>
                <c:pt idx="432">
                  <c:v>3578.1095230234023</c:v>
                </c:pt>
                <c:pt idx="433">
                  <c:v>3586.0926545872521</c:v>
                </c:pt>
                <c:pt idx="434">
                  <c:v>3594.6468959483677</c:v>
                </c:pt>
                <c:pt idx="435">
                  <c:v>3603.0516158167625</c:v>
                </c:pt>
                <c:pt idx="436">
                  <c:v>3611.7784695599034</c:v>
                </c:pt>
                <c:pt idx="437">
                  <c:v>3619.9710032870371</c:v>
                </c:pt>
                <c:pt idx="438">
                  <c:v>3628.9853965222369</c:v>
                </c:pt>
                <c:pt idx="439">
                  <c:v>3637.5528589024684</c:v>
                </c:pt>
                <c:pt idx="440">
                  <c:v>3644.5000735157137</c:v>
                </c:pt>
                <c:pt idx="441">
                  <c:v>3653.4474643923472</c:v>
                </c:pt>
                <c:pt idx="442">
                  <c:v>3663.4860753262765</c:v>
                </c:pt>
                <c:pt idx="443">
                  <c:v>3672.4673012181156</c:v>
                </c:pt>
                <c:pt idx="444">
                  <c:v>3681.9054226275011</c:v>
                </c:pt>
                <c:pt idx="445">
                  <c:v>3691.7528778575038</c:v>
                </c:pt>
                <c:pt idx="446">
                  <c:v>3698.8327607507981</c:v>
                </c:pt>
                <c:pt idx="447">
                  <c:v>3706.9238232890507</c:v>
                </c:pt>
                <c:pt idx="448">
                  <c:v>3714.4285562464665</c:v>
                </c:pt>
                <c:pt idx="449">
                  <c:v>3721.0974611955749</c:v>
                </c:pt>
                <c:pt idx="450">
                  <c:v>3727.7127625059375</c:v>
                </c:pt>
                <c:pt idx="451">
                  <c:v>3734.0647882188323</c:v>
                </c:pt>
                <c:pt idx="452">
                  <c:v>3740.9272626335305</c:v>
                </c:pt>
                <c:pt idx="453">
                  <c:v>3749.0935920862416</c:v>
                </c:pt>
                <c:pt idx="454">
                  <c:v>3756.2402788402114</c:v>
                </c:pt>
                <c:pt idx="455">
                  <c:v>3762.7512670451279</c:v>
                </c:pt>
                <c:pt idx="456">
                  <c:v>3769.6756908787211</c:v>
                </c:pt>
                <c:pt idx="457">
                  <c:v>3775.8519376679837</c:v>
                </c:pt>
                <c:pt idx="458">
                  <c:v>3782.8942063608888</c:v>
                </c:pt>
                <c:pt idx="459">
                  <c:v>3792.0871820015086</c:v>
                </c:pt>
                <c:pt idx="460">
                  <c:v>3801.4756967756703</c:v>
                </c:pt>
                <c:pt idx="461">
                  <c:v>3811.253037577791</c:v>
                </c:pt>
                <c:pt idx="462">
                  <c:v>3819.8407905178519</c:v>
                </c:pt>
                <c:pt idx="463">
                  <c:v>3828.714652349453</c:v>
                </c:pt>
                <c:pt idx="464">
                  <c:v>3836.071296666988</c:v>
                </c:pt>
                <c:pt idx="465">
                  <c:v>3842.9177247249722</c:v>
                </c:pt>
                <c:pt idx="466">
                  <c:v>3851.5656122397681</c:v>
                </c:pt>
                <c:pt idx="467">
                  <c:v>3859.1520046693568</c:v>
                </c:pt>
                <c:pt idx="468">
                  <c:v>3867.3272261376974</c:v>
                </c:pt>
                <c:pt idx="469">
                  <c:v>3875.8821365486679</c:v>
                </c:pt>
                <c:pt idx="470">
                  <c:v>3881.9760224107054</c:v>
                </c:pt>
                <c:pt idx="471">
                  <c:v>3889.6129351858713</c:v>
                </c:pt>
                <c:pt idx="472">
                  <c:v>3897.3431337127381</c:v>
                </c:pt>
                <c:pt idx="473">
                  <c:v>3904.2306110894197</c:v>
                </c:pt>
                <c:pt idx="474">
                  <c:v>3912.40144677224</c:v>
                </c:pt>
                <c:pt idx="475">
                  <c:v>3920.6489251766729</c:v>
                </c:pt>
                <c:pt idx="476">
                  <c:v>3928.3744817952579</c:v>
                </c:pt>
                <c:pt idx="477">
                  <c:v>3935.3758477406795</c:v>
                </c:pt>
                <c:pt idx="478">
                  <c:v>3943.432562663937</c:v>
                </c:pt>
                <c:pt idx="479">
                  <c:v>3951.5449422199922</c:v>
                </c:pt>
                <c:pt idx="480">
                  <c:v>3957.8948571244737</c:v>
                </c:pt>
                <c:pt idx="481">
                  <c:v>3965.7894753921119</c:v>
                </c:pt>
                <c:pt idx="482">
                  <c:v>3973.183356167187</c:v>
                </c:pt>
                <c:pt idx="483">
                  <c:v>3979.6053746874168</c:v>
                </c:pt>
                <c:pt idx="484">
                  <c:v>3987.9779527664837</c:v>
                </c:pt>
                <c:pt idx="485">
                  <c:v>3996.25003782982</c:v>
                </c:pt>
                <c:pt idx="486">
                  <c:v>4004.5063535916952</c:v>
                </c:pt>
                <c:pt idx="487">
                  <c:v>4011.5576039334542</c:v>
                </c:pt>
                <c:pt idx="488">
                  <c:v>4019.2076090085852</c:v>
                </c:pt>
                <c:pt idx="489">
                  <c:v>4026.6548789052604</c:v>
                </c:pt>
                <c:pt idx="490">
                  <c:v>4033.5854823993654</c:v>
                </c:pt>
                <c:pt idx="491">
                  <c:v>4041.829480031764</c:v>
                </c:pt>
                <c:pt idx="492">
                  <c:v>4050.4251366672734</c:v>
                </c:pt>
                <c:pt idx="493">
                  <c:v>4058.9785209196775</c:v>
                </c:pt>
                <c:pt idx="494">
                  <c:v>4068.4555684163097</c:v>
                </c:pt>
                <c:pt idx="495">
                  <c:v>4075.7719070140033</c:v>
                </c:pt>
                <c:pt idx="496">
                  <c:v>4084.4289429785977</c:v>
                </c:pt>
                <c:pt idx="497">
                  <c:v>4092.8400447891345</c:v>
                </c:pt>
                <c:pt idx="498">
                  <c:v>4097.9021276742205</c:v>
                </c:pt>
                <c:pt idx="499">
                  <c:v>4103.6572821423624</c:v>
                </c:pt>
                <c:pt idx="500">
                  <c:v>4111.0712029671486</c:v>
                </c:pt>
                <c:pt idx="501">
                  <c:v>4117.0816027149212</c:v>
                </c:pt>
                <c:pt idx="502">
                  <c:v>4124.3633247572216</c:v>
                </c:pt>
                <c:pt idx="503">
                  <c:v>4132.140562502078</c:v>
                </c:pt>
                <c:pt idx="504">
                  <c:v>4140.9628401039708</c:v>
                </c:pt>
                <c:pt idx="505">
                  <c:v>4147.2442121682907</c:v>
                </c:pt>
                <c:pt idx="506">
                  <c:v>4155.2348817521333</c:v>
                </c:pt>
                <c:pt idx="507">
                  <c:v>4164.0543435985255</c:v>
                </c:pt>
                <c:pt idx="508">
                  <c:v>4170.6627254162086</c:v>
                </c:pt>
                <c:pt idx="509">
                  <c:v>4178.7368866353627</c:v>
                </c:pt>
                <c:pt idx="510">
                  <c:v>4187.2387437934021</c:v>
                </c:pt>
                <c:pt idx="511">
                  <c:v>4192.8004707311693</c:v>
                </c:pt>
                <c:pt idx="512">
                  <c:v>4200.7278452067276</c:v>
                </c:pt>
                <c:pt idx="513">
                  <c:v>4209.0085012954232</c:v>
                </c:pt>
                <c:pt idx="514">
                  <c:v>4216.7493655700509</c:v>
                </c:pt>
                <c:pt idx="515">
                  <c:v>4225.8381648705208</c:v>
                </c:pt>
                <c:pt idx="516">
                  <c:v>4234.114586478403</c:v>
                </c:pt>
                <c:pt idx="517">
                  <c:v>4242.1576964874448</c:v>
                </c:pt>
                <c:pt idx="518">
                  <c:v>4248.5413023397368</c:v>
                </c:pt>
                <c:pt idx="519">
                  <c:v>4256.2611664331143</c:v>
                </c:pt>
                <c:pt idx="520">
                  <c:v>4263.2868373035062</c:v>
                </c:pt>
                <c:pt idx="521">
                  <c:v>4270.5743346639938</c:v>
                </c:pt>
                <c:pt idx="522">
                  <c:v>4279.7591798851327</c:v>
                </c:pt>
                <c:pt idx="523">
                  <c:v>4288.9424779785368</c:v>
                </c:pt>
                <c:pt idx="524">
                  <c:v>4297.651283364451</c:v>
                </c:pt>
                <c:pt idx="525">
                  <c:v>4308.2792317354115</c:v>
                </c:pt>
                <c:pt idx="526">
                  <c:v>4316.9038148969003</c:v>
                </c:pt>
                <c:pt idx="527">
                  <c:v>4323.1818206407597</c:v>
                </c:pt>
                <c:pt idx="528">
                  <c:v>4332.7635074364198</c:v>
                </c:pt>
                <c:pt idx="529">
                  <c:v>4338.1324951426623</c:v>
                </c:pt>
                <c:pt idx="530">
                  <c:v>4344.9617328618187</c:v>
                </c:pt>
                <c:pt idx="531">
                  <c:v>4354.1719814893295</c:v>
                </c:pt>
                <c:pt idx="532">
                  <c:v>4361.247196415582</c:v>
                </c:pt>
                <c:pt idx="533">
                  <c:v>4370.2202343427098</c:v>
                </c:pt>
                <c:pt idx="534">
                  <c:v>4379.6806290859122</c:v>
                </c:pt>
                <c:pt idx="535">
                  <c:v>4386.2924874101682</c:v>
                </c:pt>
                <c:pt idx="536">
                  <c:v>4395.7183309871316</c:v>
                </c:pt>
                <c:pt idx="537">
                  <c:v>4403.9827991837265</c:v>
                </c:pt>
                <c:pt idx="538">
                  <c:v>4412.4713489385167</c:v>
                </c:pt>
                <c:pt idx="539">
                  <c:v>4420.8610379216525</c:v>
                </c:pt>
                <c:pt idx="540">
                  <c:v>4427.209470293973</c:v>
                </c:pt>
                <c:pt idx="541">
                  <c:v>4433.4363688882922</c:v>
                </c:pt>
                <c:pt idx="542">
                  <c:v>4441.4667491066702</c:v>
                </c:pt>
                <c:pt idx="543">
                  <c:v>4449.8190243893005</c:v>
                </c:pt>
                <c:pt idx="544">
                  <c:v>4458.9908013774339</c:v>
                </c:pt>
                <c:pt idx="545">
                  <c:v>4467.1960643092425</c:v>
                </c:pt>
                <c:pt idx="546">
                  <c:v>4477.7857200499302</c:v>
                </c:pt>
                <c:pt idx="547">
                  <c:v>4486.6810797862272</c:v>
                </c:pt>
                <c:pt idx="548">
                  <c:v>4496.4743192747756</c:v>
                </c:pt>
                <c:pt idx="549">
                  <c:v>4504.4066206568659</c:v>
                </c:pt>
                <c:pt idx="550">
                  <c:v>4512.2712952563088</c:v>
                </c:pt>
                <c:pt idx="551">
                  <c:v>4521.0607051899897</c:v>
                </c:pt>
                <c:pt idx="552">
                  <c:v>4528.8462568322439</c:v>
                </c:pt>
                <c:pt idx="553">
                  <c:v>4538.6569865431547</c:v>
                </c:pt>
                <c:pt idx="554">
                  <c:v>4548.0004223753895</c:v>
                </c:pt>
                <c:pt idx="555">
                  <c:v>4557.3905637770649</c:v>
                </c:pt>
                <c:pt idx="556">
                  <c:v>4566.7115914378937</c:v>
                </c:pt>
                <c:pt idx="557">
                  <c:v>4575.3026293952671</c:v>
                </c:pt>
                <c:pt idx="558">
                  <c:v>4583.0682164559448</c:v>
                </c:pt>
                <c:pt idx="559">
                  <c:v>4591.1150706063963</c:v>
                </c:pt>
                <c:pt idx="560">
                  <c:v>4598.9060580975965</c:v>
                </c:pt>
                <c:pt idx="561">
                  <c:v>4607.5516879615616</c:v>
                </c:pt>
                <c:pt idx="562">
                  <c:v>4617.9719759452901</c:v>
                </c:pt>
                <c:pt idx="563">
                  <c:v>4628.3411229672911</c:v>
                </c:pt>
                <c:pt idx="564">
                  <c:v>4638.2728052709735</c:v>
                </c:pt>
                <c:pt idx="565">
                  <c:v>4647.6866537588949</c:v>
                </c:pt>
                <c:pt idx="566">
                  <c:v>4658.3549266409746</c:v>
                </c:pt>
                <c:pt idx="567">
                  <c:v>4667.7823997363885</c:v>
                </c:pt>
                <c:pt idx="568">
                  <c:v>4678.0759006626258</c:v>
                </c:pt>
                <c:pt idx="569">
                  <c:v>4687.2968861789941</c:v>
                </c:pt>
                <c:pt idx="570">
                  <c:v>4695.5330530296378</c:v>
                </c:pt>
                <c:pt idx="571">
                  <c:v>4702.7804438076619</c:v>
                </c:pt>
                <c:pt idx="572">
                  <c:v>4710.2579074202713</c:v>
                </c:pt>
                <c:pt idx="573">
                  <c:v>4719.5066625194086</c:v>
                </c:pt>
                <c:pt idx="574">
                  <c:v>4730.4331697940743</c:v>
                </c:pt>
                <c:pt idx="575">
                  <c:v>4741.8611248077477</c:v>
                </c:pt>
                <c:pt idx="576">
                  <c:v>4752.6862866482597</c:v>
                </c:pt>
                <c:pt idx="577">
                  <c:v>4764.2465408402168</c:v>
                </c:pt>
                <c:pt idx="578">
                  <c:v>4773.3515711267491</c:v>
                </c:pt>
                <c:pt idx="579">
                  <c:v>4782.8300015112818</c:v>
                </c:pt>
                <c:pt idx="580">
                  <c:v>4791.3909074022267</c:v>
                </c:pt>
                <c:pt idx="581">
                  <c:v>4800.2981771674831</c:v>
                </c:pt>
                <c:pt idx="582">
                  <c:v>4808.9884182599208</c:v>
                </c:pt>
                <c:pt idx="583">
                  <c:v>4815.8803859968366</c:v>
                </c:pt>
                <c:pt idx="584">
                  <c:v>4823.5269712194849</c:v>
                </c:pt>
                <c:pt idx="585">
                  <c:v>4829.3895830842584</c:v>
                </c:pt>
                <c:pt idx="586">
                  <c:v>4836.2289377747247</c:v>
                </c:pt>
                <c:pt idx="587">
                  <c:v>4844.0262178868497</c:v>
                </c:pt>
                <c:pt idx="588">
                  <c:v>4850.6176725428286</c:v>
                </c:pt>
                <c:pt idx="589">
                  <c:v>4859.2647443966798</c:v>
                </c:pt>
                <c:pt idx="590">
                  <c:v>4867.5197791577093</c:v>
                </c:pt>
                <c:pt idx="591">
                  <c:v>4873.7144579777341</c:v>
                </c:pt>
                <c:pt idx="592">
                  <c:v>4880.5716064751996</c:v>
                </c:pt>
                <c:pt idx="593">
                  <c:v>4887.5036954552133</c:v>
                </c:pt>
                <c:pt idx="594">
                  <c:v>4894.9892529218305</c:v>
                </c:pt>
                <c:pt idx="595">
                  <c:v>4900.9003259458532</c:v>
                </c:pt>
                <c:pt idx="596">
                  <c:v>4910.2282138816627</c:v>
                </c:pt>
                <c:pt idx="597">
                  <c:v>4918.048495334745</c:v>
                </c:pt>
                <c:pt idx="598">
                  <c:v>4926.1609307452982</c:v>
                </c:pt>
                <c:pt idx="599">
                  <c:v>4934.3454003653769</c:v>
                </c:pt>
                <c:pt idx="600">
                  <c:v>4942.43831665578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5-40B9-A38B-96F1AA686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05453694523796E-2"/>
          <c:y val="5.3962483422779262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εtとµによる売上の底上げ!$P$27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εtとµによる売上の底上げ!$N$28:$N$88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εtとµによる売上の底上げ!$P$28:$P$78</c:f>
              <c:numCache>
                <c:formatCode>0.00</c:formatCode>
                <c:ptCount val="51"/>
                <c:pt idx="0">
                  <c:v>100</c:v>
                </c:pt>
                <c:pt idx="1">
                  <c:v>97.896340338564343</c:v>
                </c:pt>
                <c:pt idx="2">
                  <c:v>105.16422357162966</c:v>
                </c:pt>
                <c:pt idx="3">
                  <c:v>106.83297300747718</c:v>
                </c:pt>
                <c:pt idx="4">
                  <c:v>103.47052408085948</c:v>
                </c:pt>
                <c:pt idx="5">
                  <c:v>96.79753267417459</c:v>
                </c:pt>
                <c:pt idx="6">
                  <c:v>96.080848668028509</c:v>
                </c:pt>
                <c:pt idx="7">
                  <c:v>92.513090639145858</c:v>
                </c:pt>
                <c:pt idx="8">
                  <c:v>91.32935141866237</c:v>
                </c:pt>
                <c:pt idx="9">
                  <c:v>96.129522269784019</c:v>
                </c:pt>
                <c:pt idx="10">
                  <c:v>146.51657004280563</c:v>
                </c:pt>
                <c:pt idx="11">
                  <c:v>181.86491303852506</c:v>
                </c:pt>
                <c:pt idx="12">
                  <c:v>203.67842173467255</c:v>
                </c:pt>
                <c:pt idx="13">
                  <c:v>213.31057956120532</c:v>
                </c:pt>
                <c:pt idx="14">
                  <c:v>214.54331367098143</c:v>
                </c:pt>
                <c:pt idx="15">
                  <c:v>216.35158750075146</c:v>
                </c:pt>
                <c:pt idx="16">
                  <c:v>207.08259248323526</c:v>
                </c:pt>
                <c:pt idx="17">
                  <c:v>215.62485314932763</c:v>
                </c:pt>
                <c:pt idx="18">
                  <c:v>211.90523391008173</c:v>
                </c:pt>
                <c:pt idx="19">
                  <c:v>208.21675452568709</c:v>
                </c:pt>
                <c:pt idx="20">
                  <c:v>205.31239790636158</c:v>
                </c:pt>
                <c:pt idx="21">
                  <c:v>195.70666773956805</c:v>
                </c:pt>
                <c:pt idx="22">
                  <c:v>197.99685403111749</c:v>
                </c:pt>
                <c:pt idx="23">
                  <c:v>185.15931248011233</c:v>
                </c:pt>
                <c:pt idx="24">
                  <c:v>191.17400938664858</c:v>
                </c:pt>
                <c:pt idx="25">
                  <c:v>194.99319396031464</c:v>
                </c:pt>
                <c:pt idx="26">
                  <c:v>198.98190084054173</c:v>
                </c:pt>
                <c:pt idx="27">
                  <c:v>194.42882452567227</c:v>
                </c:pt>
                <c:pt idx="28">
                  <c:v>195.10947521152849</c:v>
                </c:pt>
                <c:pt idx="29">
                  <c:v>196.49757880578113</c:v>
                </c:pt>
                <c:pt idx="30">
                  <c:v>195.91940234620333</c:v>
                </c:pt>
                <c:pt idx="31">
                  <c:v>198.66431969059579</c:v>
                </c:pt>
                <c:pt idx="32">
                  <c:v>195.43528170871056</c:v>
                </c:pt>
                <c:pt idx="33">
                  <c:v>196.61728053929596</c:v>
                </c:pt>
                <c:pt idx="34">
                  <c:v>202.87843473376626</c:v>
                </c:pt>
                <c:pt idx="35">
                  <c:v>211.29529824748016</c:v>
                </c:pt>
                <c:pt idx="36">
                  <c:v>205.71124730328827</c:v>
                </c:pt>
                <c:pt idx="37">
                  <c:v>204.31549615001998</c:v>
                </c:pt>
                <c:pt idx="38">
                  <c:v>209.38423929769058</c:v>
                </c:pt>
                <c:pt idx="39">
                  <c:v>209.2556333443205</c:v>
                </c:pt>
                <c:pt idx="40">
                  <c:v>199.66674662199384</c:v>
                </c:pt>
                <c:pt idx="41">
                  <c:v>202.78218590694044</c:v>
                </c:pt>
                <c:pt idx="42">
                  <c:v>196.43416711812594</c:v>
                </c:pt>
                <c:pt idx="43">
                  <c:v>199.49229238009056</c:v>
                </c:pt>
                <c:pt idx="44">
                  <c:v>191.74482606209747</c:v>
                </c:pt>
                <c:pt idx="45">
                  <c:v>188.43440895134808</c:v>
                </c:pt>
                <c:pt idx="46">
                  <c:v>182.90498673514452</c:v>
                </c:pt>
                <c:pt idx="47">
                  <c:v>188.061664697852</c:v>
                </c:pt>
                <c:pt idx="48">
                  <c:v>186.58919185776199</c:v>
                </c:pt>
                <c:pt idx="49">
                  <c:v>188.65037251393468</c:v>
                </c:pt>
                <c:pt idx="50">
                  <c:v>188.4073997085857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15-4B23-BC40-1835B13AE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εtとµによる売上の底上げ!$I$27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εtとµによる売上の底上げ!$H$28:$H$88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εtとµによる売上の底上げ!$I$28:$I$78</c:f>
              <c:numCache>
                <c:formatCode>0.00</c:formatCode>
                <c:ptCount val="51"/>
                <c:pt idx="0">
                  <c:v>100</c:v>
                </c:pt>
                <c:pt idx="1">
                  <c:v>108.30068107114853</c:v>
                </c:pt>
                <c:pt idx="2">
                  <c:v>98.965019272682667</c:v>
                </c:pt>
                <c:pt idx="3">
                  <c:v>99.674288635323833</c:v>
                </c:pt>
                <c:pt idx="4">
                  <c:v>92.10046226614277</c:v>
                </c:pt>
                <c:pt idx="5">
                  <c:v>98.992943613056937</c:v>
                </c:pt>
                <c:pt idx="6">
                  <c:v>105.32040421256977</c:v>
                </c:pt>
                <c:pt idx="7">
                  <c:v>113.55289536730513</c:v>
                </c:pt>
                <c:pt idx="8">
                  <c:v>113.92755465379095</c:v>
                </c:pt>
                <c:pt idx="9">
                  <c:v>114.32025293025674</c:v>
                </c:pt>
                <c:pt idx="10">
                  <c:v>162.88822763723107</c:v>
                </c:pt>
                <c:pt idx="11">
                  <c:v>196.59940487350798</c:v>
                </c:pt>
                <c:pt idx="12">
                  <c:v>216.9394643861572</c:v>
                </c:pt>
                <c:pt idx="13">
                  <c:v>225.24551794754149</c:v>
                </c:pt>
                <c:pt idx="14">
                  <c:v>203.10149184557258</c:v>
                </c:pt>
                <c:pt idx="15">
                  <c:v>188.35140309369052</c:v>
                </c:pt>
                <c:pt idx="16">
                  <c:v>187.11637517293101</c:v>
                </c:pt>
                <c:pt idx="17">
                  <c:v>178.54283197848798</c:v>
                </c:pt>
                <c:pt idx="18">
                  <c:v>172.98150048495972</c:v>
                </c:pt>
                <c:pt idx="19">
                  <c:v>172.9014641840148</c:v>
                </c:pt>
                <c:pt idx="20">
                  <c:v>161.8124816547539</c:v>
                </c:pt>
                <c:pt idx="21">
                  <c:v>155.76171101743563</c:v>
                </c:pt>
                <c:pt idx="22">
                  <c:v>151.9215560483176</c:v>
                </c:pt>
                <c:pt idx="23">
                  <c:v>140.43311784702408</c:v>
                </c:pt>
                <c:pt idx="24">
                  <c:v>133.32337508469956</c:v>
                </c:pt>
                <c:pt idx="25">
                  <c:v>123.23858990480129</c:v>
                </c:pt>
                <c:pt idx="26">
                  <c:v>114.14416861308779</c:v>
                </c:pt>
                <c:pt idx="27">
                  <c:v>122.02727455115291</c:v>
                </c:pt>
                <c:pt idx="28">
                  <c:v>130.54780455170263</c:v>
                </c:pt>
                <c:pt idx="29">
                  <c:v>125.36482151906608</c:v>
                </c:pt>
                <c:pt idx="30">
                  <c:v>118.01170765355567</c:v>
                </c:pt>
                <c:pt idx="31">
                  <c:v>120.70865152922235</c:v>
                </c:pt>
                <c:pt idx="32">
                  <c:v>122.71531570354227</c:v>
                </c:pt>
                <c:pt idx="33">
                  <c:v>113.77792816236465</c:v>
                </c:pt>
                <c:pt idx="34">
                  <c:v>118.40698278476459</c:v>
                </c:pt>
                <c:pt idx="35">
                  <c:v>115.03728575046814</c:v>
                </c:pt>
                <c:pt idx="36">
                  <c:v>113.40429576067103</c:v>
                </c:pt>
                <c:pt idx="37">
                  <c:v>117.45596279560884</c:v>
                </c:pt>
                <c:pt idx="38">
                  <c:v>119.64857528170018</c:v>
                </c:pt>
                <c:pt idx="39">
                  <c:v>120.9333379216405</c:v>
                </c:pt>
                <c:pt idx="40">
                  <c:v>113.3170134198397</c:v>
                </c:pt>
                <c:pt idx="41">
                  <c:v>106.52439132234247</c:v>
                </c:pt>
                <c:pt idx="42">
                  <c:v>106.58766980202924</c:v>
                </c:pt>
                <c:pt idx="43">
                  <c:v>98.311799220689991</c:v>
                </c:pt>
                <c:pt idx="44">
                  <c:v>102.59251864542047</c:v>
                </c:pt>
                <c:pt idx="45">
                  <c:v>106.53429233977768</c:v>
                </c:pt>
                <c:pt idx="46">
                  <c:v>106.75574465978747</c:v>
                </c:pt>
                <c:pt idx="47">
                  <c:v>98.139984954889258</c:v>
                </c:pt>
                <c:pt idx="48">
                  <c:v>98.535637483864136</c:v>
                </c:pt>
                <c:pt idx="49">
                  <c:v>99.009993685986259</c:v>
                </c:pt>
                <c:pt idx="50">
                  <c:v>103.94565323766967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9-4F9D-B271-6F3A9832D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εtとµによる売上の底上げ!$J$27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εtとµによる売上の底上げ!$H$28:$H$88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εtとµによる売上の底上げ!$J$28:$J$78</c:f>
              <c:numCache>
                <c:formatCode>0.00</c:formatCode>
                <c:ptCount val="51"/>
                <c:pt idx="0">
                  <c:v>100</c:v>
                </c:pt>
                <c:pt idx="1">
                  <c:v>97.896340338564343</c:v>
                </c:pt>
                <c:pt idx="2">
                  <c:v>105.16422357162966</c:v>
                </c:pt>
                <c:pt idx="3">
                  <c:v>106.83297300747718</c:v>
                </c:pt>
                <c:pt idx="4">
                  <c:v>103.47052408085948</c:v>
                </c:pt>
                <c:pt idx="5">
                  <c:v>96.79753267417459</c:v>
                </c:pt>
                <c:pt idx="6">
                  <c:v>96.080848668028509</c:v>
                </c:pt>
                <c:pt idx="7">
                  <c:v>92.513090639145858</c:v>
                </c:pt>
                <c:pt idx="8">
                  <c:v>91.32935141866237</c:v>
                </c:pt>
                <c:pt idx="9">
                  <c:v>96.129522269784019</c:v>
                </c:pt>
                <c:pt idx="10">
                  <c:v>146.51657004280563</c:v>
                </c:pt>
                <c:pt idx="11">
                  <c:v>181.86491303852506</c:v>
                </c:pt>
                <c:pt idx="12">
                  <c:v>203.67842173467255</c:v>
                </c:pt>
                <c:pt idx="13">
                  <c:v>213.31057956120532</c:v>
                </c:pt>
                <c:pt idx="14">
                  <c:v>205.93171699749209</c:v>
                </c:pt>
                <c:pt idx="15">
                  <c:v>190.89188121183514</c:v>
                </c:pt>
                <c:pt idx="16">
                  <c:v>182.63826675909874</c:v>
                </c:pt>
                <c:pt idx="17">
                  <c:v>170.26338299226265</c:v>
                </c:pt>
                <c:pt idx="18">
                  <c:v>162.01236812537098</c:v>
                </c:pt>
                <c:pt idx="19">
                  <c:v>145.8719267463332</c:v>
                </c:pt>
                <c:pt idx="20">
                  <c:v>146.4113127103646</c:v>
                </c:pt>
                <c:pt idx="21">
                  <c:v>148.30096786627942</c:v>
                </c:pt>
                <c:pt idx="22">
                  <c:v>144.04577135187552</c:v>
                </c:pt>
                <c:pt idx="23">
                  <c:v>143.47279522938788</c:v>
                </c:pt>
                <c:pt idx="24">
                  <c:v>141.01100306597135</c:v>
                </c:pt>
                <c:pt idx="25">
                  <c:v>131.05380669681341</c:v>
                </c:pt>
                <c:pt idx="26">
                  <c:v>130.12340895240621</c:v>
                </c:pt>
                <c:pt idx="27">
                  <c:v>119.0815494100016</c:v>
                </c:pt>
                <c:pt idx="28">
                  <c:v>117.60199425516284</c:v>
                </c:pt>
                <c:pt idx="29">
                  <c:v>117.1196013475691</c:v>
                </c:pt>
                <c:pt idx="30">
                  <c:v>112.37726494166668</c:v>
                </c:pt>
                <c:pt idx="31">
                  <c:v>101.88529501285991</c:v>
                </c:pt>
                <c:pt idx="32">
                  <c:v>92.516461578525536</c:v>
                </c:pt>
                <c:pt idx="33">
                  <c:v>100.77541228132183</c:v>
                </c:pt>
                <c:pt idx="34">
                  <c:v>100.70479682136812</c:v>
                </c:pt>
                <c:pt idx="35">
                  <c:v>102.82674279419231</c:v>
                </c:pt>
                <c:pt idx="36">
                  <c:v>104.79812047021061</c:v>
                </c:pt>
                <c:pt idx="37">
                  <c:v>112.383046129935</c:v>
                </c:pt>
                <c:pt idx="38">
                  <c:v>102.01939502475946</c:v>
                </c:pt>
                <c:pt idx="39">
                  <c:v>99.360933402825694</c:v>
                </c:pt>
                <c:pt idx="40">
                  <c:v>106.89649053112795</c:v>
                </c:pt>
                <c:pt idx="41">
                  <c:v>108.86848455856453</c:v>
                </c:pt>
                <c:pt idx="42">
                  <c:v>116.70888557044607</c:v>
                </c:pt>
                <c:pt idx="43">
                  <c:v>112.11423088701933</c:v>
                </c:pt>
                <c:pt idx="44">
                  <c:v>116.07074674736978</c:v>
                </c:pt>
                <c:pt idx="45">
                  <c:v>111.35887900682235</c:v>
                </c:pt>
                <c:pt idx="46">
                  <c:v>114.14703324011428</c:v>
                </c:pt>
                <c:pt idx="47">
                  <c:v>111.4495546552719</c:v>
                </c:pt>
                <c:pt idx="48">
                  <c:v>109.75400101289627</c:v>
                </c:pt>
                <c:pt idx="49">
                  <c:v>105.28559677702432</c:v>
                </c:pt>
                <c:pt idx="50">
                  <c:v>106.27833998363349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45-4F48-BB31-081E03D17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εtとµによる売上の底上げ!$P$27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εtとµによる売上の底上げ!$N$28:$N$88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εtとµによる売上の底上げ!$O$28:$O$78</c:f>
              <c:numCache>
                <c:formatCode>0.00</c:formatCode>
                <c:ptCount val="51"/>
                <c:pt idx="0">
                  <c:v>100</c:v>
                </c:pt>
                <c:pt idx="1">
                  <c:v>99.316150092283692</c:v>
                </c:pt>
                <c:pt idx="2">
                  <c:v>103.62101172440741</c:v>
                </c:pt>
                <c:pt idx="3">
                  <c:v>101.94892668549754</c:v>
                </c:pt>
                <c:pt idx="4">
                  <c:v>98.11783405984589</c:v>
                </c:pt>
                <c:pt idx="5">
                  <c:v>89.216463851695295</c:v>
                </c:pt>
                <c:pt idx="6">
                  <c:v>96.349767685817753</c:v>
                </c:pt>
                <c:pt idx="7">
                  <c:v>98.424661859276725</c:v>
                </c:pt>
                <c:pt idx="8">
                  <c:v>90.601774637394385</c:v>
                </c:pt>
                <c:pt idx="9">
                  <c:v>90.306635369553504</c:v>
                </c:pt>
                <c:pt idx="10">
                  <c:v>141.27597183259815</c:v>
                </c:pt>
                <c:pt idx="11">
                  <c:v>177.14837464933834</c:v>
                </c:pt>
                <c:pt idx="12">
                  <c:v>199.43353718440451</c:v>
                </c:pt>
                <c:pt idx="13">
                  <c:v>209.49018346596407</c:v>
                </c:pt>
                <c:pt idx="14">
                  <c:v>207.90850697758552</c:v>
                </c:pt>
                <c:pt idx="15">
                  <c:v>204.68112724070656</c:v>
                </c:pt>
                <c:pt idx="16">
                  <c:v>197.45501419439816</c:v>
                </c:pt>
                <c:pt idx="17">
                  <c:v>190.16409423275712</c:v>
                </c:pt>
                <c:pt idx="18">
                  <c:v>186.80268932860423</c:v>
                </c:pt>
                <c:pt idx="19">
                  <c:v>190.15861435299573</c:v>
                </c:pt>
                <c:pt idx="20">
                  <c:v>194.96672368808012</c:v>
                </c:pt>
                <c:pt idx="21">
                  <c:v>197.83319465367788</c:v>
                </c:pt>
                <c:pt idx="22">
                  <c:v>186.3712287726199</c:v>
                </c:pt>
                <c:pt idx="23">
                  <c:v>184.01772549150104</c:v>
                </c:pt>
                <c:pt idx="24">
                  <c:v>192.03362773254764</c:v>
                </c:pt>
                <c:pt idx="25">
                  <c:v>195.59656390141612</c:v>
                </c:pt>
                <c:pt idx="26">
                  <c:v>193.49447547018195</c:v>
                </c:pt>
                <c:pt idx="27">
                  <c:v>191.22137952106621</c:v>
                </c:pt>
                <c:pt idx="28">
                  <c:v>201.33751159153383</c:v>
                </c:pt>
                <c:pt idx="29">
                  <c:v>192.5569164045647</c:v>
                </c:pt>
                <c:pt idx="30">
                  <c:v>193.54843487859162</c:v>
                </c:pt>
                <c:pt idx="31">
                  <c:v>193.36280503451718</c:v>
                </c:pt>
                <c:pt idx="32">
                  <c:v>187.75772023746879</c:v>
                </c:pt>
                <c:pt idx="33">
                  <c:v>186.20692237435145</c:v>
                </c:pt>
                <c:pt idx="34">
                  <c:v>190.00320615994136</c:v>
                </c:pt>
                <c:pt idx="35">
                  <c:v>188.48345371481389</c:v>
                </c:pt>
                <c:pt idx="36">
                  <c:v>197.3467768408143</c:v>
                </c:pt>
                <c:pt idx="37">
                  <c:v>191.31638536944004</c:v>
                </c:pt>
                <c:pt idx="38">
                  <c:v>199.32719773116975</c:v>
                </c:pt>
                <c:pt idx="39">
                  <c:v>200.61752863972214</c:v>
                </c:pt>
                <c:pt idx="40">
                  <c:v>192.40637092770965</c:v>
                </c:pt>
                <c:pt idx="41">
                  <c:v>188.58707577548245</c:v>
                </c:pt>
                <c:pt idx="42">
                  <c:v>191.81742741060009</c:v>
                </c:pt>
                <c:pt idx="43">
                  <c:v>188.27958643122795</c:v>
                </c:pt>
                <c:pt idx="44">
                  <c:v>195.56955706905634</c:v>
                </c:pt>
                <c:pt idx="45">
                  <c:v>199.42516088955622</c:v>
                </c:pt>
                <c:pt idx="46">
                  <c:v>198.66122660319274</c:v>
                </c:pt>
                <c:pt idx="47">
                  <c:v>205.41689549739726</c:v>
                </c:pt>
                <c:pt idx="48">
                  <c:v>201.71065524916295</c:v>
                </c:pt>
                <c:pt idx="49">
                  <c:v>201.31214208280045</c:v>
                </c:pt>
                <c:pt idx="50">
                  <c:v>200.60997789949297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2B-4BAA-8C60-279ABAD9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εtとµによる売上の底上げ!$W$27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εtとµによる売上の底上げ!$U$28:$U$88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εtとµによる売上の底上げ!$W$28:$W$78</c:f>
              <c:numCache>
                <c:formatCode>0.00</c:formatCode>
                <c:ptCount val="51"/>
                <c:pt idx="0">
                  <c:v>100</c:v>
                </c:pt>
                <c:pt idx="1">
                  <c:v>97.896340338564343</c:v>
                </c:pt>
                <c:pt idx="2">
                  <c:v>105.16422357162966</c:v>
                </c:pt>
                <c:pt idx="3">
                  <c:v>106.83297300747718</c:v>
                </c:pt>
                <c:pt idx="4">
                  <c:v>103.47052408085948</c:v>
                </c:pt>
                <c:pt idx="5">
                  <c:v>96.79753267417459</c:v>
                </c:pt>
                <c:pt idx="6">
                  <c:v>96.080848668028509</c:v>
                </c:pt>
                <c:pt idx="7">
                  <c:v>92.513090639145858</c:v>
                </c:pt>
                <c:pt idx="8">
                  <c:v>91.32935141866237</c:v>
                </c:pt>
                <c:pt idx="9">
                  <c:v>96.129522269784019</c:v>
                </c:pt>
                <c:pt idx="10">
                  <c:v>104.05795940276397</c:v>
                </c:pt>
                <c:pt idx="11">
                  <c:v>118.31240406633547</c:v>
                </c:pt>
                <c:pt idx="12">
                  <c:v>136.5178032263081</c:v>
                </c:pt>
                <c:pt idx="13">
                  <c:v>143.21266750246716</c:v>
                </c:pt>
                <c:pt idx="14">
                  <c:v>152.84359614462775</c:v>
                </c:pt>
                <c:pt idx="15">
                  <c:v>153.11257244425724</c:v>
                </c:pt>
                <c:pt idx="16">
                  <c:v>158.63688886827862</c:v>
                </c:pt>
                <c:pt idx="17">
                  <c:v>158.66214289052456</c:v>
                </c:pt>
                <c:pt idx="18">
                  <c:v>161.5712520338067</c:v>
                </c:pt>
                <c:pt idx="19">
                  <c:v>155.47492226392535</c:v>
                </c:pt>
                <c:pt idx="20">
                  <c:v>165.05400867619753</c:v>
                </c:pt>
                <c:pt idx="21">
                  <c:v>175.07939423552904</c:v>
                </c:pt>
                <c:pt idx="22">
                  <c:v>178.14635508420017</c:v>
                </c:pt>
                <c:pt idx="23">
                  <c:v>184.16332058848005</c:v>
                </c:pt>
                <c:pt idx="24">
                  <c:v>187.63247588915428</c:v>
                </c:pt>
                <c:pt idx="25">
                  <c:v>183.01313223767804</c:v>
                </c:pt>
                <c:pt idx="26">
                  <c:v>186.88680193918435</c:v>
                </c:pt>
                <c:pt idx="27">
                  <c:v>180.16860309810193</c:v>
                </c:pt>
                <c:pt idx="28">
                  <c:v>182.58034257445314</c:v>
                </c:pt>
                <c:pt idx="29">
                  <c:v>185.60011483493039</c:v>
                </c:pt>
                <c:pt idx="30">
                  <c:v>184.00972708029184</c:v>
                </c:pt>
                <c:pt idx="31">
                  <c:v>176.35451093762256</c:v>
                </c:pt>
                <c:pt idx="32">
                  <c:v>169.53875591081194</c:v>
                </c:pt>
                <c:pt idx="33">
                  <c:v>180.09547718037962</c:v>
                </c:pt>
                <c:pt idx="34">
                  <c:v>182.09285523052012</c:v>
                </c:pt>
                <c:pt idx="35">
                  <c:v>186.0759953624291</c:v>
                </c:pt>
                <c:pt idx="36">
                  <c:v>189.72244778162371</c:v>
                </c:pt>
                <c:pt idx="37">
                  <c:v>198.81494071020677</c:v>
                </c:pt>
                <c:pt idx="38">
                  <c:v>189.80810014700407</c:v>
                </c:pt>
                <c:pt idx="39">
                  <c:v>188.37076801284584</c:v>
                </c:pt>
                <c:pt idx="40">
                  <c:v>197.0053416801461</c:v>
                </c:pt>
                <c:pt idx="41">
                  <c:v>199.96645059268087</c:v>
                </c:pt>
                <c:pt idx="42">
                  <c:v>208.6970550011508</c:v>
                </c:pt>
                <c:pt idx="43">
                  <c:v>204.90358337465358</c:v>
                </c:pt>
                <c:pt idx="44">
                  <c:v>209.5811639862406</c:v>
                </c:pt>
                <c:pt idx="45">
                  <c:v>205.51825452180611</c:v>
                </c:pt>
                <c:pt idx="46">
                  <c:v>208.8904712035997</c:v>
                </c:pt>
                <c:pt idx="47">
                  <c:v>206.71864882240877</c:v>
                </c:pt>
                <c:pt idx="48">
                  <c:v>205.49618576331946</c:v>
                </c:pt>
                <c:pt idx="49">
                  <c:v>201.4535630524052</c:v>
                </c:pt>
                <c:pt idx="50">
                  <c:v>202.82950963147627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8C-480A-BCFF-8E1FD81A1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εtとµによる売上の底上げ!$X$27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εtとµによる売上の底上げ!$U$28:$U$88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εtとµによる売上の底上げ!$X$28:$X$78</c:f>
              <c:numCache>
                <c:formatCode>0.00</c:formatCode>
                <c:ptCount val="51"/>
                <c:pt idx="0">
                  <c:v>100</c:v>
                </c:pt>
                <c:pt idx="1">
                  <c:v>97.896340338564343</c:v>
                </c:pt>
                <c:pt idx="2">
                  <c:v>105.16422357162966</c:v>
                </c:pt>
                <c:pt idx="3">
                  <c:v>106.83297300747718</c:v>
                </c:pt>
                <c:pt idx="4">
                  <c:v>103.47052408085948</c:v>
                </c:pt>
                <c:pt idx="5">
                  <c:v>96.79753267417459</c:v>
                </c:pt>
                <c:pt idx="6">
                  <c:v>96.080848668028509</c:v>
                </c:pt>
                <c:pt idx="7">
                  <c:v>92.513090639145858</c:v>
                </c:pt>
                <c:pt idx="8">
                  <c:v>91.32935141866237</c:v>
                </c:pt>
                <c:pt idx="9">
                  <c:v>96.129522269784019</c:v>
                </c:pt>
                <c:pt idx="10">
                  <c:v>104.05795940276397</c:v>
                </c:pt>
                <c:pt idx="11">
                  <c:v>118.31240406633547</c:v>
                </c:pt>
                <c:pt idx="12">
                  <c:v>136.5178032263081</c:v>
                </c:pt>
                <c:pt idx="13">
                  <c:v>143.21266750246716</c:v>
                </c:pt>
                <c:pt idx="14">
                  <c:v>152.84359614462775</c:v>
                </c:pt>
                <c:pt idx="15">
                  <c:v>153.11257244425724</c:v>
                </c:pt>
                <c:pt idx="16">
                  <c:v>158.63688886827862</c:v>
                </c:pt>
                <c:pt idx="17">
                  <c:v>158.66214289052456</c:v>
                </c:pt>
                <c:pt idx="18">
                  <c:v>161.5712520338067</c:v>
                </c:pt>
                <c:pt idx="19">
                  <c:v>155.47492226392535</c:v>
                </c:pt>
                <c:pt idx="20">
                  <c:v>165.05400867619753</c:v>
                </c:pt>
                <c:pt idx="21">
                  <c:v>175.07939423552904</c:v>
                </c:pt>
                <c:pt idx="22">
                  <c:v>178.14635508420017</c:v>
                </c:pt>
                <c:pt idx="23">
                  <c:v>184.16332058848005</c:v>
                </c:pt>
                <c:pt idx="24">
                  <c:v>187.63247588915428</c:v>
                </c:pt>
                <c:pt idx="25">
                  <c:v>183.01313223767804</c:v>
                </c:pt>
                <c:pt idx="26">
                  <c:v>186.88680193918435</c:v>
                </c:pt>
                <c:pt idx="27">
                  <c:v>180.16860309810193</c:v>
                </c:pt>
                <c:pt idx="28">
                  <c:v>182.58034257445314</c:v>
                </c:pt>
                <c:pt idx="29">
                  <c:v>185.60011483493039</c:v>
                </c:pt>
                <c:pt idx="30">
                  <c:v>184.00972708029184</c:v>
                </c:pt>
                <c:pt idx="31">
                  <c:v>176.35451093762256</c:v>
                </c:pt>
                <c:pt idx="32">
                  <c:v>169.53875591081194</c:v>
                </c:pt>
                <c:pt idx="33">
                  <c:v>180.09547718037962</c:v>
                </c:pt>
                <c:pt idx="34">
                  <c:v>182.09285523052012</c:v>
                </c:pt>
                <c:pt idx="35">
                  <c:v>186.0759953624291</c:v>
                </c:pt>
                <c:pt idx="36">
                  <c:v>189.72244778162371</c:v>
                </c:pt>
                <c:pt idx="37">
                  <c:v>198.81494071020677</c:v>
                </c:pt>
                <c:pt idx="38">
                  <c:v>189.80810014700407</c:v>
                </c:pt>
                <c:pt idx="39">
                  <c:v>188.37076801284584</c:v>
                </c:pt>
                <c:pt idx="40">
                  <c:v>197.0053416801461</c:v>
                </c:pt>
                <c:pt idx="41">
                  <c:v>199.96645059268087</c:v>
                </c:pt>
                <c:pt idx="42">
                  <c:v>208.6970550011508</c:v>
                </c:pt>
                <c:pt idx="43">
                  <c:v>204.90358337465358</c:v>
                </c:pt>
                <c:pt idx="44">
                  <c:v>209.5811639862406</c:v>
                </c:pt>
                <c:pt idx="45">
                  <c:v>205.51825452180611</c:v>
                </c:pt>
                <c:pt idx="46">
                  <c:v>208.8904712035997</c:v>
                </c:pt>
                <c:pt idx="47">
                  <c:v>206.71864882240877</c:v>
                </c:pt>
                <c:pt idx="48">
                  <c:v>205.49618576331946</c:v>
                </c:pt>
                <c:pt idx="49">
                  <c:v>201.4535630524052</c:v>
                </c:pt>
                <c:pt idx="50">
                  <c:v>202.82950963147627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53-4E08-AF95-90C7E4136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εtとµによる売上の底上げ!$W$27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εtとµによる売上の底上げ!$U$28:$U$88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εtとµによる売上の底上げ!$W$28:$W$78</c:f>
              <c:numCache>
                <c:formatCode>0.00</c:formatCode>
                <c:ptCount val="51"/>
                <c:pt idx="0">
                  <c:v>100</c:v>
                </c:pt>
                <c:pt idx="1">
                  <c:v>97.896340338564343</c:v>
                </c:pt>
                <c:pt idx="2">
                  <c:v>105.16422357162966</c:v>
                </c:pt>
                <c:pt idx="3">
                  <c:v>106.83297300747718</c:v>
                </c:pt>
                <c:pt idx="4">
                  <c:v>103.47052408085948</c:v>
                </c:pt>
                <c:pt idx="5">
                  <c:v>96.79753267417459</c:v>
                </c:pt>
                <c:pt idx="6">
                  <c:v>96.080848668028509</c:v>
                </c:pt>
                <c:pt idx="7">
                  <c:v>92.513090639145858</c:v>
                </c:pt>
                <c:pt idx="8">
                  <c:v>91.32935141866237</c:v>
                </c:pt>
                <c:pt idx="9">
                  <c:v>96.129522269784019</c:v>
                </c:pt>
                <c:pt idx="10">
                  <c:v>104.05795940276397</c:v>
                </c:pt>
                <c:pt idx="11">
                  <c:v>118.31240406633547</c:v>
                </c:pt>
                <c:pt idx="12">
                  <c:v>136.5178032263081</c:v>
                </c:pt>
                <c:pt idx="13">
                  <c:v>143.21266750246716</c:v>
                </c:pt>
                <c:pt idx="14">
                  <c:v>152.84359614462775</c:v>
                </c:pt>
                <c:pt idx="15">
                  <c:v>153.11257244425724</c:v>
                </c:pt>
                <c:pt idx="16">
                  <c:v>158.63688886827862</c:v>
                </c:pt>
                <c:pt idx="17">
                  <c:v>158.66214289052456</c:v>
                </c:pt>
                <c:pt idx="18">
                  <c:v>161.5712520338067</c:v>
                </c:pt>
                <c:pt idx="19">
                  <c:v>155.47492226392535</c:v>
                </c:pt>
                <c:pt idx="20">
                  <c:v>165.05400867619753</c:v>
                </c:pt>
                <c:pt idx="21">
                  <c:v>175.07939423552904</c:v>
                </c:pt>
                <c:pt idx="22">
                  <c:v>178.14635508420017</c:v>
                </c:pt>
                <c:pt idx="23">
                  <c:v>184.16332058848005</c:v>
                </c:pt>
                <c:pt idx="24">
                  <c:v>187.63247588915428</c:v>
                </c:pt>
                <c:pt idx="25">
                  <c:v>183.01313223767804</c:v>
                </c:pt>
                <c:pt idx="26">
                  <c:v>186.88680193918435</c:v>
                </c:pt>
                <c:pt idx="27">
                  <c:v>180.16860309810193</c:v>
                </c:pt>
                <c:pt idx="28">
                  <c:v>182.58034257445314</c:v>
                </c:pt>
                <c:pt idx="29">
                  <c:v>185.60011483493039</c:v>
                </c:pt>
                <c:pt idx="30">
                  <c:v>184.00972708029184</c:v>
                </c:pt>
                <c:pt idx="31">
                  <c:v>176.35451093762256</c:v>
                </c:pt>
                <c:pt idx="32">
                  <c:v>169.53875591081194</c:v>
                </c:pt>
                <c:pt idx="33">
                  <c:v>180.09547718037962</c:v>
                </c:pt>
                <c:pt idx="34">
                  <c:v>182.09285523052012</c:v>
                </c:pt>
                <c:pt idx="35">
                  <c:v>186.0759953624291</c:v>
                </c:pt>
                <c:pt idx="36">
                  <c:v>189.72244778162371</c:v>
                </c:pt>
                <c:pt idx="37">
                  <c:v>198.81494071020677</c:v>
                </c:pt>
                <c:pt idx="38">
                  <c:v>189.80810014700407</c:v>
                </c:pt>
                <c:pt idx="39">
                  <c:v>188.37076801284584</c:v>
                </c:pt>
                <c:pt idx="40">
                  <c:v>197.0053416801461</c:v>
                </c:pt>
                <c:pt idx="41">
                  <c:v>199.96645059268087</c:v>
                </c:pt>
                <c:pt idx="42">
                  <c:v>208.6970550011508</c:v>
                </c:pt>
                <c:pt idx="43">
                  <c:v>204.90358337465358</c:v>
                </c:pt>
                <c:pt idx="44">
                  <c:v>209.5811639862406</c:v>
                </c:pt>
                <c:pt idx="45">
                  <c:v>205.51825452180611</c:v>
                </c:pt>
                <c:pt idx="46">
                  <c:v>208.8904712035997</c:v>
                </c:pt>
                <c:pt idx="47">
                  <c:v>206.71864882240877</c:v>
                </c:pt>
                <c:pt idx="48">
                  <c:v>205.49618576331946</c:v>
                </c:pt>
                <c:pt idx="49">
                  <c:v>201.4535630524052</c:v>
                </c:pt>
                <c:pt idx="50">
                  <c:v>202.82950963147627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2B-43F5-A46A-84A5DA92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69</xdr:row>
      <xdr:rowOff>10884</xdr:rowOff>
    </xdr:from>
    <xdr:to>
      <xdr:col>6</xdr:col>
      <xdr:colOff>8165</xdr:colOff>
      <xdr:row>86</xdr:row>
      <xdr:rowOff>131989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434D81-5C68-4ED0-AA09-89170584F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36739</xdr:colOff>
      <xdr:row>51</xdr:row>
      <xdr:rowOff>9525</xdr:rowOff>
    </xdr:from>
    <xdr:to>
      <xdr:col>6</xdr:col>
      <xdr:colOff>28574</xdr:colOff>
      <xdr:row>68</xdr:row>
      <xdr:rowOff>133351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45332FE-1425-49F8-A515-A51408789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125186</xdr:colOff>
      <xdr:row>50</xdr:row>
      <xdr:rowOff>172810</xdr:rowOff>
    </xdr:from>
    <xdr:to>
      <xdr:col>18</xdr:col>
      <xdr:colOff>171449</xdr:colOff>
      <xdr:row>68</xdr:row>
      <xdr:rowOff>104776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5FA7829-704B-41AA-AC4C-DDE880578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379638</xdr:colOff>
      <xdr:row>69</xdr:row>
      <xdr:rowOff>10886</xdr:rowOff>
    </xdr:from>
    <xdr:to>
      <xdr:col>11</xdr:col>
      <xdr:colOff>444954</xdr:colOff>
      <xdr:row>86</xdr:row>
      <xdr:rowOff>149679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DD39B3C-7CFB-4959-B43A-6BC369EC7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387804</xdr:colOff>
      <xdr:row>50</xdr:row>
      <xdr:rowOff>179614</xdr:rowOff>
    </xdr:from>
    <xdr:to>
      <xdr:col>11</xdr:col>
      <xdr:colOff>457200</xdr:colOff>
      <xdr:row>68</xdr:row>
      <xdr:rowOff>115661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D4CF0DE7-B2C6-498C-8FFC-0E452A4F4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190499</xdr:colOff>
      <xdr:row>68</xdr:row>
      <xdr:rowOff>160565</xdr:rowOff>
    </xdr:from>
    <xdr:to>
      <xdr:col>18</xdr:col>
      <xdr:colOff>221795</xdr:colOff>
      <xdr:row>86</xdr:row>
      <xdr:rowOff>111579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9AFDA6D-FF22-4548-AA6E-EAB4A29B4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231321</xdr:colOff>
      <xdr:row>69</xdr:row>
      <xdr:rowOff>65315</xdr:rowOff>
    </xdr:from>
    <xdr:to>
      <xdr:col>25</xdr:col>
      <xdr:colOff>591911</xdr:colOff>
      <xdr:row>86</xdr:row>
      <xdr:rowOff>198665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A59A933-72C5-445B-8E38-6D65A59ED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142875</xdr:colOff>
      <xdr:row>50</xdr:row>
      <xdr:rowOff>161925</xdr:rowOff>
    </xdr:from>
    <xdr:to>
      <xdr:col>25</xdr:col>
      <xdr:colOff>541564</xdr:colOff>
      <xdr:row>68</xdr:row>
      <xdr:rowOff>92529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37E5ED68-0CC2-4A11-A248-44487A020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590550</xdr:colOff>
      <xdr:row>0</xdr:row>
      <xdr:rowOff>54429</xdr:rowOff>
    </xdr:from>
    <xdr:to>
      <xdr:col>14</xdr:col>
      <xdr:colOff>305531</xdr:colOff>
      <xdr:row>14</xdr:row>
      <xdr:rowOff>188525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032F1BF-D5C2-41BD-AD44-C60C8706D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467225" y="54429"/>
          <a:ext cx="5277581" cy="2934446"/>
        </a:xfrm>
        <a:prstGeom prst="rect">
          <a:avLst/>
        </a:prstGeom>
      </xdr:spPr>
    </xdr:pic>
    <xdr:clientData/>
  </xdr:twoCellAnchor>
  <xdr:twoCellAnchor>
    <xdr:from>
      <xdr:col>27</xdr:col>
      <xdr:colOff>231321</xdr:colOff>
      <xdr:row>69</xdr:row>
      <xdr:rowOff>65315</xdr:rowOff>
    </xdr:from>
    <xdr:to>
      <xdr:col>32</xdr:col>
      <xdr:colOff>591911</xdr:colOff>
      <xdr:row>86</xdr:row>
      <xdr:rowOff>198665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26FD8F5-CC08-49FE-B98A-0E4E2C2E7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142875</xdr:colOff>
      <xdr:row>50</xdr:row>
      <xdr:rowOff>161925</xdr:rowOff>
    </xdr:from>
    <xdr:to>
      <xdr:col>32</xdr:col>
      <xdr:colOff>541564</xdr:colOff>
      <xdr:row>68</xdr:row>
      <xdr:rowOff>92529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5FE01879-961F-46DA-AED2-19D82E558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0.30479</cdr:x>
      <cdr:y>0.09793</cdr:y>
    </cdr:from>
    <cdr:to>
      <cdr:x>0.79333</cdr:x>
      <cdr:y>0.23709</cdr:y>
    </cdr:to>
    <cdr:sp macro="" textlink="">
      <cdr:nvSpPr>
        <cdr:cNvPr id="4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C3D8F1F7-66A0-4182-8109-4F7518AEE8D4}"/>
            </a:ext>
          </a:extLst>
        </cdr:cNvPr>
        <cdr:cNvSpPr txBox="1"/>
      </cdr:nvSpPr>
      <cdr:spPr>
        <a:xfrm xmlns:a="http://schemas.openxmlformats.org/drawingml/2006/main">
          <a:off x="1079559" y="346325"/>
          <a:ext cx="1730379" cy="492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/>
            <a:t>t=20 </a:t>
          </a:r>
          <a:r>
            <a:rPr kumimoji="1" lang="ja-JP" altLang="en-US" sz="1000"/>
            <a:t>以降の</a:t>
          </a:r>
          <a:r>
            <a:rPr kumimoji="1" lang="en-US" altLang="ja-JP" sz="1000"/>
            <a:t>µ</a:t>
          </a:r>
          <a:r>
            <a:rPr kumimoji="1" lang="ja-JP" altLang="en-US" sz="1000"/>
            <a:t>を</a:t>
          </a:r>
          <a:r>
            <a:rPr kumimoji="1" lang="en-US" altLang="ja-JP" sz="1000"/>
            <a:t>10</a:t>
          </a:r>
          <a:r>
            <a:rPr kumimoji="1" lang="ja-JP" altLang="en-US" sz="1000"/>
            <a:t>の二倍に上げたとき。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141516</xdr:colOff>
      <xdr:row>3</xdr:row>
      <xdr:rowOff>344260</xdr:rowOff>
    </xdr:from>
    <xdr:to>
      <xdr:col>2</xdr:col>
      <xdr:colOff>250370</xdr:colOff>
      <xdr:row>8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6E0042A-7822-4B0C-A677-03DB7E042DA7}"/>
            </a:ext>
          </a:extLst>
        </xdr:cNvPr>
        <xdr:cNvSpPr txBox="1"/>
      </xdr:nvSpPr>
      <xdr:spPr>
        <a:xfrm>
          <a:off x="465366" y="1325335"/>
          <a:ext cx="880379" cy="1017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↑</a:t>
          </a:r>
          <a:endParaRPr kumimoji="1" lang="en-US" altLang="ja-JP" sz="1000"/>
        </a:p>
        <a:p>
          <a:pPr algn="ctr"/>
          <a:r>
            <a:rPr kumimoji="1" lang="en-US" altLang="ja-JP" sz="1000"/>
            <a:t>0 &lt; α &lt; 1 </a:t>
          </a:r>
          <a:r>
            <a:rPr kumimoji="1" lang="ja-JP" altLang="en-US" sz="1000"/>
            <a:t>のときゼロに近づく</a:t>
          </a:r>
        </a:p>
      </xdr:txBody>
    </xdr:sp>
    <xdr:clientData/>
  </xdr:twoCellAnchor>
  <xdr:twoCellAnchor>
    <xdr:from>
      <xdr:col>2</xdr:col>
      <xdr:colOff>684441</xdr:colOff>
      <xdr:row>3</xdr:row>
      <xdr:rowOff>363308</xdr:rowOff>
    </xdr:from>
    <xdr:to>
      <xdr:col>5</xdr:col>
      <xdr:colOff>92529</xdr:colOff>
      <xdr:row>8</xdr:row>
      <xdr:rowOff>77561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51A8C85-0573-4BF7-B006-C36312668AA0}"/>
            </a:ext>
          </a:extLst>
        </xdr:cNvPr>
        <xdr:cNvSpPr txBox="1"/>
      </xdr:nvSpPr>
      <xdr:spPr>
        <a:xfrm>
          <a:off x="1779816" y="1344383"/>
          <a:ext cx="1475013" cy="904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↑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0 &lt; α &lt; 1 </a:t>
          </a:r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のとき一定の値に収束する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＜表</a:t>
          </a:r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、図</a:t>
          </a:r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＞参照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9524</xdr:colOff>
      <xdr:row>3</xdr:row>
      <xdr:rowOff>322487</xdr:rowOff>
    </xdr:from>
    <xdr:to>
      <xdr:col>9</xdr:col>
      <xdr:colOff>342900</xdr:colOff>
      <xdr:row>7</xdr:row>
      <xdr:rowOff>93888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EF154C1-BE2D-4241-9AC1-2E9350C8B7CF}"/>
            </a:ext>
          </a:extLst>
        </xdr:cNvPr>
        <xdr:cNvSpPr txBox="1"/>
      </xdr:nvSpPr>
      <xdr:spPr>
        <a:xfrm>
          <a:off x="4467224" y="1303562"/>
          <a:ext cx="1628776" cy="762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↑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誤差項（正規分布）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＜表</a:t>
          </a:r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、図</a:t>
          </a:r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ja-JP" altLang="en-US" sz="1000">
              <a:latin typeface="Arial" panose="020B0604020202020204" pitchFamily="34" charset="0"/>
              <a:cs typeface="Arial" panose="020B0604020202020204" pitchFamily="34" charset="0"/>
            </a:rPr>
            <a:t>＞参照</a:t>
          </a:r>
          <a:endParaRPr kumimoji="1" lang="en-US" altLang="ja-JP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24</xdr:row>
      <xdr:rowOff>171450</xdr:rowOff>
    </xdr:from>
    <xdr:to>
      <xdr:col>21</xdr:col>
      <xdr:colOff>466727</xdr:colOff>
      <xdr:row>44</xdr:row>
      <xdr:rowOff>12245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5C94198-7F74-4448-844B-4F8F83EE9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104775</xdr:colOff>
      <xdr:row>24</xdr:row>
      <xdr:rowOff>190501</xdr:rowOff>
    </xdr:from>
    <xdr:to>
      <xdr:col>29</xdr:col>
      <xdr:colOff>429986</xdr:colOff>
      <xdr:row>44</xdr:row>
      <xdr:rowOff>8164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6DB8FA7E-561C-411B-A698-A718C920F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554491</xdr:colOff>
      <xdr:row>24</xdr:row>
      <xdr:rowOff>171450</xdr:rowOff>
    </xdr:from>
    <xdr:to>
      <xdr:col>10</xdr:col>
      <xdr:colOff>592591</xdr:colOff>
      <xdr:row>38</xdr:row>
      <xdr:rowOff>115661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CD4806DA-F4C6-4CA6-A808-13A1CF9726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0.00278</cdr:x>
      <cdr:y>0.05663</cdr:y>
    </cdr:from>
    <cdr:to>
      <cdr:x>0.06974</cdr:x>
      <cdr:y>0.1646</cdr:y>
    </cdr:to>
    <cdr:sp macro="" textlink="">
      <cdr:nvSpPr>
        <cdr:cNvPr id="2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DF2F067F-7CB8-42C7-8C81-C35C0474E5E1}"/>
            </a:ext>
          </a:extLst>
        </cdr:cNvPr>
        <cdr:cNvSpPr txBox="1"/>
      </cdr:nvSpPr>
      <cdr:spPr>
        <a:xfrm xmlns:a="http://schemas.openxmlformats.org/drawingml/2006/main">
          <a:off x="12700" y="155575"/>
          <a:ext cx="306161" cy="296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336096</xdr:colOff>
      <xdr:row>25</xdr:row>
      <xdr:rowOff>183695</xdr:rowOff>
    </xdr:from>
    <xdr:to>
      <xdr:col>9</xdr:col>
      <xdr:colOff>28575</xdr:colOff>
      <xdr:row>41</xdr:row>
      <xdr:rowOff>180976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92C54B-A637-4D2A-8FE8-341ACD3DD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160565</xdr:colOff>
      <xdr:row>26</xdr:row>
      <xdr:rowOff>25854</xdr:rowOff>
    </xdr:from>
    <xdr:to>
      <xdr:col>15</xdr:col>
      <xdr:colOff>549729</xdr:colOff>
      <xdr:row>42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F9DD7A1-26ED-4CD3-9070-55D75DA7F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684438</xdr:colOff>
      <xdr:row>26</xdr:row>
      <xdr:rowOff>1360</xdr:rowOff>
    </xdr:from>
    <xdr:to>
      <xdr:col>22</xdr:col>
      <xdr:colOff>383720</xdr:colOff>
      <xdr:row>41</xdr:row>
      <xdr:rowOff>198665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2DB8202-AD00-4637-8B98-FB0BD3B58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421821</xdr:colOff>
      <xdr:row>9</xdr:row>
      <xdr:rowOff>21770</xdr:rowOff>
    </xdr:from>
    <xdr:to>
      <xdr:col>16</xdr:col>
      <xdr:colOff>112940</xdr:colOff>
      <xdr:row>25</xdr:row>
      <xdr:rowOff>17687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5E2AFA1-85A5-418E-9FB9-9C35C5733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0.36342</cdr:x>
      <cdr:y>0.11418</cdr:y>
    </cdr:from>
    <cdr:to>
      <cdr:x>0.68821</cdr:x>
      <cdr:y>0.2095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98625" y="365125"/>
          <a:ext cx="1518104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&lt; O: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定常分布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0.37219</cdr:x>
      <cdr:y>0.10804</cdr:y>
    </cdr:from>
    <cdr:to>
      <cdr:x>0.65573</cdr:x>
      <cdr:y>0.29524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98625" y="346074"/>
          <a:ext cx="1294040" cy="599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 1: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非定常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（線形増加）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0.36813</cdr:x>
      <cdr:y>0.12014</cdr:y>
    </cdr:from>
    <cdr:to>
      <cdr:x>0.68267</cdr:x>
      <cdr:y>0.28596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79574" y="384174"/>
          <a:ext cx="1435101" cy="53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&gt; O: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非定常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（指数関数増加）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0.14358</cdr:x>
      <cdr:y>0.02479</cdr:y>
    </cdr:from>
    <cdr:to>
      <cdr:x>0.41204</cdr:x>
      <cdr:y>0.16957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37F72A77-3ED9-4E9E-91B7-75095BFA6AC2}"/>
            </a:ext>
          </a:extLst>
        </cdr:cNvPr>
        <cdr:cNvSpPr txBox="1"/>
      </cdr:nvSpPr>
      <cdr:spPr>
        <a:xfrm xmlns:a="http://schemas.openxmlformats.org/drawingml/2006/main">
          <a:off x="654504" y="79375"/>
          <a:ext cx="1223736" cy="463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を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小さくすると振幅が小さくなる。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0.58448</cdr:x>
      <cdr:y>0.00694</cdr:y>
    </cdr:from>
    <cdr:to>
      <cdr:x>0.97522</cdr:x>
      <cdr:y>0.23502</cdr:y>
    </cdr:to>
    <cdr:sp macro="" textlink="">
      <cdr:nvSpPr>
        <cdr:cNvPr id="4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A17B11BA-776D-4B07-BAA5-736AD73B8BE6}"/>
            </a:ext>
          </a:extLst>
        </cdr:cNvPr>
        <cdr:cNvSpPr txBox="1"/>
      </cdr:nvSpPr>
      <cdr:spPr>
        <a:xfrm xmlns:a="http://schemas.openxmlformats.org/drawingml/2006/main">
          <a:off x="2664279" y="22225"/>
          <a:ext cx="1781175" cy="730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</a:t>
          </a:r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=1.9</a:t>
          </a:r>
          <a:r>
            <a:rPr kumimoji="1" lang="ja-JP" alt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に固定したとき、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=-0.9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（線形）を境に、定常分布と指数関数増加に分かれる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198664</xdr:colOff>
      <xdr:row>26</xdr:row>
      <xdr:rowOff>200023</xdr:rowOff>
    </xdr:from>
    <xdr:to>
      <xdr:col>7</xdr:col>
      <xdr:colOff>268061</xdr:colOff>
      <xdr:row>42</xdr:row>
      <xdr:rowOff>197304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E39A62-F5F7-4B4B-BF70-041EAF31C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26</xdr:row>
      <xdr:rowOff>190500</xdr:rowOff>
    </xdr:from>
    <xdr:to>
      <xdr:col>14</xdr:col>
      <xdr:colOff>27214</xdr:colOff>
      <xdr:row>42</xdr:row>
      <xdr:rowOff>187780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473845E-F484-4B50-9612-B6F5A75C8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125184</xdr:colOff>
      <xdr:row>27</xdr:row>
      <xdr:rowOff>2720</xdr:rowOff>
    </xdr:from>
    <xdr:to>
      <xdr:col>20</xdr:col>
      <xdr:colOff>514349</xdr:colOff>
      <xdr:row>43</xdr:row>
      <xdr:rowOff>1361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06C2B45-B600-4831-86BD-5B2CFCF2E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0.0758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1275" y="50800"/>
          <a:ext cx="720622" cy="216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225879</xdr:colOff>
      <xdr:row>28</xdr:row>
      <xdr:rowOff>106134</xdr:rowOff>
    </xdr:from>
    <xdr:to>
      <xdr:col>8</xdr:col>
      <xdr:colOff>295275</xdr:colOff>
      <xdr:row>44</xdr:row>
      <xdr:rowOff>103415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3106CCD-4CBC-46B0-9643-7FF867901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353786</xdr:colOff>
      <xdr:row>28</xdr:row>
      <xdr:rowOff>112939</xdr:rowOff>
    </xdr:from>
    <xdr:to>
      <xdr:col>15</xdr:col>
      <xdr:colOff>47625</xdr:colOff>
      <xdr:row>44</xdr:row>
      <xdr:rowOff>115662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AADE3CC-0037-477B-AD5D-328A7BAD0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593270</xdr:colOff>
      <xdr:row>28</xdr:row>
      <xdr:rowOff>122463</xdr:rowOff>
    </xdr:from>
    <xdr:to>
      <xdr:col>28</xdr:col>
      <xdr:colOff>287109</xdr:colOff>
      <xdr:row>44</xdr:row>
      <xdr:rowOff>121104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0CBFE62-C4BF-4480-8541-DED5C1330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114300</xdr:colOff>
      <xdr:row>28</xdr:row>
      <xdr:rowOff>114300</xdr:rowOff>
    </xdr:from>
    <xdr:to>
      <xdr:col>21</xdr:col>
      <xdr:colOff>515710</xdr:colOff>
      <xdr:row>44</xdr:row>
      <xdr:rowOff>121105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0547914-7015-4FD9-AB64-BE4945B4E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0.14032</cdr:x>
      <cdr:y>0.1226</cdr:y>
    </cdr:from>
    <cdr:to>
      <cdr:x>0.70021</cdr:x>
      <cdr:y>0.28178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8F81759E-A92E-4FCB-9A6B-AF6913BAAE30}"/>
            </a:ext>
          </a:extLst>
        </cdr:cNvPr>
        <cdr:cNvSpPr txBox="1"/>
      </cdr:nvSpPr>
      <cdr:spPr>
        <a:xfrm xmlns:a="http://schemas.openxmlformats.org/drawingml/2006/main">
          <a:off x="641350" y="393700"/>
          <a:ext cx="2559050" cy="51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</a:t>
          </a:r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=0.8</a:t>
          </a:r>
          <a:r>
            <a:rPr kumimoji="1" lang="ja-JP" alt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に固定したとき、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=0.2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（線形）を境に、定常分布と指数関数増加に分かれる。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0.0758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1275" y="50800"/>
          <a:ext cx="720622" cy="216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0.00332</cdr:x>
      <cdr:y>0.03776</cdr:y>
    </cdr:from>
    <cdr:to>
      <cdr:x>0.20286</cdr:x>
      <cdr:y>0.15645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11692" y="133380"/>
          <a:ext cx="702957" cy="4192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0.42041</cdr:x>
      <cdr:y>0.20559</cdr:y>
    </cdr:from>
    <cdr:to>
      <cdr:x>0.95929</cdr:x>
      <cdr:y>0.34475</cdr:y>
    </cdr:to>
    <cdr:sp macro="" textlink="">
      <cdr:nvSpPr>
        <cdr:cNvPr id="4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C3D8F1F7-66A0-4182-8109-4F7518AEE8D4}"/>
            </a:ext>
          </a:extLst>
        </cdr:cNvPr>
        <cdr:cNvSpPr txBox="1"/>
      </cdr:nvSpPr>
      <cdr:spPr>
        <a:xfrm xmlns:a="http://schemas.openxmlformats.org/drawingml/2006/main">
          <a:off x="1489647" y="726795"/>
          <a:ext cx="1909418" cy="491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/>
            <a:t>t-10</a:t>
          </a:r>
          <a:r>
            <a:rPr kumimoji="1" lang="ja-JP" altLang="en-US" sz="1000"/>
            <a:t>～</a:t>
          </a:r>
          <a:r>
            <a:rPr kumimoji="1" lang="en-US" altLang="ja-JP" sz="1000"/>
            <a:t>13</a:t>
          </a:r>
          <a:r>
            <a:rPr kumimoji="1" lang="ja-JP" altLang="en-US" sz="1000"/>
            <a:t>で刺激をいれたとき。刺激がなくなると元に戻る。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0.02158</cdr:y>
    </cdr:from>
    <cdr:to>
      <cdr:x>0.21097</cdr:x>
      <cdr:y>0.14027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531" y="76200"/>
          <a:ext cx="707573" cy="4191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0.38501</cdr:x>
      <cdr:y>0.35157</cdr:y>
    </cdr:from>
    <cdr:to>
      <cdr:x>0.92402</cdr:x>
      <cdr:y>0.55029</cdr:y>
    </cdr:to>
    <cdr:sp macro="" textlink="">
      <cdr:nvSpPr>
        <cdr:cNvPr id="6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21A2F7BF-6D10-437A-8814-1C066B33768F}"/>
            </a:ext>
          </a:extLst>
        </cdr:cNvPr>
        <cdr:cNvSpPr txBox="1"/>
      </cdr:nvSpPr>
      <cdr:spPr>
        <a:xfrm xmlns:a="http://schemas.openxmlformats.org/drawingml/2006/main">
          <a:off x="1365249" y="1241425"/>
          <a:ext cx="1911351" cy="701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/>
            <a:t>t=10</a:t>
          </a:r>
          <a:r>
            <a:rPr kumimoji="1" lang="ja-JP" altLang="en-US" sz="1000"/>
            <a:t>～</a:t>
          </a:r>
          <a:r>
            <a:rPr kumimoji="1" lang="en-US" altLang="ja-JP" sz="1000"/>
            <a:t>13</a:t>
          </a:r>
          <a:r>
            <a:rPr kumimoji="1" lang="ja-JP" altLang="en-US" sz="1000"/>
            <a:t>の刺激がなくなったあと誤差項の平均を </a:t>
          </a:r>
          <a:r>
            <a:rPr kumimoji="1" lang="en-US" altLang="ja-JP" sz="1000"/>
            <a:t>0</a:t>
          </a:r>
          <a:r>
            <a:rPr kumimoji="1" lang="ja-JP" altLang="en-US" sz="1000"/>
            <a:t>→ </a:t>
          </a:r>
          <a:r>
            <a:rPr kumimoji="1" lang="en-US" altLang="ja-JP" sz="1000"/>
            <a:t>10 </a:t>
          </a:r>
          <a:r>
            <a:rPr kumimoji="1" lang="ja-JP" altLang="en-US" sz="1000"/>
            <a:t>へ上げたとき。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0.30479</cdr:x>
      <cdr:y>0.09793</cdr:y>
    </cdr:from>
    <cdr:to>
      <cdr:x>0.79333</cdr:x>
      <cdr:y>0.23709</cdr:y>
    </cdr:to>
    <cdr:sp macro="" textlink="">
      <cdr:nvSpPr>
        <cdr:cNvPr id="4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C3D8F1F7-66A0-4182-8109-4F7518AEE8D4}"/>
            </a:ext>
          </a:extLst>
        </cdr:cNvPr>
        <cdr:cNvSpPr txBox="1"/>
      </cdr:nvSpPr>
      <cdr:spPr>
        <a:xfrm xmlns:a="http://schemas.openxmlformats.org/drawingml/2006/main">
          <a:off x="1079559" y="346325"/>
          <a:ext cx="1730379" cy="492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/>
            <a:t>t=20 </a:t>
          </a:r>
          <a:r>
            <a:rPr kumimoji="1" lang="ja-JP" altLang="en-US" sz="1000"/>
            <a:t>以降の</a:t>
          </a:r>
          <a:r>
            <a:rPr kumimoji="1" lang="en-US" altLang="ja-JP" sz="1000"/>
            <a:t>µ</a:t>
          </a:r>
          <a:r>
            <a:rPr kumimoji="1" lang="ja-JP" altLang="en-US" sz="1000"/>
            <a:t>を</a:t>
          </a:r>
          <a:r>
            <a:rPr kumimoji="1" lang="en-US" altLang="ja-JP" sz="1000"/>
            <a:t>10</a:t>
          </a:r>
          <a:r>
            <a:rPr kumimoji="1" lang="ja-JP" altLang="en-US" sz="1000"/>
            <a:t>の二倍に上げたとき。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tage.co.jp/gallery/shingatahaien-2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1EF9-9DFF-4C44-9C17-475071949D37}">
  <dimension ref="A1:AG279"/>
  <sheetViews>
    <sheetView tabSelected="1" workbookViewId="0"/>
  </sheetViews>
  <sheetFormatPr defaultRowHeight="15.55" customHeight="1" x14ac:dyDescent="0.65"/>
  <cols>
    <col min="1" max="1" width="4.28515625" style="43" customWidth="1"/>
    <col min="2" max="3" width="9.2109375" style="1" bestFit="1" customWidth="1"/>
    <col min="4" max="5" width="9.0703125" style="1" customWidth="1"/>
    <col min="6" max="6" width="9.92578125" style="1" customWidth="1"/>
    <col min="7" max="16384" width="9.140625" style="1"/>
  </cols>
  <sheetData>
    <row r="1" spans="1:20" ht="15.55" customHeight="1" x14ac:dyDescent="0.65">
      <c r="A1" s="75" t="s">
        <v>73</v>
      </c>
    </row>
    <row r="12" spans="1:20" ht="15.55" customHeight="1" x14ac:dyDescent="0.65">
      <c r="B12" s="1" t="s">
        <v>41</v>
      </c>
      <c r="N12" s="73"/>
      <c r="O12" s="73"/>
      <c r="P12" s="73"/>
      <c r="Q12" s="73"/>
      <c r="R12" s="73"/>
      <c r="S12" s="73"/>
      <c r="T12" s="73"/>
    </row>
    <row r="13" spans="1:20" ht="15.55" customHeight="1" x14ac:dyDescent="0.65">
      <c r="B13" s="1" t="s">
        <v>57</v>
      </c>
    </row>
    <row r="15" spans="1:20" ht="15.55" customHeight="1" x14ac:dyDescent="0.65">
      <c r="B15" s="1" t="s">
        <v>13</v>
      </c>
    </row>
    <row r="16" spans="1:20" ht="15.55" customHeight="1" x14ac:dyDescent="0.65">
      <c r="B16" s="1" t="s">
        <v>43</v>
      </c>
      <c r="G16" s="76"/>
      <c r="H16" s="77" t="s">
        <v>72</v>
      </c>
    </row>
    <row r="18" spans="1:33" ht="15.55" customHeight="1" x14ac:dyDescent="0.65">
      <c r="B18" s="1" t="s">
        <v>58</v>
      </c>
      <c r="C18" s="39"/>
      <c r="D18" s="39"/>
      <c r="E18" s="40"/>
      <c r="F18" s="11"/>
      <c r="H18" s="1" t="s">
        <v>58</v>
      </c>
      <c r="N18" s="1" t="s">
        <v>58</v>
      </c>
      <c r="U18" s="1" t="s">
        <v>58</v>
      </c>
      <c r="AB18" s="1" t="s">
        <v>58</v>
      </c>
    </row>
    <row r="19" spans="1:33" ht="15.55" customHeight="1" x14ac:dyDescent="0.65">
      <c r="D19" s="116" t="s">
        <v>64</v>
      </c>
      <c r="E19" s="117"/>
      <c r="F19" s="56"/>
      <c r="J19" s="114" t="s">
        <v>71</v>
      </c>
      <c r="K19" s="115"/>
      <c r="P19" s="62" t="s">
        <v>64</v>
      </c>
      <c r="Q19" s="70" t="s">
        <v>65</v>
      </c>
      <c r="R19" s="71" t="s">
        <v>66</v>
      </c>
      <c r="X19" s="118" t="s">
        <v>64</v>
      </c>
      <c r="Y19" s="119"/>
      <c r="Z19" s="112"/>
      <c r="AE19" s="78" t="s">
        <v>64</v>
      </c>
      <c r="AF19" s="70" t="s">
        <v>65</v>
      </c>
      <c r="AG19" s="71" t="s">
        <v>66</v>
      </c>
    </row>
    <row r="20" spans="1:33" ht="15.55" customHeight="1" x14ac:dyDescent="0.65">
      <c r="B20" s="14" t="s">
        <v>17</v>
      </c>
      <c r="C20" s="8">
        <v>0.9</v>
      </c>
      <c r="D20" s="63" t="s">
        <v>59</v>
      </c>
      <c r="E20" s="7">
        <v>0</v>
      </c>
      <c r="H20" s="14" t="s">
        <v>17</v>
      </c>
      <c r="I20" s="8">
        <v>0.9</v>
      </c>
      <c r="J20" s="63" t="s">
        <v>59</v>
      </c>
      <c r="K20" s="7">
        <v>0</v>
      </c>
      <c r="L20" s="16"/>
      <c r="M20" s="16"/>
      <c r="N20" s="14" t="s">
        <v>17</v>
      </c>
      <c r="O20" s="8">
        <v>0.9</v>
      </c>
      <c r="P20" s="63" t="s">
        <v>59</v>
      </c>
      <c r="Q20" s="7">
        <v>0</v>
      </c>
      <c r="R20" s="7">
        <v>10</v>
      </c>
      <c r="V20" s="14" t="s">
        <v>17</v>
      </c>
      <c r="W20" s="8">
        <v>0.9</v>
      </c>
      <c r="X20" s="63" t="s">
        <v>59</v>
      </c>
      <c r="Y20" s="7">
        <v>0</v>
      </c>
      <c r="Z20" s="103"/>
      <c r="AA20" s="16"/>
      <c r="AC20" s="14" t="s">
        <v>17</v>
      </c>
      <c r="AD20" s="8">
        <v>0.9</v>
      </c>
      <c r="AE20" s="63" t="s">
        <v>59</v>
      </c>
      <c r="AF20" s="7">
        <v>0</v>
      </c>
      <c r="AG20" s="7">
        <v>10</v>
      </c>
    </row>
    <row r="21" spans="1:33" ht="15.55" customHeight="1" x14ac:dyDescent="0.65">
      <c r="B21" s="14" t="s">
        <v>4</v>
      </c>
      <c r="C21" s="9">
        <v>10</v>
      </c>
      <c r="D21" s="63" t="s">
        <v>62</v>
      </c>
      <c r="E21" s="7">
        <v>5</v>
      </c>
      <c r="H21" s="14" t="s">
        <v>4</v>
      </c>
      <c r="I21" s="9">
        <v>10</v>
      </c>
      <c r="J21" s="63" t="s">
        <v>62</v>
      </c>
      <c r="K21" s="7">
        <v>5</v>
      </c>
      <c r="L21" s="16"/>
      <c r="M21" s="16"/>
      <c r="N21" s="14" t="s">
        <v>4</v>
      </c>
      <c r="O21" s="9">
        <v>10</v>
      </c>
      <c r="P21" s="63" t="s">
        <v>62</v>
      </c>
      <c r="Q21" s="7">
        <v>5</v>
      </c>
      <c r="R21" s="7">
        <v>5</v>
      </c>
      <c r="V21" s="14" t="s">
        <v>4</v>
      </c>
      <c r="W21" s="9">
        <v>10</v>
      </c>
      <c r="X21" s="63" t="s">
        <v>62</v>
      </c>
      <c r="Y21" s="7">
        <v>5</v>
      </c>
      <c r="Z21" s="103"/>
      <c r="AA21" s="17"/>
      <c r="AC21" s="14" t="s">
        <v>4</v>
      </c>
      <c r="AD21" s="9">
        <v>10</v>
      </c>
      <c r="AE21" s="63" t="s">
        <v>62</v>
      </c>
      <c r="AF21" s="7">
        <v>5</v>
      </c>
      <c r="AG21" s="7">
        <v>5</v>
      </c>
    </row>
    <row r="22" spans="1:33" ht="15.55" customHeight="1" x14ac:dyDescent="0.65">
      <c r="A22" s="1"/>
      <c r="G22" s="57"/>
      <c r="L22" s="16"/>
      <c r="M22" s="16"/>
      <c r="T22" s="57"/>
      <c r="AA22" s="17"/>
    </row>
    <row r="23" spans="1:33" ht="15.55" customHeight="1" x14ac:dyDescent="0.65">
      <c r="B23" s="67" t="s">
        <v>63</v>
      </c>
      <c r="C23" s="69" t="s">
        <v>67</v>
      </c>
      <c r="H23" s="67" t="s">
        <v>63</v>
      </c>
      <c r="I23" s="69" t="s">
        <v>67</v>
      </c>
      <c r="L23" s="16"/>
      <c r="M23" s="16"/>
      <c r="N23" s="67" t="s">
        <v>63</v>
      </c>
      <c r="O23" s="69" t="s">
        <v>68</v>
      </c>
      <c r="P23" s="69" t="s">
        <v>69</v>
      </c>
      <c r="V23" s="67" t="s">
        <v>63</v>
      </c>
      <c r="W23" s="69" t="s">
        <v>68</v>
      </c>
      <c r="X23" s="69" t="s">
        <v>355</v>
      </c>
      <c r="AA23" s="17"/>
      <c r="AC23" s="78" t="s">
        <v>63</v>
      </c>
      <c r="AD23" s="69" t="s">
        <v>68</v>
      </c>
      <c r="AE23" s="69" t="s">
        <v>355</v>
      </c>
    </row>
    <row r="24" spans="1:33" ht="15.55" customHeight="1" x14ac:dyDescent="0.65">
      <c r="B24" s="58" t="s">
        <v>59</v>
      </c>
      <c r="C24" s="59">
        <f ca="1">AVERAGE(D28:D228)</f>
        <v>98.80945991982945</v>
      </c>
      <c r="H24" s="58" t="s">
        <v>59</v>
      </c>
      <c r="I24" s="4">
        <f ca="1">AVERAGE(J28:J228)</f>
        <v>105.14851890539113</v>
      </c>
      <c r="L24" s="16"/>
      <c r="M24" s="16"/>
      <c r="N24" s="58" t="s">
        <v>59</v>
      </c>
      <c r="O24" s="4">
        <f ca="1">AVERAGE(P28:P37)</f>
        <v>98.621440666832584</v>
      </c>
      <c r="P24" s="4">
        <f ca="1">AVERAGE(P42:P228)</f>
        <v>196.8409319990553</v>
      </c>
      <c r="V24" s="58" t="s">
        <v>59</v>
      </c>
      <c r="W24" s="4">
        <f ca="1">AVERAGE(X28:X37)</f>
        <v>98.621440666832584</v>
      </c>
      <c r="X24" s="4">
        <f ca="1">AVERAGE(X38:X228)</f>
        <v>194.10726198354106</v>
      </c>
      <c r="AA24" s="17"/>
      <c r="AC24" s="58" t="s">
        <v>59</v>
      </c>
      <c r="AD24" s="4">
        <f ca="1">AVERAGE(AE28:AE37)</f>
        <v>98.621440666832584</v>
      </c>
      <c r="AE24" s="4">
        <f ca="1">AVERAGE(AE38:AE228)</f>
        <v>291.90903020858372</v>
      </c>
    </row>
    <row r="25" spans="1:33" ht="15.55" customHeight="1" x14ac:dyDescent="0.65">
      <c r="B25" s="58" t="s">
        <v>60</v>
      </c>
      <c r="C25" s="7">
        <f ca="1">STDEV(D28:D228)</f>
        <v>9.9801677292753119</v>
      </c>
      <c r="H25" s="58" t="s">
        <v>60</v>
      </c>
      <c r="I25" s="7">
        <f ca="1">STDEV(J28:J228)</f>
        <v>22.00498645151702</v>
      </c>
      <c r="L25" s="16"/>
      <c r="M25" s="16"/>
      <c r="N25" s="58" t="s">
        <v>60</v>
      </c>
      <c r="O25" s="6">
        <f ca="1">STDEV(P28:P37)</f>
        <v>5.1924570166701489</v>
      </c>
      <c r="P25" s="6">
        <f ca="1">STDEV(P42:P228)</f>
        <v>11.349678401821055</v>
      </c>
      <c r="V25" s="58" t="s">
        <v>60</v>
      </c>
      <c r="W25" s="6">
        <f ca="1">STDEV(X28:X37)</f>
        <v>5.1924570166701489</v>
      </c>
      <c r="X25" s="6">
        <f ca="1">STDEV(X38:X228)</f>
        <v>16.638984417782538</v>
      </c>
      <c r="AA25" s="17"/>
      <c r="AC25" s="58" t="s">
        <v>60</v>
      </c>
      <c r="AD25" s="6">
        <f ca="1">STDEV(AE28:AE37)</f>
        <v>5.1924570166701489</v>
      </c>
      <c r="AE25" s="6">
        <f ca="1">STDEV(AE38:AE228)</f>
        <v>18.44297149331134</v>
      </c>
    </row>
    <row r="26" spans="1:33" ht="15.55" customHeight="1" x14ac:dyDescent="0.65">
      <c r="B26" s="5"/>
      <c r="D26" s="54"/>
      <c r="H26" s="5"/>
      <c r="I26" s="54"/>
      <c r="J26" s="54"/>
      <c r="K26" s="54"/>
      <c r="L26" s="16"/>
      <c r="M26" s="16"/>
      <c r="N26" s="54"/>
      <c r="O26" s="54"/>
      <c r="P26" s="54"/>
      <c r="U26" s="5"/>
      <c r="V26" s="5"/>
      <c r="W26" s="54"/>
      <c r="X26" s="54"/>
      <c r="Y26" s="54"/>
      <c r="Z26" s="54"/>
      <c r="AA26" s="17"/>
      <c r="AB26" s="5"/>
      <c r="AC26" s="5"/>
      <c r="AD26" s="54"/>
      <c r="AE26" s="54"/>
      <c r="AF26" s="54"/>
      <c r="AG26" s="54"/>
    </row>
    <row r="27" spans="1:33" ht="51" customHeight="1" x14ac:dyDescent="0.65">
      <c r="B27" s="61" t="s">
        <v>70</v>
      </c>
      <c r="C27" s="67" t="s">
        <v>63</v>
      </c>
      <c r="D27" s="67" t="s">
        <v>63</v>
      </c>
      <c r="E27" s="72" t="s">
        <v>64</v>
      </c>
      <c r="H27" s="61" t="s">
        <v>61</v>
      </c>
      <c r="I27" s="67" t="s">
        <v>63</v>
      </c>
      <c r="J27" s="67" t="s">
        <v>63</v>
      </c>
      <c r="K27" s="72" t="s">
        <v>64</v>
      </c>
      <c r="L27" s="17"/>
      <c r="M27" s="17"/>
      <c r="N27" s="61" t="s">
        <v>61</v>
      </c>
      <c r="O27" s="67" t="s">
        <v>63</v>
      </c>
      <c r="P27" s="67" t="s">
        <v>63</v>
      </c>
      <c r="Q27" s="67" t="s">
        <v>64</v>
      </c>
      <c r="R27" s="72" t="s">
        <v>64</v>
      </c>
      <c r="U27" s="61" t="s">
        <v>61</v>
      </c>
      <c r="V27" s="14" t="s">
        <v>4</v>
      </c>
      <c r="W27" s="67" t="s">
        <v>63</v>
      </c>
      <c r="X27" s="67" t="s">
        <v>63</v>
      </c>
      <c r="Y27" s="72" t="s">
        <v>64</v>
      </c>
      <c r="Z27" s="113"/>
      <c r="AA27" s="17"/>
      <c r="AB27" s="61" t="s">
        <v>61</v>
      </c>
      <c r="AC27" s="14" t="s">
        <v>4</v>
      </c>
      <c r="AD27" s="78" t="s">
        <v>63</v>
      </c>
      <c r="AE27" s="78" t="s">
        <v>63</v>
      </c>
      <c r="AF27" s="72" t="s">
        <v>64</v>
      </c>
      <c r="AG27" s="113"/>
    </row>
    <row r="28" spans="1:33" ht="15.55" customHeight="1" x14ac:dyDescent="0.65">
      <c r="B28" s="10">
        <v>0</v>
      </c>
      <c r="C28" s="41">
        <v>100</v>
      </c>
      <c r="D28" s="41">
        <v>100</v>
      </c>
      <c r="E28" s="42">
        <f t="shared" ref="E28:E91" ca="1" si="0">NORMINV(RAND(),$E$20,$E$21)</f>
        <v>2.4138645945305801</v>
      </c>
      <c r="H28" s="10">
        <v>0</v>
      </c>
      <c r="I28" s="41">
        <v>100</v>
      </c>
      <c r="J28" s="41">
        <v>100</v>
      </c>
      <c r="K28" s="41">
        <f ca="1">E28</f>
        <v>2.4138645945305801</v>
      </c>
      <c r="L28" s="17"/>
      <c r="M28" s="17"/>
      <c r="N28" s="10">
        <v>0</v>
      </c>
      <c r="O28" s="41">
        <v>100</v>
      </c>
      <c r="P28" s="41">
        <v>100</v>
      </c>
      <c r="Q28" s="53">
        <f t="shared" ref="Q28:Q37" ca="1" si="1">E28</f>
        <v>2.4138645945305801</v>
      </c>
      <c r="R28" s="53"/>
      <c r="U28" s="10">
        <v>0</v>
      </c>
      <c r="V28" s="10">
        <v>10</v>
      </c>
      <c r="W28" s="41">
        <f t="shared" ref="W28:W91" si="2">X28</f>
        <v>100</v>
      </c>
      <c r="X28" s="41">
        <v>100</v>
      </c>
      <c r="Y28" s="41">
        <f t="shared" ref="Y28:Y91" ca="1" si="3">E28</f>
        <v>2.4138645945305801</v>
      </c>
      <c r="Z28" s="41"/>
      <c r="AA28" s="17"/>
      <c r="AB28" s="10">
        <v>0</v>
      </c>
      <c r="AC28" s="10">
        <v>10</v>
      </c>
      <c r="AD28" s="41">
        <f t="shared" ref="AD28:AD91" si="4">AE28</f>
        <v>100</v>
      </c>
      <c r="AE28" s="41">
        <v>100</v>
      </c>
      <c r="AF28" s="41">
        <f ca="1">E28</f>
        <v>2.4138645945305801</v>
      </c>
      <c r="AG28" s="41"/>
    </row>
    <row r="29" spans="1:33" ht="15.55" customHeight="1" x14ac:dyDescent="0.65">
      <c r="B29" s="10">
        <v>1</v>
      </c>
      <c r="C29" s="41">
        <v>99.538420489273506</v>
      </c>
      <c r="D29" s="41">
        <f ca="1">$C$20*D28+$C$21+E29</f>
        <v>97.896340338564343</v>
      </c>
      <c r="E29" s="42">
        <f t="shared" ca="1" si="0"/>
        <v>-2.1036596614356524</v>
      </c>
      <c r="H29" s="10">
        <v>1</v>
      </c>
      <c r="I29" s="41">
        <v>108.30068107114853</v>
      </c>
      <c r="J29" s="41">
        <f ca="1">$I$20*J28+$I$21+K29</f>
        <v>97.896340338564343</v>
      </c>
      <c r="K29" s="41">
        <f t="shared" ref="K29:K92" ca="1" si="5">E29</f>
        <v>-2.1036596614356524</v>
      </c>
      <c r="L29" s="17"/>
      <c r="M29" s="17"/>
      <c r="N29" s="10">
        <v>1</v>
      </c>
      <c r="O29" s="41">
        <v>99.316150092283692</v>
      </c>
      <c r="P29" s="41">
        <f t="shared" ref="P29:P41" ca="1" si="6">$O$20*P28+$O$21+Q29</f>
        <v>97.896340338564343</v>
      </c>
      <c r="Q29" s="53">
        <f t="shared" ca="1" si="1"/>
        <v>-2.1036596614356524</v>
      </c>
      <c r="R29" s="53"/>
      <c r="U29" s="10">
        <v>1</v>
      </c>
      <c r="V29" s="10">
        <v>10</v>
      </c>
      <c r="W29" s="41">
        <f t="shared" ca="1" si="2"/>
        <v>97.896340338564343</v>
      </c>
      <c r="X29" s="41">
        <f ca="1">$W$20*X28+V29+Y29</f>
        <v>97.896340338564343</v>
      </c>
      <c r="Y29" s="41">
        <f t="shared" ca="1" si="3"/>
        <v>-2.1036596614356524</v>
      </c>
      <c r="Z29" s="41"/>
      <c r="AA29" s="17"/>
      <c r="AB29" s="10">
        <v>1</v>
      </c>
      <c r="AC29" s="10">
        <v>10</v>
      </c>
      <c r="AD29" s="41">
        <f t="shared" ca="1" si="4"/>
        <v>97.896340338564343</v>
      </c>
      <c r="AE29" s="41">
        <f ca="1">$W$20*AE28+AC29+AF29</f>
        <v>97.896340338564343</v>
      </c>
      <c r="AF29" s="41">
        <f t="shared" ref="AF29:AG92" ca="1" si="7">E29</f>
        <v>-2.1036596614356524</v>
      </c>
      <c r="AG29" s="41"/>
    </row>
    <row r="30" spans="1:33" ht="15.55" customHeight="1" x14ac:dyDescent="0.65">
      <c r="B30" s="10">
        <v>2</v>
      </c>
      <c r="C30" s="41">
        <v>95.495146868955004</v>
      </c>
      <c r="D30" s="41">
        <f t="shared" ref="D30:D93" ca="1" si="8">$C$20*D29+$C$21+E30</f>
        <v>105.16422357162966</v>
      </c>
      <c r="E30" s="42">
        <f t="shared" ca="1" si="0"/>
        <v>7.0575172669217441</v>
      </c>
      <c r="H30" s="10">
        <v>2</v>
      </c>
      <c r="I30" s="41">
        <v>98.965019272682667</v>
      </c>
      <c r="J30" s="41">
        <f t="shared" ref="J30:J93" ca="1" si="9">$I$20*J29+$I$21+K30</f>
        <v>105.16422357162966</v>
      </c>
      <c r="K30" s="41">
        <f t="shared" ca="1" si="5"/>
        <v>7.0575172669217441</v>
      </c>
      <c r="L30" s="17"/>
      <c r="M30" s="17"/>
      <c r="N30" s="10">
        <v>2</v>
      </c>
      <c r="O30" s="41">
        <v>103.62101172440741</v>
      </c>
      <c r="P30" s="41">
        <f t="shared" ca="1" si="6"/>
        <v>105.16422357162966</v>
      </c>
      <c r="Q30" s="53">
        <f t="shared" ca="1" si="1"/>
        <v>7.0575172669217441</v>
      </c>
      <c r="R30" s="53"/>
      <c r="U30" s="10">
        <v>2</v>
      </c>
      <c r="V30" s="10">
        <v>10</v>
      </c>
      <c r="W30" s="41">
        <f t="shared" ca="1" si="2"/>
        <v>105.16422357162966</v>
      </c>
      <c r="X30" s="41">
        <f t="shared" ref="X30:X93" ca="1" si="10">$W$20*X29+V30+Y30</f>
        <v>105.16422357162966</v>
      </c>
      <c r="Y30" s="41">
        <f t="shared" ca="1" si="3"/>
        <v>7.0575172669217441</v>
      </c>
      <c r="Z30" s="41"/>
      <c r="AA30" s="17"/>
      <c r="AB30" s="10">
        <v>2</v>
      </c>
      <c r="AC30" s="10">
        <v>10</v>
      </c>
      <c r="AD30" s="41">
        <f t="shared" ca="1" si="4"/>
        <v>105.16422357162966</v>
      </c>
      <c r="AE30" s="41">
        <f t="shared" ref="AE30:AE93" ca="1" si="11">$W$20*AE29+AC30+AF30</f>
        <v>105.16422357162966</v>
      </c>
      <c r="AF30" s="41">
        <f t="shared" ca="1" si="7"/>
        <v>7.0575172669217441</v>
      </c>
      <c r="AG30" s="41"/>
    </row>
    <row r="31" spans="1:33" ht="15.55" customHeight="1" x14ac:dyDescent="0.65">
      <c r="B31" s="10">
        <v>3</v>
      </c>
      <c r="C31" s="41">
        <v>99.427553893380164</v>
      </c>
      <c r="D31" s="41">
        <f t="shared" ca="1" si="8"/>
        <v>106.83297300747718</v>
      </c>
      <c r="E31" s="42">
        <f t="shared" ca="1" si="0"/>
        <v>2.1851717930104826</v>
      </c>
      <c r="H31" s="10">
        <v>3</v>
      </c>
      <c r="I31" s="41">
        <v>99.674288635323833</v>
      </c>
      <c r="J31" s="41">
        <f t="shared" ca="1" si="9"/>
        <v>106.83297300747718</v>
      </c>
      <c r="K31" s="41">
        <f t="shared" ca="1" si="5"/>
        <v>2.1851717930104826</v>
      </c>
      <c r="L31" s="17"/>
      <c r="M31" s="17"/>
      <c r="N31" s="10">
        <v>3</v>
      </c>
      <c r="O31" s="41">
        <v>101.94892668549754</v>
      </c>
      <c r="P31" s="41">
        <f t="shared" ca="1" si="6"/>
        <v>106.83297300747718</v>
      </c>
      <c r="Q31" s="53">
        <f t="shared" ca="1" si="1"/>
        <v>2.1851717930104826</v>
      </c>
      <c r="R31" s="53"/>
      <c r="U31" s="10">
        <v>3</v>
      </c>
      <c r="V31" s="10">
        <v>10</v>
      </c>
      <c r="W31" s="41">
        <f t="shared" ca="1" si="2"/>
        <v>106.83297300747718</v>
      </c>
      <c r="X31" s="41">
        <f t="shared" ca="1" si="10"/>
        <v>106.83297300747718</v>
      </c>
      <c r="Y31" s="41">
        <f t="shared" ca="1" si="3"/>
        <v>2.1851717930104826</v>
      </c>
      <c r="Z31" s="41"/>
      <c r="AA31" s="17"/>
      <c r="AB31" s="10">
        <v>3</v>
      </c>
      <c r="AC31" s="10">
        <v>10</v>
      </c>
      <c r="AD31" s="41">
        <f t="shared" ca="1" si="4"/>
        <v>106.83297300747718</v>
      </c>
      <c r="AE31" s="41">
        <f t="shared" ca="1" si="11"/>
        <v>106.83297300747718</v>
      </c>
      <c r="AF31" s="41">
        <f t="shared" ca="1" si="7"/>
        <v>2.1851717930104826</v>
      </c>
      <c r="AG31" s="41"/>
    </row>
    <row r="32" spans="1:33" ht="15.55" customHeight="1" x14ac:dyDescent="0.65">
      <c r="B32" s="10">
        <v>4</v>
      </c>
      <c r="C32" s="41">
        <v>101.52373359861204</v>
      </c>
      <c r="D32" s="41">
        <f t="shared" ca="1" si="8"/>
        <v>103.47052408085948</v>
      </c>
      <c r="E32" s="42">
        <f t="shared" ca="1" si="0"/>
        <v>-2.679151625869987</v>
      </c>
      <c r="H32" s="10">
        <v>4</v>
      </c>
      <c r="I32" s="41">
        <v>92.10046226614277</v>
      </c>
      <c r="J32" s="41">
        <f t="shared" ca="1" si="9"/>
        <v>103.47052408085948</v>
      </c>
      <c r="K32" s="41">
        <f t="shared" ca="1" si="5"/>
        <v>-2.679151625869987</v>
      </c>
      <c r="L32" s="17"/>
      <c r="M32" s="17"/>
      <c r="N32" s="10">
        <v>4</v>
      </c>
      <c r="O32" s="41">
        <v>98.11783405984589</v>
      </c>
      <c r="P32" s="41">
        <f t="shared" ca="1" si="6"/>
        <v>103.47052408085948</v>
      </c>
      <c r="Q32" s="53">
        <f t="shared" ca="1" si="1"/>
        <v>-2.679151625869987</v>
      </c>
      <c r="R32" s="53"/>
      <c r="U32" s="10">
        <v>4</v>
      </c>
      <c r="V32" s="10">
        <v>10</v>
      </c>
      <c r="W32" s="41">
        <f t="shared" ca="1" si="2"/>
        <v>103.47052408085948</v>
      </c>
      <c r="X32" s="41">
        <f t="shared" ca="1" si="10"/>
        <v>103.47052408085948</v>
      </c>
      <c r="Y32" s="41">
        <f t="shared" ca="1" si="3"/>
        <v>-2.679151625869987</v>
      </c>
      <c r="Z32" s="41"/>
      <c r="AA32" s="17"/>
      <c r="AB32" s="10">
        <v>4</v>
      </c>
      <c r="AC32" s="10">
        <v>10</v>
      </c>
      <c r="AD32" s="41">
        <f t="shared" ca="1" si="4"/>
        <v>103.47052408085948</v>
      </c>
      <c r="AE32" s="41">
        <f t="shared" ca="1" si="11"/>
        <v>103.47052408085948</v>
      </c>
      <c r="AF32" s="41">
        <f t="shared" ca="1" si="7"/>
        <v>-2.679151625869987</v>
      </c>
      <c r="AG32" s="41"/>
    </row>
    <row r="33" spans="2:33" ht="15.55" customHeight="1" x14ac:dyDescent="0.65">
      <c r="B33" s="10">
        <v>5</v>
      </c>
      <c r="C33" s="41">
        <v>103.17169913343511</v>
      </c>
      <c r="D33" s="41">
        <f t="shared" ca="1" si="8"/>
        <v>96.79753267417459</v>
      </c>
      <c r="E33" s="42">
        <f t="shared" ca="1" si="0"/>
        <v>-6.3259389985989403</v>
      </c>
      <c r="H33" s="10">
        <v>5</v>
      </c>
      <c r="I33" s="41">
        <v>98.992943613056937</v>
      </c>
      <c r="J33" s="41">
        <f t="shared" ca="1" si="9"/>
        <v>96.79753267417459</v>
      </c>
      <c r="K33" s="41">
        <f t="shared" ca="1" si="5"/>
        <v>-6.3259389985989403</v>
      </c>
      <c r="L33" s="17"/>
      <c r="M33" s="17"/>
      <c r="N33" s="10">
        <v>5</v>
      </c>
      <c r="O33" s="41">
        <v>89.216463851695295</v>
      </c>
      <c r="P33" s="41">
        <f t="shared" ca="1" si="6"/>
        <v>96.79753267417459</v>
      </c>
      <c r="Q33" s="53">
        <f t="shared" ca="1" si="1"/>
        <v>-6.3259389985989403</v>
      </c>
      <c r="R33" s="53"/>
      <c r="U33" s="10">
        <v>5</v>
      </c>
      <c r="V33" s="10">
        <v>10</v>
      </c>
      <c r="W33" s="41">
        <f t="shared" ca="1" si="2"/>
        <v>96.79753267417459</v>
      </c>
      <c r="X33" s="41">
        <f t="shared" ca="1" si="10"/>
        <v>96.79753267417459</v>
      </c>
      <c r="Y33" s="41">
        <f t="shared" ca="1" si="3"/>
        <v>-6.3259389985989403</v>
      </c>
      <c r="Z33" s="41"/>
      <c r="AA33" s="17"/>
      <c r="AB33" s="10">
        <v>5</v>
      </c>
      <c r="AC33" s="10">
        <v>10</v>
      </c>
      <c r="AD33" s="41">
        <f t="shared" ca="1" si="4"/>
        <v>96.79753267417459</v>
      </c>
      <c r="AE33" s="41">
        <f t="shared" ca="1" si="11"/>
        <v>96.79753267417459</v>
      </c>
      <c r="AF33" s="41">
        <f t="shared" ca="1" si="7"/>
        <v>-6.3259389985989403</v>
      </c>
      <c r="AG33" s="41"/>
    </row>
    <row r="34" spans="2:33" ht="15.55" customHeight="1" x14ac:dyDescent="0.65">
      <c r="B34" s="10">
        <v>6</v>
      </c>
      <c r="C34" s="41">
        <v>103.1666634714954</v>
      </c>
      <c r="D34" s="41">
        <f t="shared" ca="1" si="8"/>
        <v>96.080848668028509</v>
      </c>
      <c r="E34" s="42">
        <f t="shared" ca="1" si="0"/>
        <v>-1.0369307387286244</v>
      </c>
      <c r="H34" s="10">
        <v>6</v>
      </c>
      <c r="I34" s="41">
        <v>105.32040421256977</v>
      </c>
      <c r="J34" s="41">
        <f t="shared" ca="1" si="9"/>
        <v>96.080848668028509</v>
      </c>
      <c r="K34" s="41">
        <f t="shared" ca="1" si="5"/>
        <v>-1.0369307387286244</v>
      </c>
      <c r="L34" s="17"/>
      <c r="M34" s="17"/>
      <c r="N34" s="10">
        <v>6</v>
      </c>
      <c r="O34" s="41">
        <v>96.349767685817753</v>
      </c>
      <c r="P34" s="41">
        <f t="shared" ca="1" si="6"/>
        <v>96.080848668028509</v>
      </c>
      <c r="Q34" s="53">
        <f t="shared" ca="1" si="1"/>
        <v>-1.0369307387286244</v>
      </c>
      <c r="R34" s="53"/>
      <c r="U34" s="10">
        <v>6</v>
      </c>
      <c r="V34" s="10">
        <v>10</v>
      </c>
      <c r="W34" s="41">
        <f t="shared" ca="1" si="2"/>
        <v>96.080848668028509</v>
      </c>
      <c r="X34" s="41">
        <f t="shared" ca="1" si="10"/>
        <v>96.080848668028509</v>
      </c>
      <c r="Y34" s="41">
        <f t="shared" ca="1" si="3"/>
        <v>-1.0369307387286244</v>
      </c>
      <c r="Z34" s="41"/>
      <c r="AA34" s="17"/>
      <c r="AB34" s="10">
        <v>6</v>
      </c>
      <c r="AC34" s="10">
        <v>10</v>
      </c>
      <c r="AD34" s="41">
        <f t="shared" ca="1" si="4"/>
        <v>96.080848668028509</v>
      </c>
      <c r="AE34" s="41">
        <f t="shared" ca="1" si="11"/>
        <v>96.080848668028509</v>
      </c>
      <c r="AF34" s="41">
        <f t="shared" ca="1" si="7"/>
        <v>-1.0369307387286244</v>
      </c>
      <c r="AG34" s="41"/>
    </row>
    <row r="35" spans="2:33" ht="15.55" customHeight="1" x14ac:dyDescent="0.65">
      <c r="B35" s="10">
        <v>7</v>
      </c>
      <c r="C35" s="41">
        <v>104.37807445652854</v>
      </c>
      <c r="D35" s="41">
        <f t="shared" ca="1" si="8"/>
        <v>92.513090639145858</v>
      </c>
      <c r="E35" s="42">
        <f t="shared" ca="1" si="0"/>
        <v>-3.9596731620797887</v>
      </c>
      <c r="H35" s="10">
        <v>7</v>
      </c>
      <c r="I35" s="41">
        <v>113.55289536730513</v>
      </c>
      <c r="J35" s="41">
        <f t="shared" ca="1" si="9"/>
        <v>92.513090639145858</v>
      </c>
      <c r="K35" s="41">
        <f t="shared" ca="1" si="5"/>
        <v>-3.9596731620797887</v>
      </c>
      <c r="L35" s="17"/>
      <c r="M35" s="17"/>
      <c r="N35" s="10">
        <v>7</v>
      </c>
      <c r="O35" s="41">
        <v>98.424661859276725</v>
      </c>
      <c r="P35" s="41">
        <f t="shared" ca="1" si="6"/>
        <v>92.513090639145858</v>
      </c>
      <c r="Q35" s="53">
        <f t="shared" ca="1" si="1"/>
        <v>-3.9596731620797887</v>
      </c>
      <c r="R35" s="53"/>
      <c r="U35" s="10">
        <v>7</v>
      </c>
      <c r="V35" s="10">
        <v>10</v>
      </c>
      <c r="W35" s="41">
        <f t="shared" ca="1" si="2"/>
        <v>92.513090639145858</v>
      </c>
      <c r="X35" s="41">
        <f t="shared" ca="1" si="10"/>
        <v>92.513090639145858</v>
      </c>
      <c r="Y35" s="41">
        <f t="shared" ca="1" si="3"/>
        <v>-3.9596731620797887</v>
      </c>
      <c r="Z35" s="41"/>
      <c r="AA35" s="17"/>
      <c r="AB35" s="10">
        <v>7</v>
      </c>
      <c r="AC35" s="10">
        <v>10</v>
      </c>
      <c r="AD35" s="41">
        <f t="shared" ca="1" si="4"/>
        <v>92.513090639145858</v>
      </c>
      <c r="AE35" s="41">
        <f t="shared" ca="1" si="11"/>
        <v>92.513090639145858</v>
      </c>
      <c r="AF35" s="41">
        <f t="shared" ca="1" si="7"/>
        <v>-3.9596731620797887</v>
      </c>
      <c r="AG35" s="41"/>
    </row>
    <row r="36" spans="2:33" ht="15.55" customHeight="1" x14ac:dyDescent="0.65">
      <c r="B36" s="10">
        <v>8</v>
      </c>
      <c r="C36" s="41">
        <v>106.51088998420698</v>
      </c>
      <c r="D36" s="41">
        <f t="shared" ca="1" si="8"/>
        <v>91.32935141866237</v>
      </c>
      <c r="E36" s="42">
        <f t="shared" ca="1" si="0"/>
        <v>-1.9324301565688957</v>
      </c>
      <c r="H36" s="10">
        <v>8</v>
      </c>
      <c r="I36" s="41">
        <v>113.92755465379095</v>
      </c>
      <c r="J36" s="41">
        <f t="shared" ca="1" si="9"/>
        <v>91.32935141866237</v>
      </c>
      <c r="K36" s="41">
        <f t="shared" ca="1" si="5"/>
        <v>-1.9324301565688957</v>
      </c>
      <c r="L36" s="17"/>
      <c r="M36" s="17"/>
      <c r="N36" s="10">
        <v>8</v>
      </c>
      <c r="O36" s="41">
        <v>90.601774637394385</v>
      </c>
      <c r="P36" s="41">
        <f t="shared" ca="1" si="6"/>
        <v>91.32935141866237</v>
      </c>
      <c r="Q36" s="53">
        <f t="shared" ca="1" si="1"/>
        <v>-1.9324301565688957</v>
      </c>
      <c r="R36" s="53"/>
      <c r="S36" s="53"/>
      <c r="U36" s="10">
        <v>8</v>
      </c>
      <c r="V36" s="10">
        <v>10</v>
      </c>
      <c r="W36" s="41">
        <f t="shared" ca="1" si="2"/>
        <v>91.32935141866237</v>
      </c>
      <c r="X36" s="41">
        <f t="shared" ca="1" si="10"/>
        <v>91.32935141866237</v>
      </c>
      <c r="Y36" s="41">
        <f t="shared" ca="1" si="3"/>
        <v>-1.9324301565688957</v>
      </c>
      <c r="Z36" s="41"/>
      <c r="AA36" s="17"/>
      <c r="AB36" s="10">
        <v>8</v>
      </c>
      <c r="AC36" s="10">
        <v>10</v>
      </c>
      <c r="AD36" s="41">
        <f t="shared" ca="1" si="4"/>
        <v>91.32935141866237</v>
      </c>
      <c r="AE36" s="41">
        <f t="shared" ca="1" si="11"/>
        <v>91.32935141866237</v>
      </c>
      <c r="AF36" s="41">
        <f t="shared" ca="1" si="7"/>
        <v>-1.9324301565688957</v>
      </c>
      <c r="AG36" s="41"/>
    </row>
    <row r="37" spans="2:33" ht="15.55" customHeight="1" x14ac:dyDescent="0.65">
      <c r="B37" s="10">
        <v>9</v>
      </c>
      <c r="C37" s="41">
        <v>106.60546100859088</v>
      </c>
      <c r="D37" s="41">
        <f t="shared" ca="1" si="8"/>
        <v>96.129522269784019</v>
      </c>
      <c r="E37" s="42">
        <f t="shared" ca="1" si="0"/>
        <v>3.9331059929878869</v>
      </c>
      <c r="H37" s="10">
        <v>9</v>
      </c>
      <c r="I37" s="41">
        <v>114.32025293025674</v>
      </c>
      <c r="J37" s="41">
        <f t="shared" ca="1" si="9"/>
        <v>96.129522269784019</v>
      </c>
      <c r="K37" s="41">
        <f t="shared" ca="1" si="5"/>
        <v>3.9331059929878869</v>
      </c>
      <c r="L37" s="17"/>
      <c r="M37" s="17"/>
      <c r="N37" s="10">
        <v>9</v>
      </c>
      <c r="O37" s="41">
        <v>90.306635369553504</v>
      </c>
      <c r="P37" s="41">
        <f t="shared" ca="1" si="6"/>
        <v>96.129522269784019</v>
      </c>
      <c r="Q37" s="53">
        <f t="shared" ca="1" si="1"/>
        <v>3.9331059929878869</v>
      </c>
      <c r="R37" s="53"/>
      <c r="S37" s="53"/>
      <c r="U37" s="10">
        <v>9</v>
      </c>
      <c r="V37" s="10">
        <v>10</v>
      </c>
      <c r="W37" s="41">
        <f t="shared" ca="1" si="2"/>
        <v>96.129522269784019</v>
      </c>
      <c r="X37" s="41">
        <f t="shared" ca="1" si="10"/>
        <v>96.129522269784019</v>
      </c>
      <c r="Y37" s="41">
        <f t="shared" ca="1" si="3"/>
        <v>3.9331059929878869</v>
      </c>
      <c r="Z37" s="41"/>
      <c r="AA37" s="17"/>
      <c r="AB37" s="10">
        <v>9</v>
      </c>
      <c r="AC37" s="10">
        <v>10</v>
      </c>
      <c r="AD37" s="41">
        <f t="shared" ca="1" si="4"/>
        <v>96.129522269784019</v>
      </c>
      <c r="AE37" s="41">
        <f t="shared" ca="1" si="11"/>
        <v>96.129522269784019</v>
      </c>
      <c r="AF37" s="41">
        <f t="shared" ca="1" si="7"/>
        <v>3.9331059929878869</v>
      </c>
      <c r="AG37" s="41"/>
    </row>
    <row r="38" spans="2:33" ht="15.55" customHeight="1" x14ac:dyDescent="0.65">
      <c r="B38" s="55">
        <v>10</v>
      </c>
      <c r="C38" s="48">
        <v>107.57948914641716</v>
      </c>
      <c r="D38" s="48">
        <f t="shared" ca="1" si="8"/>
        <v>94.05795940276397</v>
      </c>
      <c r="E38" s="42">
        <f t="shared" ca="1" si="0"/>
        <v>-2.4586106400416572</v>
      </c>
      <c r="H38" s="44">
        <v>10</v>
      </c>
      <c r="I38" s="45">
        <v>162.88822763723107</v>
      </c>
      <c r="J38" s="45">
        <f t="shared" ca="1" si="9"/>
        <v>146.51657004280563</v>
      </c>
      <c r="K38" s="64">
        <v>50</v>
      </c>
      <c r="L38" s="17"/>
      <c r="M38" s="17"/>
      <c r="N38" s="44">
        <v>10</v>
      </c>
      <c r="O38" s="45">
        <v>141.27597183259815</v>
      </c>
      <c r="P38" s="45">
        <f t="shared" ca="1" si="6"/>
        <v>146.51657004280563</v>
      </c>
      <c r="Q38" s="46">
        <v>50</v>
      </c>
      <c r="R38" s="42"/>
      <c r="S38" s="42"/>
      <c r="U38" s="44">
        <v>10</v>
      </c>
      <c r="V38" s="106">
        <v>20</v>
      </c>
      <c r="W38" s="45">
        <f t="shared" ca="1" si="2"/>
        <v>104.05795940276397</v>
      </c>
      <c r="X38" s="45">
        <f ca="1">$W$20*X37+V38+Y38</f>
        <v>104.05795940276397</v>
      </c>
      <c r="Y38" s="107">
        <f t="shared" ca="1" si="3"/>
        <v>-2.4586106400416572</v>
      </c>
      <c r="Z38" s="48"/>
      <c r="AA38" s="17"/>
      <c r="AB38" s="44">
        <v>10</v>
      </c>
      <c r="AC38" s="106">
        <v>20</v>
      </c>
      <c r="AD38" s="45">
        <f t="shared" ca="1" si="4"/>
        <v>156.51657004280563</v>
      </c>
      <c r="AE38" s="45">
        <f ca="1">$W$20*AE37+AC38+AF38</f>
        <v>156.51657004280563</v>
      </c>
      <c r="AF38" s="46">
        <v>50</v>
      </c>
      <c r="AG38" s="48"/>
    </row>
    <row r="39" spans="2:33" ht="15.55" customHeight="1" x14ac:dyDescent="0.65">
      <c r="B39" s="55">
        <v>11</v>
      </c>
      <c r="C39" s="48">
        <v>98.544717261955753</v>
      </c>
      <c r="D39" s="48">
        <f t="shared" ca="1" si="8"/>
        <v>99.312404066335475</v>
      </c>
      <c r="E39" s="42">
        <f t="shared" ca="1" si="0"/>
        <v>4.6602406038479014</v>
      </c>
      <c r="H39" s="47">
        <v>11</v>
      </c>
      <c r="I39" s="48">
        <v>196.59940487350798</v>
      </c>
      <c r="J39" s="48">
        <f t="shared" ca="1" si="9"/>
        <v>181.86491303852506</v>
      </c>
      <c r="K39" s="65">
        <v>40</v>
      </c>
      <c r="L39" s="17"/>
      <c r="M39" s="17"/>
      <c r="N39" s="47">
        <v>11</v>
      </c>
      <c r="O39" s="48">
        <v>177.14837464933834</v>
      </c>
      <c r="P39" s="48">
        <f t="shared" ca="1" si="6"/>
        <v>181.86491303852506</v>
      </c>
      <c r="Q39" s="49">
        <v>40</v>
      </c>
      <c r="R39" s="42"/>
      <c r="S39" s="42"/>
      <c r="U39" s="47">
        <v>11</v>
      </c>
      <c r="V39" s="55">
        <v>20</v>
      </c>
      <c r="W39" s="48">
        <f t="shared" ca="1" si="2"/>
        <v>118.31240406633547</v>
      </c>
      <c r="X39" s="48">
        <f t="shared" ca="1" si="10"/>
        <v>118.31240406633547</v>
      </c>
      <c r="Y39" s="108">
        <f t="shared" ca="1" si="3"/>
        <v>4.6602406038479014</v>
      </c>
      <c r="Z39" s="48"/>
      <c r="AA39" s="17"/>
      <c r="AB39" s="47">
        <v>11</v>
      </c>
      <c r="AC39" s="55">
        <v>20</v>
      </c>
      <c r="AD39" s="48">
        <f t="shared" ca="1" si="4"/>
        <v>200.86491303852506</v>
      </c>
      <c r="AE39" s="48">
        <f t="shared" ca="1" si="11"/>
        <v>200.86491303852506</v>
      </c>
      <c r="AF39" s="49">
        <v>40</v>
      </c>
      <c r="AG39" s="48"/>
    </row>
    <row r="40" spans="2:33" ht="15.55" customHeight="1" x14ac:dyDescent="0.65">
      <c r="B40" s="55">
        <v>12</v>
      </c>
      <c r="C40" s="48">
        <v>97.028653997228545</v>
      </c>
      <c r="D40" s="48">
        <f t="shared" ca="1" si="8"/>
        <v>109.41780322630808</v>
      </c>
      <c r="E40" s="42">
        <f t="shared" ca="1" si="0"/>
        <v>10.036639566606155</v>
      </c>
      <c r="H40" s="47">
        <v>12</v>
      </c>
      <c r="I40" s="48">
        <v>216.9394643861572</v>
      </c>
      <c r="J40" s="48">
        <f t="shared" ca="1" si="9"/>
        <v>203.67842173467255</v>
      </c>
      <c r="K40" s="65">
        <v>30</v>
      </c>
      <c r="L40" s="17"/>
      <c r="M40" s="17"/>
      <c r="N40" s="47">
        <v>12</v>
      </c>
      <c r="O40" s="48">
        <v>199.43353718440451</v>
      </c>
      <c r="P40" s="48">
        <f t="shared" ca="1" si="6"/>
        <v>203.67842173467255</v>
      </c>
      <c r="Q40" s="49">
        <v>30</v>
      </c>
      <c r="R40" s="42"/>
      <c r="S40" s="42"/>
      <c r="U40" s="47">
        <v>12</v>
      </c>
      <c r="V40" s="55">
        <v>20</v>
      </c>
      <c r="W40" s="48">
        <f t="shared" ca="1" si="2"/>
        <v>136.5178032263081</v>
      </c>
      <c r="X40" s="48">
        <f t="shared" ca="1" si="10"/>
        <v>136.5178032263081</v>
      </c>
      <c r="Y40" s="108">
        <f t="shared" ca="1" si="3"/>
        <v>10.036639566606155</v>
      </c>
      <c r="Z40" s="48"/>
      <c r="AA40" s="17"/>
      <c r="AB40" s="47">
        <v>12</v>
      </c>
      <c r="AC40" s="55">
        <v>20</v>
      </c>
      <c r="AD40" s="48">
        <f t="shared" ca="1" si="4"/>
        <v>230.77842173467255</v>
      </c>
      <c r="AE40" s="48">
        <f t="shared" ca="1" si="11"/>
        <v>230.77842173467255</v>
      </c>
      <c r="AF40" s="49">
        <v>30</v>
      </c>
      <c r="AG40" s="48"/>
    </row>
    <row r="41" spans="2:33" ht="15.55" customHeight="1" x14ac:dyDescent="0.65">
      <c r="B41" s="55">
        <v>13</v>
      </c>
      <c r="C41" s="48">
        <v>97.096461878437808</v>
      </c>
      <c r="D41" s="48">
        <f t="shared" ca="1" si="8"/>
        <v>108.82266750246717</v>
      </c>
      <c r="E41" s="42">
        <f t="shared" ca="1" si="0"/>
        <v>0.34664459878988979</v>
      </c>
      <c r="H41" s="50">
        <v>13</v>
      </c>
      <c r="I41" s="51">
        <v>225.24551794754149</v>
      </c>
      <c r="J41" s="51">
        <f t="shared" ca="1" si="9"/>
        <v>213.31057956120532</v>
      </c>
      <c r="K41" s="66">
        <v>20</v>
      </c>
      <c r="L41" s="17"/>
      <c r="M41" s="17"/>
      <c r="N41" s="50">
        <v>13</v>
      </c>
      <c r="O41" s="51">
        <v>209.49018346596407</v>
      </c>
      <c r="P41" s="51">
        <f t="shared" ca="1" si="6"/>
        <v>213.31057956120532</v>
      </c>
      <c r="Q41" s="52">
        <v>20</v>
      </c>
      <c r="R41" s="42"/>
      <c r="S41" s="42"/>
      <c r="U41" s="47">
        <v>13</v>
      </c>
      <c r="V41" s="55">
        <v>20</v>
      </c>
      <c r="W41" s="48">
        <f t="shared" ca="1" si="2"/>
        <v>143.21266750246716</v>
      </c>
      <c r="X41" s="48">
        <f t="shared" ca="1" si="10"/>
        <v>143.21266750246716</v>
      </c>
      <c r="Y41" s="108">
        <f t="shared" ca="1" si="3"/>
        <v>0.34664459878988979</v>
      </c>
      <c r="Z41" s="48"/>
      <c r="AA41" s="17"/>
      <c r="AB41" s="47">
        <v>13</v>
      </c>
      <c r="AC41" s="55">
        <v>20</v>
      </c>
      <c r="AD41" s="48">
        <f t="shared" ca="1" si="4"/>
        <v>247.7005795612053</v>
      </c>
      <c r="AE41" s="48">
        <f t="shared" ca="1" si="11"/>
        <v>247.7005795612053</v>
      </c>
      <c r="AF41" s="49">
        <v>20</v>
      </c>
      <c r="AG41" s="48"/>
    </row>
    <row r="42" spans="2:33" ht="15.55" customHeight="1" x14ac:dyDescent="0.65">
      <c r="B42" s="10">
        <v>14</v>
      </c>
      <c r="C42" s="41">
        <v>91.672367126011366</v>
      </c>
      <c r="D42" s="41">
        <f t="shared" ca="1" si="8"/>
        <v>111.89259614462776</v>
      </c>
      <c r="E42" s="42">
        <f t="shared" ca="1" si="0"/>
        <v>3.952195392407305</v>
      </c>
      <c r="H42" s="10">
        <v>14</v>
      </c>
      <c r="I42" s="41">
        <v>203.10149184557258</v>
      </c>
      <c r="J42" s="41">
        <f t="shared" ca="1" si="9"/>
        <v>205.93171699749209</v>
      </c>
      <c r="K42" s="41">
        <f t="shared" ca="1" si="5"/>
        <v>3.952195392407305</v>
      </c>
      <c r="L42" s="17"/>
      <c r="M42" s="17"/>
      <c r="N42" s="44">
        <v>14</v>
      </c>
      <c r="O42" s="45">
        <v>207.90850697758552</v>
      </c>
      <c r="P42" s="45">
        <f t="shared" ref="P42:P73" ca="1" si="12">$O$20*P41+$O$21+R42</f>
        <v>214.54331367098143</v>
      </c>
      <c r="Q42" s="110"/>
      <c r="R42" s="46">
        <f t="shared" ref="R42:R73" ca="1" si="13">NORMINV(RAND(),$R$20,$R$21)</f>
        <v>12.563792065896651</v>
      </c>
      <c r="S42" s="60"/>
      <c r="U42" s="47">
        <v>14</v>
      </c>
      <c r="V42" s="55">
        <v>20</v>
      </c>
      <c r="W42" s="48">
        <f t="shared" ca="1" si="2"/>
        <v>152.84359614462775</v>
      </c>
      <c r="X42" s="48">
        <f t="shared" ca="1" si="10"/>
        <v>152.84359614462775</v>
      </c>
      <c r="Y42" s="108">
        <f t="shared" ca="1" si="3"/>
        <v>3.952195392407305</v>
      </c>
      <c r="Z42" s="48"/>
      <c r="AA42" s="17"/>
      <c r="AB42" s="44">
        <v>14</v>
      </c>
      <c r="AC42" s="106">
        <v>20</v>
      </c>
      <c r="AD42" s="45">
        <f t="shared" ca="1" si="4"/>
        <v>255.49431367098143</v>
      </c>
      <c r="AE42" s="45">
        <f ca="1">$W$20*AE41+AC42+AG42</f>
        <v>255.49431367098143</v>
      </c>
      <c r="AF42" s="45"/>
      <c r="AG42" s="107">
        <f ca="1">R42</f>
        <v>12.563792065896651</v>
      </c>
    </row>
    <row r="43" spans="2:33" ht="15.55" customHeight="1" x14ac:dyDescent="0.65">
      <c r="B43" s="10">
        <v>15</v>
      </c>
      <c r="C43" s="41">
        <v>90.392979955190953</v>
      </c>
      <c r="D43" s="41">
        <f t="shared" ca="1" si="8"/>
        <v>106.25667244425725</v>
      </c>
      <c r="E43" s="42">
        <f t="shared" ca="1" si="0"/>
        <v>-4.446664085907738</v>
      </c>
      <c r="H43" s="10">
        <v>15</v>
      </c>
      <c r="I43" s="41">
        <v>188.35140309369052</v>
      </c>
      <c r="J43" s="41">
        <f t="shared" ca="1" si="9"/>
        <v>190.89188121183514</v>
      </c>
      <c r="K43" s="41">
        <f t="shared" ca="1" si="5"/>
        <v>-4.446664085907738</v>
      </c>
      <c r="L43" s="17"/>
      <c r="M43" s="17"/>
      <c r="N43" s="47">
        <v>15</v>
      </c>
      <c r="O43" s="48">
        <v>204.68112724070656</v>
      </c>
      <c r="P43" s="48">
        <f t="shared" ca="1" si="12"/>
        <v>216.35158750075146</v>
      </c>
      <c r="Q43" s="2"/>
      <c r="R43" s="49">
        <f t="shared" ca="1" si="13"/>
        <v>13.262605196868181</v>
      </c>
      <c r="S43" s="60"/>
      <c r="U43" s="47">
        <v>15</v>
      </c>
      <c r="V43" s="55">
        <v>20</v>
      </c>
      <c r="W43" s="48">
        <f t="shared" ca="1" si="2"/>
        <v>153.11257244425724</v>
      </c>
      <c r="X43" s="48">
        <f t="shared" ca="1" si="10"/>
        <v>153.11257244425724</v>
      </c>
      <c r="Y43" s="108">
        <f t="shared" ca="1" si="3"/>
        <v>-4.446664085907738</v>
      </c>
      <c r="Z43" s="48"/>
      <c r="AA43" s="17"/>
      <c r="AB43" s="47">
        <v>15</v>
      </c>
      <c r="AC43" s="55">
        <v>20</v>
      </c>
      <c r="AD43" s="48">
        <f t="shared" ca="1" si="4"/>
        <v>263.20748750075148</v>
      </c>
      <c r="AE43" s="48">
        <f t="shared" ref="AE43:AE106" ca="1" si="14">$W$20*AE42+AC43+AG43</f>
        <v>263.20748750075148</v>
      </c>
      <c r="AF43" s="48"/>
      <c r="AG43" s="108">
        <f t="shared" ref="AG43:AG106" ca="1" si="15">R43</f>
        <v>13.262605196868181</v>
      </c>
    </row>
    <row r="44" spans="2:33" ht="15.55" customHeight="1" x14ac:dyDescent="0.65">
      <c r="B44" s="10">
        <v>16</v>
      </c>
      <c r="C44" s="41">
        <v>95.179903660988629</v>
      </c>
      <c r="D44" s="41">
        <f t="shared" ca="1" si="8"/>
        <v>106.4665788682786</v>
      </c>
      <c r="E44" s="42">
        <f t="shared" ca="1" si="0"/>
        <v>0.83557366844708691</v>
      </c>
      <c r="H44" s="10">
        <v>16</v>
      </c>
      <c r="I44" s="41">
        <v>187.11637517293101</v>
      </c>
      <c r="J44" s="41">
        <f t="shared" ca="1" si="9"/>
        <v>182.63826675909874</v>
      </c>
      <c r="K44" s="41">
        <f t="shared" ca="1" si="5"/>
        <v>0.83557366844708691</v>
      </c>
      <c r="L44" s="17"/>
      <c r="M44" s="17"/>
      <c r="N44" s="47">
        <v>16</v>
      </c>
      <c r="O44" s="48">
        <v>197.45501419439816</v>
      </c>
      <c r="P44" s="48">
        <f t="shared" ca="1" si="12"/>
        <v>207.08259248323526</v>
      </c>
      <c r="Q44" s="2"/>
      <c r="R44" s="49">
        <f t="shared" ca="1" si="13"/>
        <v>2.3661637325589275</v>
      </c>
      <c r="S44" s="60"/>
      <c r="U44" s="47">
        <v>16</v>
      </c>
      <c r="V44" s="55">
        <v>20</v>
      </c>
      <c r="W44" s="48">
        <f t="shared" ca="1" si="2"/>
        <v>158.63688886827862</v>
      </c>
      <c r="X44" s="48">
        <f t="shared" ca="1" si="10"/>
        <v>158.63688886827862</v>
      </c>
      <c r="Y44" s="108">
        <f t="shared" ca="1" si="3"/>
        <v>0.83557366844708691</v>
      </c>
      <c r="Z44" s="48"/>
      <c r="AA44" s="17"/>
      <c r="AB44" s="47">
        <v>16</v>
      </c>
      <c r="AC44" s="55">
        <v>20</v>
      </c>
      <c r="AD44" s="48">
        <f t="shared" ca="1" si="4"/>
        <v>259.25290248323523</v>
      </c>
      <c r="AE44" s="48">
        <f t="shared" ca="1" si="14"/>
        <v>259.25290248323523</v>
      </c>
      <c r="AF44" s="48"/>
      <c r="AG44" s="108">
        <f t="shared" ca="1" si="15"/>
        <v>2.3661637325589275</v>
      </c>
    </row>
    <row r="45" spans="2:33" ht="15.55" customHeight="1" x14ac:dyDescent="0.65">
      <c r="B45" s="10">
        <v>17</v>
      </c>
      <c r="C45" s="41">
        <v>98.752409353542092</v>
      </c>
      <c r="D45" s="41">
        <f t="shared" ca="1" si="8"/>
        <v>101.70886389052454</v>
      </c>
      <c r="E45" s="42">
        <f t="shared" ca="1" si="0"/>
        <v>-4.1110570909262032</v>
      </c>
      <c r="H45" s="10">
        <v>17</v>
      </c>
      <c r="I45" s="41">
        <v>178.54283197848798</v>
      </c>
      <c r="J45" s="41">
        <f t="shared" ca="1" si="9"/>
        <v>170.26338299226265</v>
      </c>
      <c r="K45" s="41">
        <f t="shared" ca="1" si="5"/>
        <v>-4.1110570909262032</v>
      </c>
      <c r="L45" s="17"/>
      <c r="M45" s="17"/>
      <c r="N45" s="47">
        <v>17</v>
      </c>
      <c r="O45" s="48">
        <v>190.16409423275712</v>
      </c>
      <c r="P45" s="48">
        <f t="shared" ca="1" si="12"/>
        <v>215.62485314932763</v>
      </c>
      <c r="Q45" s="2"/>
      <c r="R45" s="49">
        <f t="shared" ca="1" si="13"/>
        <v>19.250519914415889</v>
      </c>
      <c r="S45" s="60"/>
      <c r="U45" s="47">
        <v>17</v>
      </c>
      <c r="V45" s="55">
        <v>20</v>
      </c>
      <c r="W45" s="48">
        <f t="shared" ca="1" si="2"/>
        <v>158.66214289052456</v>
      </c>
      <c r="X45" s="48">
        <f t="shared" ca="1" si="10"/>
        <v>158.66214289052456</v>
      </c>
      <c r="Y45" s="108">
        <f t="shared" ca="1" si="3"/>
        <v>-4.1110570909262032</v>
      </c>
      <c r="Z45" s="48"/>
      <c r="AA45" s="17"/>
      <c r="AB45" s="47">
        <v>17</v>
      </c>
      <c r="AC45" s="55">
        <v>20</v>
      </c>
      <c r="AD45" s="48">
        <f t="shared" ca="1" si="4"/>
        <v>272.57813214932764</v>
      </c>
      <c r="AE45" s="48">
        <f t="shared" ca="1" si="14"/>
        <v>272.57813214932764</v>
      </c>
      <c r="AF45" s="48"/>
      <c r="AG45" s="108">
        <f t="shared" ca="1" si="15"/>
        <v>19.250519914415889</v>
      </c>
    </row>
    <row r="46" spans="2:33" ht="15.55" customHeight="1" x14ac:dyDescent="0.65">
      <c r="B46" s="10">
        <v>18</v>
      </c>
      <c r="C46" s="41">
        <v>105.61391800571008</v>
      </c>
      <c r="D46" s="41">
        <f t="shared" ca="1" si="8"/>
        <v>100.31330093380669</v>
      </c>
      <c r="E46" s="42">
        <f t="shared" ca="1" si="0"/>
        <v>-1.2246765676654017</v>
      </c>
      <c r="H46" s="10">
        <v>18</v>
      </c>
      <c r="I46" s="41">
        <v>172.98150048495972</v>
      </c>
      <c r="J46" s="41">
        <f t="shared" ca="1" si="9"/>
        <v>162.01236812537098</v>
      </c>
      <c r="K46" s="41">
        <f t="shared" ca="1" si="5"/>
        <v>-1.2246765676654017</v>
      </c>
      <c r="L46" s="17"/>
      <c r="M46" s="17"/>
      <c r="N46" s="47">
        <v>18</v>
      </c>
      <c r="O46" s="48">
        <v>186.80268932860423</v>
      </c>
      <c r="P46" s="48">
        <f t="shared" ca="1" si="12"/>
        <v>211.90523391008173</v>
      </c>
      <c r="Q46" s="2"/>
      <c r="R46" s="49">
        <f t="shared" ca="1" si="13"/>
        <v>7.8428660756868585</v>
      </c>
      <c r="S46" s="60"/>
      <c r="U46" s="47">
        <v>18</v>
      </c>
      <c r="V46" s="55">
        <v>20</v>
      </c>
      <c r="W46" s="48">
        <f t="shared" ca="1" si="2"/>
        <v>161.5712520338067</v>
      </c>
      <c r="X46" s="48">
        <f t="shared" ca="1" si="10"/>
        <v>161.5712520338067</v>
      </c>
      <c r="Y46" s="108">
        <f t="shared" ca="1" si="3"/>
        <v>-1.2246765676654017</v>
      </c>
      <c r="Z46" s="48"/>
      <c r="AA46" s="17"/>
      <c r="AB46" s="47">
        <v>18</v>
      </c>
      <c r="AC46" s="55">
        <v>20</v>
      </c>
      <c r="AD46" s="48">
        <f t="shared" ca="1" si="4"/>
        <v>273.16318501008175</v>
      </c>
      <c r="AE46" s="48">
        <f t="shared" ca="1" si="14"/>
        <v>273.16318501008175</v>
      </c>
      <c r="AF46" s="48"/>
      <c r="AG46" s="108">
        <f t="shared" ca="1" si="15"/>
        <v>7.8428660756868585</v>
      </c>
    </row>
    <row r="47" spans="2:33" ht="15.55" customHeight="1" x14ac:dyDescent="0.65">
      <c r="B47" s="10">
        <v>19</v>
      </c>
      <c r="C47" s="41">
        <v>116.94790392525701</v>
      </c>
      <c r="D47" s="41">
        <f t="shared" ca="1" si="8"/>
        <v>90.342766273925349</v>
      </c>
      <c r="E47" s="42">
        <f t="shared" ca="1" si="0"/>
        <v>-9.9392045665006776</v>
      </c>
      <c r="H47" s="10">
        <v>19</v>
      </c>
      <c r="I47" s="41">
        <v>172.9014641840148</v>
      </c>
      <c r="J47" s="41">
        <f t="shared" ca="1" si="9"/>
        <v>145.8719267463332</v>
      </c>
      <c r="K47" s="41">
        <f t="shared" ca="1" si="5"/>
        <v>-9.9392045665006776</v>
      </c>
      <c r="L47" s="17"/>
      <c r="M47" s="17"/>
      <c r="N47" s="47">
        <v>19</v>
      </c>
      <c r="O47" s="48">
        <v>190.15861435299573</v>
      </c>
      <c r="P47" s="48">
        <f t="shared" ca="1" si="12"/>
        <v>208.21675452568709</v>
      </c>
      <c r="Q47" s="2"/>
      <c r="R47" s="49">
        <f t="shared" ca="1" si="13"/>
        <v>7.5020440066135272</v>
      </c>
      <c r="S47" s="60"/>
      <c r="U47" s="47">
        <v>19</v>
      </c>
      <c r="V47" s="55">
        <v>20</v>
      </c>
      <c r="W47" s="48">
        <f t="shared" ca="1" si="2"/>
        <v>155.47492226392535</v>
      </c>
      <c r="X47" s="48">
        <f t="shared" ca="1" si="10"/>
        <v>155.47492226392535</v>
      </c>
      <c r="Y47" s="108">
        <f t="shared" ca="1" si="3"/>
        <v>-9.9392045665006776</v>
      </c>
      <c r="Z47" s="48"/>
      <c r="AA47" s="17"/>
      <c r="AB47" s="47">
        <v>19</v>
      </c>
      <c r="AC47" s="55">
        <v>20</v>
      </c>
      <c r="AD47" s="48">
        <f t="shared" ca="1" si="4"/>
        <v>273.34891051568712</v>
      </c>
      <c r="AE47" s="48">
        <f t="shared" ca="1" si="14"/>
        <v>273.34891051568712</v>
      </c>
      <c r="AF47" s="48"/>
      <c r="AG47" s="108">
        <f t="shared" ca="1" si="15"/>
        <v>7.5020440066135272</v>
      </c>
    </row>
    <row r="48" spans="2:33" ht="15.55" customHeight="1" x14ac:dyDescent="0.65">
      <c r="B48" s="10">
        <v>20</v>
      </c>
      <c r="C48" s="41">
        <v>109.20699408580415</v>
      </c>
      <c r="D48" s="41">
        <f t="shared" ca="1" si="8"/>
        <v>96.435068285197517</v>
      </c>
      <c r="E48" s="42">
        <f t="shared" ca="1" si="0"/>
        <v>5.1265786386646983</v>
      </c>
      <c r="H48" s="10">
        <v>20</v>
      </c>
      <c r="I48" s="41">
        <v>161.8124816547539</v>
      </c>
      <c r="J48" s="41">
        <f t="shared" ca="1" si="9"/>
        <v>146.4113127103646</v>
      </c>
      <c r="K48" s="41">
        <f t="shared" ca="1" si="5"/>
        <v>5.1265786386646983</v>
      </c>
      <c r="L48" s="17"/>
      <c r="M48" s="17"/>
      <c r="N48" s="47">
        <v>20</v>
      </c>
      <c r="O48" s="48">
        <v>194.96672368808012</v>
      </c>
      <c r="P48" s="48">
        <f t="shared" ca="1" si="12"/>
        <v>205.31239790636158</v>
      </c>
      <c r="Q48" s="2"/>
      <c r="R48" s="49">
        <f t="shared" ca="1" si="13"/>
        <v>7.9173188332431987</v>
      </c>
      <c r="S48" s="60"/>
      <c r="U48" s="47">
        <v>20</v>
      </c>
      <c r="V48" s="55">
        <v>20</v>
      </c>
      <c r="W48" s="48">
        <f t="shared" ca="1" si="2"/>
        <v>165.05400867619753</v>
      </c>
      <c r="X48" s="48">
        <f t="shared" ca="1" si="10"/>
        <v>165.05400867619753</v>
      </c>
      <c r="Y48" s="108">
        <f t="shared" ca="1" si="3"/>
        <v>5.1265786386646983</v>
      </c>
      <c r="Z48" s="48"/>
      <c r="AA48" s="17"/>
      <c r="AB48" s="47">
        <v>20</v>
      </c>
      <c r="AC48" s="55">
        <v>20</v>
      </c>
      <c r="AD48" s="48">
        <f t="shared" ca="1" si="4"/>
        <v>273.93133829736161</v>
      </c>
      <c r="AE48" s="48">
        <f t="shared" ca="1" si="14"/>
        <v>273.93133829736161</v>
      </c>
      <c r="AF48" s="48"/>
      <c r="AG48" s="108">
        <f t="shared" ca="1" si="15"/>
        <v>7.9173188332431987</v>
      </c>
    </row>
    <row r="49" spans="2:33" ht="15.55" customHeight="1" x14ac:dyDescent="0.65">
      <c r="B49" s="10">
        <v>21</v>
      </c>
      <c r="C49" s="41">
        <v>115.1302922704041</v>
      </c>
      <c r="D49" s="41">
        <f t="shared" ca="1" si="8"/>
        <v>103.32234788362904</v>
      </c>
      <c r="E49" s="42">
        <f t="shared" ca="1" si="0"/>
        <v>6.5307864269512717</v>
      </c>
      <c r="H49" s="10">
        <v>21</v>
      </c>
      <c r="I49" s="41">
        <v>155.76171101743563</v>
      </c>
      <c r="J49" s="41">
        <f t="shared" ca="1" si="9"/>
        <v>148.30096786627942</v>
      </c>
      <c r="K49" s="41">
        <f t="shared" ca="1" si="5"/>
        <v>6.5307864269512717</v>
      </c>
      <c r="L49" s="17"/>
      <c r="M49" s="17"/>
      <c r="N49" s="47">
        <v>21</v>
      </c>
      <c r="O49" s="48">
        <v>197.83319465367788</v>
      </c>
      <c r="P49" s="48">
        <f t="shared" ca="1" si="12"/>
        <v>195.70666773956805</v>
      </c>
      <c r="Q49" s="2"/>
      <c r="R49" s="49">
        <f t="shared" ca="1" si="13"/>
        <v>0.92550962384262903</v>
      </c>
      <c r="S49" s="60"/>
      <c r="U49" s="47">
        <v>21</v>
      </c>
      <c r="V49" s="55">
        <v>20</v>
      </c>
      <c r="W49" s="48">
        <f t="shared" ca="1" si="2"/>
        <v>175.07939423552904</v>
      </c>
      <c r="X49" s="48">
        <f t="shared" ca="1" si="10"/>
        <v>175.07939423552904</v>
      </c>
      <c r="Y49" s="108">
        <f t="shared" ca="1" si="3"/>
        <v>6.5307864269512717</v>
      </c>
      <c r="Z49" s="48"/>
      <c r="AA49" s="17"/>
      <c r="AB49" s="47">
        <v>21</v>
      </c>
      <c r="AC49" s="55">
        <v>20</v>
      </c>
      <c r="AD49" s="48">
        <f t="shared" ca="1" si="4"/>
        <v>267.46371409146809</v>
      </c>
      <c r="AE49" s="48">
        <f t="shared" ca="1" si="14"/>
        <v>267.46371409146809</v>
      </c>
      <c r="AF49" s="48"/>
      <c r="AG49" s="108">
        <f t="shared" ca="1" si="15"/>
        <v>0.92550962384262903</v>
      </c>
    </row>
    <row r="50" spans="2:33" ht="15.55" customHeight="1" x14ac:dyDescent="0.65">
      <c r="B50" s="10">
        <v>22</v>
      </c>
      <c r="C50" s="41">
        <v>107.89277216676042</v>
      </c>
      <c r="D50" s="41">
        <f t="shared" ca="1" si="8"/>
        <v>103.56501336749018</v>
      </c>
      <c r="E50" s="42">
        <f t="shared" ca="1" si="0"/>
        <v>0.57490027222403506</v>
      </c>
      <c r="H50" s="10">
        <v>22</v>
      </c>
      <c r="I50" s="41">
        <v>151.9215560483176</v>
      </c>
      <c r="J50" s="41">
        <f t="shared" ca="1" si="9"/>
        <v>144.04577135187552</v>
      </c>
      <c r="K50" s="41">
        <f t="shared" ca="1" si="5"/>
        <v>0.57490027222403506</v>
      </c>
      <c r="L50" s="17"/>
      <c r="M50" s="17"/>
      <c r="N50" s="47">
        <v>22</v>
      </c>
      <c r="O50" s="48">
        <v>186.3712287726199</v>
      </c>
      <c r="P50" s="48">
        <f t="shared" ca="1" si="12"/>
        <v>197.99685403111749</v>
      </c>
      <c r="Q50" s="2"/>
      <c r="R50" s="49">
        <f t="shared" ca="1" si="13"/>
        <v>11.860853065506227</v>
      </c>
      <c r="S50" s="60"/>
      <c r="U50" s="47">
        <v>22</v>
      </c>
      <c r="V50" s="55">
        <v>20</v>
      </c>
      <c r="W50" s="48">
        <f t="shared" ca="1" si="2"/>
        <v>178.14635508420017</v>
      </c>
      <c r="X50" s="48">
        <f t="shared" ca="1" si="10"/>
        <v>178.14635508420017</v>
      </c>
      <c r="Y50" s="108">
        <f t="shared" ca="1" si="3"/>
        <v>0.57490027222403506</v>
      </c>
      <c r="Z50" s="48"/>
      <c r="AA50" s="17"/>
      <c r="AB50" s="47">
        <v>22</v>
      </c>
      <c r="AC50" s="55">
        <v>20</v>
      </c>
      <c r="AD50" s="48">
        <f t="shared" ca="1" si="4"/>
        <v>272.57819574782746</v>
      </c>
      <c r="AE50" s="48">
        <f t="shared" ca="1" si="14"/>
        <v>272.57819574782746</v>
      </c>
      <c r="AF50" s="48"/>
      <c r="AG50" s="108">
        <f t="shared" ca="1" si="15"/>
        <v>11.860853065506227</v>
      </c>
    </row>
    <row r="51" spans="2:33" ht="15.55" customHeight="1" x14ac:dyDescent="0.65">
      <c r="B51" s="10">
        <v>23</v>
      </c>
      <c r="C51" s="41">
        <v>100.78502205742761</v>
      </c>
      <c r="D51" s="41">
        <f t="shared" ca="1" si="8"/>
        <v>107.04011304344107</v>
      </c>
      <c r="E51" s="42">
        <f t="shared" ca="1" si="0"/>
        <v>3.8316010126999025</v>
      </c>
      <c r="H51" s="10">
        <v>23</v>
      </c>
      <c r="I51" s="41">
        <v>140.43311784702408</v>
      </c>
      <c r="J51" s="41">
        <f t="shared" ca="1" si="9"/>
        <v>143.47279522938788</v>
      </c>
      <c r="K51" s="41">
        <f t="shared" ca="1" si="5"/>
        <v>3.8316010126999025</v>
      </c>
      <c r="L51" s="17"/>
      <c r="M51" s="17"/>
      <c r="N51" s="47">
        <v>23</v>
      </c>
      <c r="O51" s="48">
        <v>184.01772549150104</v>
      </c>
      <c r="P51" s="48">
        <f t="shared" ca="1" si="12"/>
        <v>185.15931248011233</v>
      </c>
      <c r="Q51" s="2"/>
      <c r="R51" s="49">
        <f t="shared" ca="1" si="13"/>
        <v>-3.0378561478934341</v>
      </c>
      <c r="S51" s="60"/>
      <c r="U51" s="47">
        <v>23</v>
      </c>
      <c r="V51" s="55">
        <v>20</v>
      </c>
      <c r="W51" s="48">
        <f t="shared" ca="1" si="2"/>
        <v>184.16332058848005</v>
      </c>
      <c r="X51" s="48">
        <f t="shared" ca="1" si="10"/>
        <v>184.16332058848005</v>
      </c>
      <c r="Y51" s="108">
        <f t="shared" ca="1" si="3"/>
        <v>3.8316010126999025</v>
      </c>
      <c r="Z51" s="48"/>
      <c r="AA51" s="17"/>
      <c r="AB51" s="47">
        <v>23</v>
      </c>
      <c r="AC51" s="55">
        <v>20</v>
      </c>
      <c r="AD51" s="48">
        <f t="shared" ca="1" si="4"/>
        <v>262.28252002515131</v>
      </c>
      <c r="AE51" s="48">
        <f t="shared" ca="1" si="14"/>
        <v>262.28252002515131</v>
      </c>
      <c r="AF51" s="48"/>
      <c r="AG51" s="108">
        <f t="shared" ca="1" si="15"/>
        <v>-3.0378561478934341</v>
      </c>
    </row>
    <row r="52" spans="2:33" ht="15.55" customHeight="1" x14ac:dyDescent="0.65">
      <c r="B52" s="10">
        <v>24</v>
      </c>
      <c r="C52" s="41">
        <v>104.40896990076195</v>
      </c>
      <c r="D52" s="41">
        <f t="shared" ca="1" si="8"/>
        <v>108.22158909861922</v>
      </c>
      <c r="E52" s="42">
        <f t="shared" ca="1" si="0"/>
        <v>1.885487359522253</v>
      </c>
      <c r="H52" s="10">
        <v>24</v>
      </c>
      <c r="I52" s="41">
        <v>133.32337508469956</v>
      </c>
      <c r="J52" s="41">
        <f t="shared" ca="1" si="9"/>
        <v>141.01100306597135</v>
      </c>
      <c r="K52" s="41">
        <f t="shared" ca="1" si="5"/>
        <v>1.885487359522253</v>
      </c>
      <c r="L52" s="17"/>
      <c r="M52" s="17"/>
      <c r="N52" s="47">
        <v>24</v>
      </c>
      <c r="O52" s="48">
        <v>192.03362773254764</v>
      </c>
      <c r="P52" s="48">
        <f t="shared" ca="1" si="12"/>
        <v>191.17400938664858</v>
      </c>
      <c r="Q52" s="2"/>
      <c r="R52" s="49">
        <f t="shared" ca="1" si="13"/>
        <v>14.530628154547482</v>
      </c>
      <c r="S52" s="60"/>
      <c r="U52" s="47">
        <v>24</v>
      </c>
      <c r="V52" s="55">
        <v>20</v>
      </c>
      <c r="W52" s="48">
        <f t="shared" ca="1" si="2"/>
        <v>187.63247588915428</v>
      </c>
      <c r="X52" s="48">
        <f t="shared" ca="1" si="10"/>
        <v>187.63247588915428</v>
      </c>
      <c r="Y52" s="108">
        <f t="shared" ca="1" si="3"/>
        <v>1.885487359522253</v>
      </c>
      <c r="Z52" s="48"/>
      <c r="AA52" s="17"/>
      <c r="AB52" s="47">
        <v>24</v>
      </c>
      <c r="AC52" s="55">
        <v>20</v>
      </c>
      <c r="AD52" s="48">
        <f t="shared" ca="1" si="4"/>
        <v>270.58489617718362</v>
      </c>
      <c r="AE52" s="48">
        <f t="shared" ca="1" si="14"/>
        <v>270.58489617718362</v>
      </c>
      <c r="AF52" s="48"/>
      <c r="AG52" s="108">
        <f t="shared" ca="1" si="15"/>
        <v>14.530628154547482</v>
      </c>
    </row>
    <row r="53" spans="2:33" ht="15.55" customHeight="1" x14ac:dyDescent="0.65">
      <c r="B53" s="10">
        <v>25</v>
      </c>
      <c r="C53" s="41">
        <v>98.399091359426038</v>
      </c>
      <c r="D53" s="41">
        <f t="shared" ca="1" si="8"/>
        <v>101.54333412619647</v>
      </c>
      <c r="E53" s="42">
        <f t="shared" ca="1" si="0"/>
        <v>-5.8560960625608294</v>
      </c>
      <c r="H53" s="10">
        <v>25</v>
      </c>
      <c r="I53" s="41">
        <v>123.23858990480129</v>
      </c>
      <c r="J53" s="41">
        <f t="shared" ca="1" si="9"/>
        <v>131.05380669681341</v>
      </c>
      <c r="K53" s="41">
        <f t="shared" ca="1" si="5"/>
        <v>-5.8560960625608294</v>
      </c>
      <c r="L53" s="17"/>
      <c r="M53" s="17"/>
      <c r="N53" s="47">
        <v>25</v>
      </c>
      <c r="O53" s="48">
        <v>195.59656390141612</v>
      </c>
      <c r="P53" s="48">
        <f t="shared" ca="1" si="12"/>
        <v>194.99319396031464</v>
      </c>
      <c r="Q53" s="2"/>
      <c r="R53" s="49">
        <f t="shared" ca="1" si="13"/>
        <v>12.936585512330918</v>
      </c>
      <c r="S53" s="60"/>
      <c r="U53" s="47">
        <v>25</v>
      </c>
      <c r="V53" s="55">
        <v>20</v>
      </c>
      <c r="W53" s="48">
        <f t="shared" ca="1" si="2"/>
        <v>183.01313223767804</v>
      </c>
      <c r="X53" s="48">
        <f t="shared" ca="1" si="10"/>
        <v>183.01313223767804</v>
      </c>
      <c r="Y53" s="108">
        <f t="shared" ca="1" si="3"/>
        <v>-5.8560960625608294</v>
      </c>
      <c r="Z53" s="48"/>
      <c r="AA53" s="17"/>
      <c r="AB53" s="47">
        <v>25</v>
      </c>
      <c r="AC53" s="55">
        <v>20</v>
      </c>
      <c r="AD53" s="48">
        <f t="shared" ca="1" si="4"/>
        <v>276.46299207179618</v>
      </c>
      <c r="AE53" s="48">
        <f t="shared" ca="1" si="14"/>
        <v>276.46299207179618</v>
      </c>
      <c r="AF53" s="48"/>
      <c r="AG53" s="108">
        <f t="shared" ca="1" si="15"/>
        <v>12.936585512330918</v>
      </c>
    </row>
    <row r="54" spans="2:33" ht="15.55" customHeight="1" x14ac:dyDescent="0.65">
      <c r="B54" s="10">
        <v>26</v>
      </c>
      <c r="C54" s="41">
        <v>105.41837503084011</v>
      </c>
      <c r="D54" s="41">
        <f t="shared" ca="1" si="8"/>
        <v>103.56398363885096</v>
      </c>
      <c r="E54" s="42">
        <f t="shared" ca="1" si="0"/>
        <v>2.1749829252741342</v>
      </c>
      <c r="H54" s="10">
        <v>26</v>
      </c>
      <c r="I54" s="41">
        <v>114.14416861308779</v>
      </c>
      <c r="J54" s="41">
        <f t="shared" ca="1" si="9"/>
        <v>130.12340895240621</v>
      </c>
      <c r="K54" s="41">
        <f t="shared" ca="1" si="5"/>
        <v>2.1749829252741342</v>
      </c>
      <c r="L54" s="17"/>
      <c r="M54" s="17"/>
      <c r="N54" s="47">
        <v>26</v>
      </c>
      <c r="O54" s="48">
        <v>193.49447547018195</v>
      </c>
      <c r="P54" s="48">
        <f t="shared" ca="1" si="12"/>
        <v>198.98190084054173</v>
      </c>
      <c r="Q54" s="2"/>
      <c r="R54" s="49">
        <f t="shared" ca="1" si="13"/>
        <v>13.488026276258553</v>
      </c>
      <c r="S54" s="60"/>
      <c r="U54" s="47">
        <v>26</v>
      </c>
      <c r="V54" s="55">
        <v>20</v>
      </c>
      <c r="W54" s="48">
        <f t="shared" ca="1" si="2"/>
        <v>186.88680193918435</v>
      </c>
      <c r="X54" s="48">
        <f t="shared" ca="1" si="10"/>
        <v>186.88680193918435</v>
      </c>
      <c r="Y54" s="108">
        <f t="shared" ca="1" si="3"/>
        <v>2.1749829252741342</v>
      </c>
      <c r="Z54" s="48"/>
      <c r="AA54" s="17"/>
      <c r="AB54" s="47">
        <v>26</v>
      </c>
      <c r="AC54" s="55">
        <v>20</v>
      </c>
      <c r="AD54" s="48">
        <f t="shared" ca="1" si="4"/>
        <v>282.30471914087514</v>
      </c>
      <c r="AE54" s="48">
        <f t="shared" ca="1" si="14"/>
        <v>282.30471914087514</v>
      </c>
      <c r="AF54" s="48"/>
      <c r="AG54" s="108">
        <f t="shared" ca="1" si="15"/>
        <v>13.488026276258553</v>
      </c>
    </row>
    <row r="55" spans="2:33" ht="15.55" customHeight="1" x14ac:dyDescent="0.65">
      <c r="B55" s="10">
        <v>27</v>
      </c>
      <c r="C55" s="41">
        <v>99.959952166399106</v>
      </c>
      <c r="D55" s="41">
        <f t="shared" ca="1" si="8"/>
        <v>95.178066627801883</v>
      </c>
      <c r="E55" s="42">
        <f t="shared" ca="1" si="0"/>
        <v>-8.0295186471639894</v>
      </c>
      <c r="H55" s="10">
        <v>27</v>
      </c>
      <c r="I55" s="41">
        <v>122.02727455115291</v>
      </c>
      <c r="J55" s="41">
        <f t="shared" ca="1" si="9"/>
        <v>119.0815494100016</v>
      </c>
      <c r="K55" s="41">
        <f t="shared" ca="1" si="5"/>
        <v>-8.0295186471639894</v>
      </c>
      <c r="L55" s="17"/>
      <c r="M55" s="17"/>
      <c r="N55" s="47">
        <v>27</v>
      </c>
      <c r="O55" s="48">
        <v>191.22137952106621</v>
      </c>
      <c r="P55" s="48">
        <f t="shared" ca="1" si="12"/>
        <v>194.42882452567227</v>
      </c>
      <c r="Q55" s="2"/>
      <c r="R55" s="49">
        <f t="shared" ca="1" si="13"/>
        <v>5.3451137691847102</v>
      </c>
      <c r="S55" s="60"/>
      <c r="U55" s="47">
        <v>27</v>
      </c>
      <c r="V55" s="55">
        <v>20</v>
      </c>
      <c r="W55" s="48">
        <f t="shared" ca="1" si="2"/>
        <v>180.16860309810193</v>
      </c>
      <c r="X55" s="48">
        <f t="shared" ca="1" si="10"/>
        <v>180.16860309810193</v>
      </c>
      <c r="Y55" s="108">
        <f t="shared" ca="1" si="3"/>
        <v>-8.0295186471639894</v>
      </c>
      <c r="Z55" s="48"/>
      <c r="AA55" s="17"/>
      <c r="AB55" s="47">
        <v>27</v>
      </c>
      <c r="AC55" s="55">
        <v>20</v>
      </c>
      <c r="AD55" s="48">
        <f t="shared" ca="1" si="4"/>
        <v>279.41936099597234</v>
      </c>
      <c r="AE55" s="48">
        <f t="shared" ca="1" si="14"/>
        <v>279.41936099597234</v>
      </c>
      <c r="AF55" s="48"/>
      <c r="AG55" s="108">
        <f t="shared" ca="1" si="15"/>
        <v>5.3451137691847102</v>
      </c>
    </row>
    <row r="56" spans="2:33" ht="15.55" customHeight="1" x14ac:dyDescent="0.65">
      <c r="B56" s="10">
        <v>28</v>
      </c>
      <c r="C56" s="41">
        <v>98.044260842429779</v>
      </c>
      <c r="D56" s="41">
        <f t="shared" ca="1" si="8"/>
        <v>96.088859751183094</v>
      </c>
      <c r="E56" s="42">
        <f t="shared" ca="1" si="0"/>
        <v>0.42859978616140015</v>
      </c>
      <c r="H56" s="10">
        <v>28</v>
      </c>
      <c r="I56" s="41">
        <v>130.54780455170263</v>
      </c>
      <c r="J56" s="41">
        <f t="shared" ca="1" si="9"/>
        <v>117.60199425516284</v>
      </c>
      <c r="K56" s="41">
        <f t="shared" ca="1" si="5"/>
        <v>0.42859978616140015</v>
      </c>
      <c r="L56" s="17"/>
      <c r="M56" s="17"/>
      <c r="N56" s="47">
        <v>28</v>
      </c>
      <c r="O56" s="48">
        <v>201.33751159153383</v>
      </c>
      <c r="P56" s="48">
        <f t="shared" ca="1" si="12"/>
        <v>195.10947521152849</v>
      </c>
      <c r="Q56" s="2"/>
      <c r="R56" s="49">
        <f t="shared" ca="1" si="13"/>
        <v>10.123533138423445</v>
      </c>
      <c r="S56" s="60"/>
      <c r="U56" s="47">
        <v>28</v>
      </c>
      <c r="V56" s="55">
        <v>20</v>
      </c>
      <c r="W56" s="48">
        <f t="shared" ca="1" si="2"/>
        <v>182.58034257445314</v>
      </c>
      <c r="X56" s="48">
        <f t="shared" ca="1" si="10"/>
        <v>182.58034257445314</v>
      </c>
      <c r="Y56" s="108">
        <f t="shared" ca="1" si="3"/>
        <v>0.42859978616140015</v>
      </c>
      <c r="Z56" s="48"/>
      <c r="AA56" s="17"/>
      <c r="AB56" s="47">
        <v>28</v>
      </c>
      <c r="AC56" s="55">
        <v>20</v>
      </c>
      <c r="AD56" s="48">
        <f t="shared" ca="1" si="4"/>
        <v>281.60095803479857</v>
      </c>
      <c r="AE56" s="48">
        <f t="shared" ca="1" si="14"/>
        <v>281.60095803479857</v>
      </c>
      <c r="AF56" s="48"/>
      <c r="AG56" s="108">
        <f t="shared" ca="1" si="15"/>
        <v>10.123533138423445</v>
      </c>
    </row>
    <row r="57" spans="2:33" ht="15.55" customHeight="1" x14ac:dyDescent="0.65">
      <c r="B57" s="10">
        <v>29</v>
      </c>
      <c r="C57" s="41">
        <v>91.132692330658941</v>
      </c>
      <c r="D57" s="41">
        <f t="shared" ca="1" si="8"/>
        <v>97.757780293987324</v>
      </c>
      <c r="E57" s="42">
        <f t="shared" ca="1" si="0"/>
        <v>1.2778065179225466</v>
      </c>
      <c r="H57" s="10">
        <v>29</v>
      </c>
      <c r="I57" s="41">
        <v>125.36482151906608</v>
      </c>
      <c r="J57" s="41">
        <f t="shared" ca="1" si="9"/>
        <v>117.1196013475691</v>
      </c>
      <c r="K57" s="41">
        <f t="shared" ca="1" si="5"/>
        <v>1.2778065179225466</v>
      </c>
      <c r="L57" s="17"/>
      <c r="M57" s="17"/>
      <c r="N57" s="47">
        <v>29</v>
      </c>
      <c r="O57" s="48">
        <v>192.5569164045647</v>
      </c>
      <c r="P57" s="48">
        <f t="shared" ca="1" si="12"/>
        <v>196.49757880578113</v>
      </c>
      <c r="Q57" s="2"/>
      <c r="R57" s="49">
        <f t="shared" ca="1" si="13"/>
        <v>10.899051115405477</v>
      </c>
      <c r="S57" s="60"/>
      <c r="U57" s="47">
        <v>29</v>
      </c>
      <c r="V57" s="55">
        <v>20</v>
      </c>
      <c r="W57" s="48">
        <f t="shared" ca="1" si="2"/>
        <v>185.60011483493039</v>
      </c>
      <c r="X57" s="48">
        <f t="shared" ca="1" si="10"/>
        <v>185.60011483493039</v>
      </c>
      <c r="Y57" s="108">
        <f t="shared" ca="1" si="3"/>
        <v>1.2778065179225466</v>
      </c>
      <c r="Z57" s="48"/>
      <c r="AA57" s="17"/>
      <c r="AB57" s="47">
        <v>29</v>
      </c>
      <c r="AC57" s="55">
        <v>20</v>
      </c>
      <c r="AD57" s="48">
        <f t="shared" ca="1" si="4"/>
        <v>284.33991334672419</v>
      </c>
      <c r="AE57" s="48">
        <f t="shared" ca="1" si="14"/>
        <v>284.33991334672419</v>
      </c>
      <c r="AF57" s="48"/>
      <c r="AG57" s="108">
        <f t="shared" ca="1" si="15"/>
        <v>10.899051115405477</v>
      </c>
    </row>
    <row r="58" spans="2:33" ht="15.55" customHeight="1" x14ac:dyDescent="0.65">
      <c r="B58" s="10">
        <v>30</v>
      </c>
      <c r="C58" s="41">
        <v>88.091336132662391</v>
      </c>
      <c r="D58" s="41">
        <f t="shared" ca="1" si="8"/>
        <v>94.951625993443074</v>
      </c>
      <c r="E58" s="42">
        <f t="shared" ca="1" si="0"/>
        <v>-3.0303762711455082</v>
      </c>
      <c r="H58" s="10">
        <v>30</v>
      </c>
      <c r="I58" s="41">
        <v>118.01170765355567</v>
      </c>
      <c r="J58" s="41">
        <f t="shared" ca="1" si="9"/>
        <v>112.37726494166668</v>
      </c>
      <c r="K58" s="41">
        <f t="shared" ca="1" si="5"/>
        <v>-3.0303762711455082</v>
      </c>
      <c r="L58" s="17"/>
      <c r="M58" s="17"/>
      <c r="N58" s="47">
        <v>30</v>
      </c>
      <c r="O58" s="48">
        <v>193.54843487859162</v>
      </c>
      <c r="P58" s="48">
        <f t="shared" ca="1" si="12"/>
        <v>195.91940234620333</v>
      </c>
      <c r="Q58" s="2"/>
      <c r="R58" s="49">
        <f t="shared" ca="1" si="13"/>
        <v>9.0715814210003138</v>
      </c>
      <c r="S58" s="60"/>
      <c r="U58" s="47">
        <v>30</v>
      </c>
      <c r="V58" s="55">
        <v>20</v>
      </c>
      <c r="W58" s="48">
        <f t="shared" ca="1" si="2"/>
        <v>184.00972708029184</v>
      </c>
      <c r="X58" s="48">
        <f t="shared" ca="1" si="10"/>
        <v>184.00972708029184</v>
      </c>
      <c r="Y58" s="108">
        <f t="shared" ca="1" si="3"/>
        <v>-3.0303762711455082</v>
      </c>
      <c r="Z58" s="48"/>
      <c r="AA58" s="17"/>
      <c r="AB58" s="47">
        <v>30</v>
      </c>
      <c r="AC58" s="55">
        <v>20</v>
      </c>
      <c r="AD58" s="48">
        <f t="shared" ca="1" si="4"/>
        <v>284.97750343305205</v>
      </c>
      <c r="AE58" s="48">
        <f t="shared" ca="1" si="14"/>
        <v>284.97750343305205</v>
      </c>
      <c r="AF58" s="48"/>
      <c r="AG58" s="108">
        <f t="shared" ca="1" si="15"/>
        <v>9.0715814210003138</v>
      </c>
    </row>
    <row r="59" spans="2:33" ht="15.55" customHeight="1" x14ac:dyDescent="0.65">
      <c r="B59" s="10">
        <v>31</v>
      </c>
      <c r="C59" s="41">
        <v>88.637210596583827</v>
      </c>
      <c r="D59" s="41">
        <f t="shared" ca="1" si="8"/>
        <v>86.20221995945866</v>
      </c>
      <c r="E59" s="42">
        <f t="shared" ca="1" si="0"/>
        <v>-9.254243434640097</v>
      </c>
      <c r="H59" s="10">
        <v>31</v>
      </c>
      <c r="I59" s="41">
        <v>120.70865152922235</v>
      </c>
      <c r="J59" s="41">
        <f t="shared" ca="1" si="9"/>
        <v>101.88529501285991</v>
      </c>
      <c r="K59" s="41">
        <f t="shared" ca="1" si="5"/>
        <v>-9.254243434640097</v>
      </c>
      <c r="L59" s="17"/>
      <c r="M59" s="17"/>
      <c r="N59" s="47">
        <v>31</v>
      </c>
      <c r="O59" s="48">
        <v>193.36280503451718</v>
      </c>
      <c r="P59" s="48">
        <f t="shared" ca="1" si="12"/>
        <v>198.66431969059579</v>
      </c>
      <c r="Q59" s="2"/>
      <c r="R59" s="49">
        <f t="shared" ca="1" si="13"/>
        <v>12.336857579012783</v>
      </c>
      <c r="S59" s="60"/>
      <c r="U59" s="47">
        <v>31</v>
      </c>
      <c r="V59" s="55">
        <v>20</v>
      </c>
      <c r="W59" s="48">
        <f t="shared" ca="1" si="2"/>
        <v>176.35451093762256</v>
      </c>
      <c r="X59" s="48">
        <f t="shared" ca="1" si="10"/>
        <v>176.35451093762256</v>
      </c>
      <c r="Y59" s="108">
        <f t="shared" ca="1" si="3"/>
        <v>-9.254243434640097</v>
      </c>
      <c r="Z59" s="48"/>
      <c r="AA59" s="17"/>
      <c r="AB59" s="47">
        <v>31</v>
      </c>
      <c r="AC59" s="55">
        <v>20</v>
      </c>
      <c r="AD59" s="48">
        <f t="shared" ca="1" si="4"/>
        <v>288.81661066875961</v>
      </c>
      <c r="AE59" s="48">
        <f t="shared" ca="1" si="14"/>
        <v>288.81661066875961</v>
      </c>
      <c r="AF59" s="48"/>
      <c r="AG59" s="108">
        <f t="shared" ca="1" si="15"/>
        <v>12.336857579012783</v>
      </c>
    </row>
    <row r="60" spans="2:33" ht="15.55" customHeight="1" x14ac:dyDescent="0.65">
      <c r="B60" s="10">
        <v>32</v>
      </c>
      <c r="C60" s="41">
        <v>88.472239867764756</v>
      </c>
      <c r="D60" s="41">
        <f t="shared" ca="1" si="8"/>
        <v>78.401694030464398</v>
      </c>
      <c r="E60" s="42">
        <f t="shared" ca="1" si="0"/>
        <v>-9.1803039330483855</v>
      </c>
      <c r="H60" s="10">
        <v>32</v>
      </c>
      <c r="I60" s="41">
        <v>122.71531570354227</v>
      </c>
      <c r="J60" s="41">
        <f t="shared" ca="1" si="9"/>
        <v>92.516461578525536</v>
      </c>
      <c r="K60" s="41">
        <f t="shared" ca="1" si="5"/>
        <v>-9.1803039330483855</v>
      </c>
      <c r="L60" s="17"/>
      <c r="M60" s="17"/>
      <c r="N60" s="47">
        <v>32</v>
      </c>
      <c r="O60" s="48">
        <v>187.75772023746879</v>
      </c>
      <c r="P60" s="48">
        <f t="shared" ca="1" si="12"/>
        <v>195.43528170871056</v>
      </c>
      <c r="Q60" s="2"/>
      <c r="R60" s="49">
        <f t="shared" ca="1" si="13"/>
        <v>6.6373939871743239</v>
      </c>
      <c r="S60" s="60"/>
      <c r="U60" s="47">
        <v>32</v>
      </c>
      <c r="V60" s="55">
        <v>20</v>
      </c>
      <c r="W60" s="48">
        <f t="shared" ca="1" si="2"/>
        <v>169.53875591081194</v>
      </c>
      <c r="X60" s="48">
        <f t="shared" ca="1" si="10"/>
        <v>169.53875591081194</v>
      </c>
      <c r="Y60" s="108">
        <f t="shared" ca="1" si="3"/>
        <v>-9.1803039330483855</v>
      </c>
      <c r="Z60" s="48"/>
      <c r="AA60" s="17"/>
      <c r="AB60" s="47">
        <v>32</v>
      </c>
      <c r="AC60" s="55">
        <v>20</v>
      </c>
      <c r="AD60" s="48">
        <f t="shared" ca="1" si="4"/>
        <v>286.57234358905799</v>
      </c>
      <c r="AE60" s="48">
        <f t="shared" ca="1" si="14"/>
        <v>286.57234358905799</v>
      </c>
      <c r="AF60" s="48"/>
      <c r="AG60" s="108">
        <f t="shared" ca="1" si="15"/>
        <v>6.6373939871743239</v>
      </c>
    </row>
    <row r="61" spans="2:33" ht="15.55" customHeight="1" x14ac:dyDescent="0.65">
      <c r="B61" s="10">
        <v>33</v>
      </c>
      <c r="C61" s="41">
        <v>88.158521548420239</v>
      </c>
      <c r="D61" s="41">
        <f t="shared" ca="1" si="8"/>
        <v>88.072121488066813</v>
      </c>
      <c r="E61" s="42">
        <f t="shared" ca="1" si="0"/>
        <v>7.5105968606488496</v>
      </c>
      <c r="H61" s="10">
        <v>33</v>
      </c>
      <c r="I61" s="41">
        <v>113.77792816236465</v>
      </c>
      <c r="J61" s="41">
        <f t="shared" ca="1" si="9"/>
        <v>100.77541228132183</v>
      </c>
      <c r="K61" s="41">
        <f t="shared" ca="1" si="5"/>
        <v>7.5105968606488496</v>
      </c>
      <c r="L61" s="17"/>
      <c r="M61" s="17"/>
      <c r="N61" s="47">
        <v>33</v>
      </c>
      <c r="O61" s="48">
        <v>186.20692237435145</v>
      </c>
      <c r="P61" s="48">
        <f t="shared" ca="1" si="12"/>
        <v>196.61728053929596</v>
      </c>
      <c r="Q61" s="2"/>
      <c r="R61" s="49">
        <f t="shared" ca="1" si="13"/>
        <v>10.725527001456427</v>
      </c>
      <c r="S61" s="60"/>
      <c r="U61" s="47">
        <v>33</v>
      </c>
      <c r="V61" s="55">
        <v>20</v>
      </c>
      <c r="W61" s="48">
        <f t="shared" ca="1" si="2"/>
        <v>180.09547718037962</v>
      </c>
      <c r="X61" s="48">
        <f t="shared" ca="1" si="10"/>
        <v>180.09547718037962</v>
      </c>
      <c r="Y61" s="108">
        <f t="shared" ca="1" si="3"/>
        <v>7.5105968606488496</v>
      </c>
      <c r="Z61" s="48"/>
      <c r="AA61" s="17"/>
      <c r="AB61" s="47">
        <v>33</v>
      </c>
      <c r="AC61" s="55">
        <v>20</v>
      </c>
      <c r="AD61" s="48">
        <f t="shared" ca="1" si="4"/>
        <v>288.64063623160865</v>
      </c>
      <c r="AE61" s="48">
        <f t="shared" ca="1" si="14"/>
        <v>288.64063623160865</v>
      </c>
      <c r="AF61" s="48"/>
      <c r="AG61" s="108">
        <f t="shared" ca="1" si="15"/>
        <v>10.725527001456427</v>
      </c>
    </row>
    <row r="62" spans="2:33" ht="15.55" customHeight="1" x14ac:dyDescent="0.65">
      <c r="B62" s="10">
        <v>34</v>
      </c>
      <c r="C62" s="41">
        <v>96.290396507647003</v>
      </c>
      <c r="D62" s="41">
        <f t="shared" ca="1" si="8"/>
        <v>89.271835107438591</v>
      </c>
      <c r="E62" s="42">
        <f t="shared" ca="1" si="0"/>
        <v>6.9257681784647748E-3</v>
      </c>
      <c r="H62" s="10">
        <v>34</v>
      </c>
      <c r="I62" s="41">
        <v>118.40698278476459</v>
      </c>
      <c r="J62" s="41">
        <f t="shared" ca="1" si="9"/>
        <v>100.70479682136812</v>
      </c>
      <c r="K62" s="41">
        <f t="shared" ca="1" si="5"/>
        <v>6.9257681784647748E-3</v>
      </c>
      <c r="L62" s="17"/>
      <c r="M62" s="17"/>
      <c r="N62" s="47">
        <v>34</v>
      </c>
      <c r="O62" s="48">
        <v>190.00320615994136</v>
      </c>
      <c r="P62" s="48">
        <f t="shared" ca="1" si="12"/>
        <v>202.87843473376626</v>
      </c>
      <c r="Q62" s="2"/>
      <c r="R62" s="49">
        <f t="shared" ca="1" si="13"/>
        <v>15.922882248399864</v>
      </c>
      <c r="S62" s="60"/>
      <c r="U62" s="47">
        <v>34</v>
      </c>
      <c r="V62" s="55">
        <v>20</v>
      </c>
      <c r="W62" s="48">
        <f t="shared" ca="1" si="2"/>
        <v>182.09285523052012</v>
      </c>
      <c r="X62" s="48">
        <f t="shared" ca="1" si="10"/>
        <v>182.09285523052012</v>
      </c>
      <c r="Y62" s="108">
        <f t="shared" ca="1" si="3"/>
        <v>6.9257681784647748E-3</v>
      </c>
      <c r="Z62" s="48"/>
      <c r="AA62" s="17"/>
      <c r="AB62" s="47">
        <v>34</v>
      </c>
      <c r="AC62" s="55">
        <v>20</v>
      </c>
      <c r="AD62" s="48">
        <f t="shared" ca="1" si="4"/>
        <v>295.69945485684764</v>
      </c>
      <c r="AE62" s="48">
        <f t="shared" ca="1" si="14"/>
        <v>295.69945485684764</v>
      </c>
      <c r="AF62" s="48"/>
      <c r="AG62" s="108">
        <f t="shared" ca="1" si="15"/>
        <v>15.922882248399864</v>
      </c>
    </row>
    <row r="63" spans="2:33" ht="15.55" customHeight="1" x14ac:dyDescent="0.65">
      <c r="B63" s="10">
        <v>35</v>
      </c>
      <c r="C63" s="41">
        <v>97.108815546869096</v>
      </c>
      <c r="D63" s="41">
        <f t="shared" ca="1" si="8"/>
        <v>92.537077251655731</v>
      </c>
      <c r="E63" s="42">
        <f t="shared" ca="1" si="0"/>
        <v>2.1924256549609948</v>
      </c>
      <c r="H63" s="10">
        <v>35</v>
      </c>
      <c r="I63" s="41">
        <v>115.03728575046814</v>
      </c>
      <c r="J63" s="41">
        <f t="shared" ca="1" si="9"/>
        <v>102.82674279419231</v>
      </c>
      <c r="K63" s="41">
        <f t="shared" ca="1" si="5"/>
        <v>2.1924256549609948</v>
      </c>
      <c r="L63" s="17"/>
      <c r="M63" s="17"/>
      <c r="N63" s="47">
        <v>35</v>
      </c>
      <c r="O63" s="48">
        <v>188.48345371481389</v>
      </c>
      <c r="P63" s="48">
        <f t="shared" ca="1" si="12"/>
        <v>211.29529824748016</v>
      </c>
      <c r="Q63" s="2"/>
      <c r="R63" s="49">
        <f t="shared" ca="1" si="13"/>
        <v>18.704706987090525</v>
      </c>
      <c r="S63" s="60"/>
      <c r="U63" s="47">
        <v>35</v>
      </c>
      <c r="V63" s="55">
        <v>20</v>
      </c>
      <c r="W63" s="48">
        <f t="shared" ca="1" si="2"/>
        <v>186.0759953624291</v>
      </c>
      <c r="X63" s="48">
        <f t="shared" ca="1" si="10"/>
        <v>186.0759953624291</v>
      </c>
      <c r="Y63" s="108">
        <f t="shared" ca="1" si="3"/>
        <v>2.1924256549609948</v>
      </c>
      <c r="Z63" s="48"/>
      <c r="AA63" s="17"/>
      <c r="AB63" s="47">
        <v>35</v>
      </c>
      <c r="AC63" s="55">
        <v>20</v>
      </c>
      <c r="AD63" s="48">
        <f t="shared" ca="1" si="4"/>
        <v>304.8342163582534</v>
      </c>
      <c r="AE63" s="48">
        <f t="shared" ca="1" si="14"/>
        <v>304.8342163582534</v>
      </c>
      <c r="AF63" s="48"/>
      <c r="AG63" s="108">
        <f t="shared" ca="1" si="15"/>
        <v>18.704706987090525</v>
      </c>
    </row>
    <row r="64" spans="2:33" ht="15.55" customHeight="1" x14ac:dyDescent="0.65">
      <c r="B64" s="10">
        <v>36</v>
      </c>
      <c r="C64" s="41">
        <v>98.368894778915461</v>
      </c>
      <c r="D64" s="41">
        <f t="shared" ca="1" si="8"/>
        <v>95.53742148192768</v>
      </c>
      <c r="E64" s="42">
        <f t="shared" ca="1" si="0"/>
        <v>2.2540519554375136</v>
      </c>
      <c r="H64" s="10">
        <v>36</v>
      </c>
      <c r="I64" s="41">
        <v>113.40429576067103</v>
      </c>
      <c r="J64" s="41">
        <f t="shared" ca="1" si="9"/>
        <v>104.79812047021061</v>
      </c>
      <c r="K64" s="41">
        <f t="shared" ca="1" si="5"/>
        <v>2.2540519554375136</v>
      </c>
      <c r="L64" s="17"/>
      <c r="M64" s="17"/>
      <c r="N64" s="47">
        <v>36</v>
      </c>
      <c r="O64" s="48">
        <v>197.3467768408143</v>
      </c>
      <c r="P64" s="48">
        <f t="shared" ca="1" si="12"/>
        <v>205.71124730328827</v>
      </c>
      <c r="Q64" s="2"/>
      <c r="R64" s="49">
        <f t="shared" ca="1" si="13"/>
        <v>5.5454788805561082</v>
      </c>
      <c r="S64" s="60"/>
      <c r="U64" s="47">
        <v>36</v>
      </c>
      <c r="V64" s="55">
        <v>20</v>
      </c>
      <c r="W64" s="48">
        <f t="shared" ca="1" si="2"/>
        <v>189.72244778162371</v>
      </c>
      <c r="X64" s="48">
        <f t="shared" ca="1" si="10"/>
        <v>189.72244778162371</v>
      </c>
      <c r="Y64" s="108">
        <f t="shared" ca="1" si="3"/>
        <v>2.2540519554375136</v>
      </c>
      <c r="Z64" s="48"/>
      <c r="AA64" s="17"/>
      <c r="AB64" s="47">
        <v>36</v>
      </c>
      <c r="AC64" s="55">
        <v>20</v>
      </c>
      <c r="AD64" s="48">
        <f t="shared" ca="1" si="4"/>
        <v>299.89627360298419</v>
      </c>
      <c r="AE64" s="48">
        <f t="shared" ca="1" si="14"/>
        <v>299.89627360298419</v>
      </c>
      <c r="AF64" s="48"/>
      <c r="AG64" s="108">
        <f t="shared" ca="1" si="15"/>
        <v>5.5454788805561082</v>
      </c>
    </row>
    <row r="65" spans="2:33" ht="15.55" customHeight="1" x14ac:dyDescent="0.65">
      <c r="B65" s="10">
        <v>37</v>
      </c>
      <c r="C65" s="41">
        <v>97.830575215072599</v>
      </c>
      <c r="D65" s="41">
        <f t="shared" ca="1" si="8"/>
        <v>104.04841704048036</v>
      </c>
      <c r="E65" s="42">
        <f t="shared" ca="1" si="0"/>
        <v>8.0647377067454418</v>
      </c>
      <c r="H65" s="10">
        <v>37</v>
      </c>
      <c r="I65" s="41">
        <v>117.45596279560884</v>
      </c>
      <c r="J65" s="41">
        <f t="shared" ca="1" si="9"/>
        <v>112.383046129935</v>
      </c>
      <c r="K65" s="41">
        <f t="shared" ca="1" si="5"/>
        <v>8.0647377067454418</v>
      </c>
      <c r="L65" s="17"/>
      <c r="M65" s="17"/>
      <c r="N65" s="47">
        <v>37</v>
      </c>
      <c r="O65" s="48">
        <v>191.31638536944004</v>
      </c>
      <c r="P65" s="48">
        <f t="shared" ca="1" si="12"/>
        <v>204.31549615001998</v>
      </c>
      <c r="Q65" s="2"/>
      <c r="R65" s="49">
        <f t="shared" ca="1" si="13"/>
        <v>9.1753735770605296</v>
      </c>
      <c r="S65" s="60"/>
      <c r="U65" s="47">
        <v>37</v>
      </c>
      <c r="V65" s="55">
        <v>20</v>
      </c>
      <c r="W65" s="48">
        <f t="shared" ca="1" si="2"/>
        <v>198.81494071020677</v>
      </c>
      <c r="X65" s="48">
        <f t="shared" ca="1" si="10"/>
        <v>198.81494071020677</v>
      </c>
      <c r="Y65" s="108">
        <f t="shared" ca="1" si="3"/>
        <v>8.0647377067454418</v>
      </c>
      <c r="Z65" s="48"/>
      <c r="AA65" s="17"/>
      <c r="AB65" s="47">
        <v>37</v>
      </c>
      <c r="AC65" s="55">
        <v>20</v>
      </c>
      <c r="AD65" s="48">
        <f t="shared" ca="1" si="4"/>
        <v>299.08201981974634</v>
      </c>
      <c r="AE65" s="48">
        <f t="shared" ca="1" si="14"/>
        <v>299.08201981974634</v>
      </c>
      <c r="AF65" s="48"/>
      <c r="AG65" s="108">
        <f t="shared" ca="1" si="15"/>
        <v>9.1753735770605296</v>
      </c>
    </row>
    <row r="66" spans="2:33" ht="15.55" customHeight="1" x14ac:dyDescent="0.65">
      <c r="B66" s="10">
        <v>38</v>
      </c>
      <c r="C66" s="41">
        <v>100.8347481258044</v>
      </c>
      <c r="D66" s="41">
        <f t="shared" ca="1" si="8"/>
        <v>94.518228844250288</v>
      </c>
      <c r="E66" s="42">
        <f t="shared" ca="1" si="0"/>
        <v>-9.1253464921820289</v>
      </c>
      <c r="H66" s="10">
        <v>38</v>
      </c>
      <c r="I66" s="41">
        <v>119.64857528170018</v>
      </c>
      <c r="J66" s="41">
        <f t="shared" ca="1" si="9"/>
        <v>102.01939502475946</v>
      </c>
      <c r="K66" s="41">
        <f t="shared" ca="1" si="5"/>
        <v>-9.1253464921820289</v>
      </c>
      <c r="L66" s="17"/>
      <c r="M66" s="17"/>
      <c r="N66" s="47">
        <v>38</v>
      </c>
      <c r="O66" s="48">
        <v>199.32719773116975</v>
      </c>
      <c r="P66" s="48">
        <f t="shared" ca="1" si="12"/>
        <v>209.38423929769058</v>
      </c>
      <c r="Q66" s="2"/>
      <c r="R66" s="49">
        <f t="shared" ca="1" si="13"/>
        <v>15.500292762672576</v>
      </c>
      <c r="S66" s="60"/>
      <c r="U66" s="47">
        <v>38</v>
      </c>
      <c r="V66" s="55">
        <v>20</v>
      </c>
      <c r="W66" s="48">
        <f t="shared" ca="1" si="2"/>
        <v>189.80810014700407</v>
      </c>
      <c r="X66" s="48">
        <f t="shared" ca="1" si="10"/>
        <v>189.80810014700407</v>
      </c>
      <c r="Y66" s="108">
        <f t="shared" ca="1" si="3"/>
        <v>-9.1253464921820289</v>
      </c>
      <c r="Z66" s="48"/>
      <c r="AA66" s="17"/>
      <c r="AB66" s="47">
        <v>38</v>
      </c>
      <c r="AC66" s="55">
        <v>20</v>
      </c>
      <c r="AD66" s="48">
        <f t="shared" ca="1" si="4"/>
        <v>304.67411060044429</v>
      </c>
      <c r="AE66" s="48">
        <f t="shared" ca="1" si="14"/>
        <v>304.67411060044429</v>
      </c>
      <c r="AF66" s="48"/>
      <c r="AG66" s="108">
        <f t="shared" ca="1" si="15"/>
        <v>15.500292762672576</v>
      </c>
    </row>
    <row r="67" spans="2:33" ht="15.55" customHeight="1" x14ac:dyDescent="0.65">
      <c r="B67" s="10">
        <v>39</v>
      </c>
      <c r="C67" s="41">
        <v>101.81994506536051</v>
      </c>
      <c r="D67" s="41">
        <f t="shared" ca="1" si="8"/>
        <v>92.609883840367431</v>
      </c>
      <c r="E67" s="42">
        <f t="shared" ca="1" si="0"/>
        <v>-2.4565221194578295</v>
      </c>
      <c r="H67" s="10">
        <v>39</v>
      </c>
      <c r="I67" s="41">
        <v>120.9333379216405</v>
      </c>
      <c r="J67" s="41">
        <f t="shared" ca="1" si="9"/>
        <v>99.360933402825694</v>
      </c>
      <c r="K67" s="41">
        <f t="shared" ca="1" si="5"/>
        <v>-2.4565221194578295</v>
      </c>
      <c r="L67" s="17"/>
      <c r="M67" s="17"/>
      <c r="N67" s="47">
        <v>39</v>
      </c>
      <c r="O67" s="48">
        <v>200.61752863972214</v>
      </c>
      <c r="P67" s="48">
        <f t="shared" ca="1" si="12"/>
        <v>209.2556333443205</v>
      </c>
      <c r="Q67" s="2"/>
      <c r="R67" s="49">
        <f t="shared" ca="1" si="13"/>
        <v>10.809817976398959</v>
      </c>
      <c r="S67" s="60"/>
      <c r="U67" s="47">
        <v>39</v>
      </c>
      <c r="V67" s="55">
        <v>20</v>
      </c>
      <c r="W67" s="48">
        <f t="shared" ca="1" si="2"/>
        <v>188.37076801284584</v>
      </c>
      <c r="X67" s="48">
        <f t="shared" ca="1" si="10"/>
        <v>188.37076801284584</v>
      </c>
      <c r="Y67" s="108">
        <f t="shared" ca="1" si="3"/>
        <v>-2.4565221194578295</v>
      </c>
      <c r="Z67" s="48"/>
      <c r="AA67" s="17"/>
      <c r="AB67" s="47">
        <v>39</v>
      </c>
      <c r="AC67" s="55">
        <v>20</v>
      </c>
      <c r="AD67" s="48">
        <f t="shared" ca="1" si="4"/>
        <v>305.01651751679884</v>
      </c>
      <c r="AE67" s="48">
        <f t="shared" ca="1" si="14"/>
        <v>305.01651751679884</v>
      </c>
      <c r="AF67" s="48"/>
      <c r="AG67" s="108">
        <f t="shared" ca="1" si="15"/>
        <v>10.809817976398959</v>
      </c>
    </row>
    <row r="68" spans="2:33" ht="15.55" customHeight="1" x14ac:dyDescent="0.65">
      <c r="B68" s="10">
        <v>40</v>
      </c>
      <c r="C68" s="41">
        <v>106.38450577521057</v>
      </c>
      <c r="D68" s="41">
        <f t="shared" ca="1" si="8"/>
        <v>100.82054592491552</v>
      </c>
      <c r="E68" s="42">
        <f t="shared" ca="1" si="0"/>
        <v>7.4716504685848317</v>
      </c>
      <c r="H68" s="10">
        <v>40</v>
      </c>
      <c r="I68" s="41">
        <v>113.3170134198397</v>
      </c>
      <c r="J68" s="41">
        <f t="shared" ca="1" si="9"/>
        <v>106.89649053112795</v>
      </c>
      <c r="K68" s="41">
        <f t="shared" ca="1" si="5"/>
        <v>7.4716504685848317</v>
      </c>
      <c r="L68" s="17"/>
      <c r="M68" s="17"/>
      <c r="N68" s="47">
        <v>40</v>
      </c>
      <c r="O68" s="48">
        <v>192.40637092770965</v>
      </c>
      <c r="P68" s="48">
        <f t="shared" ca="1" si="12"/>
        <v>199.66674662199384</v>
      </c>
      <c r="Q68" s="2"/>
      <c r="R68" s="49">
        <f t="shared" ca="1" si="13"/>
        <v>1.3366766121053804</v>
      </c>
      <c r="S68" s="60"/>
      <c r="U68" s="47">
        <v>40</v>
      </c>
      <c r="V68" s="55">
        <v>20</v>
      </c>
      <c r="W68" s="48">
        <f t="shared" ca="1" si="2"/>
        <v>197.0053416801461</v>
      </c>
      <c r="X68" s="48">
        <f t="shared" ca="1" si="10"/>
        <v>197.0053416801461</v>
      </c>
      <c r="Y68" s="108">
        <f t="shared" ca="1" si="3"/>
        <v>7.4716504685848317</v>
      </c>
      <c r="Z68" s="48"/>
      <c r="AA68" s="17"/>
      <c r="AB68" s="47">
        <v>40</v>
      </c>
      <c r="AC68" s="55">
        <v>20</v>
      </c>
      <c r="AD68" s="48">
        <f t="shared" ca="1" si="4"/>
        <v>295.85154237722435</v>
      </c>
      <c r="AE68" s="48">
        <f t="shared" ca="1" si="14"/>
        <v>295.85154237722435</v>
      </c>
      <c r="AF68" s="48"/>
      <c r="AG68" s="108">
        <f t="shared" ca="1" si="15"/>
        <v>1.3366766121053804</v>
      </c>
    </row>
    <row r="69" spans="2:33" ht="15.55" customHeight="1" x14ac:dyDescent="0.65">
      <c r="B69" s="10">
        <v>41</v>
      </c>
      <c r="C69" s="41">
        <v>110.75783274522669</v>
      </c>
      <c r="D69" s="41">
        <f t="shared" ca="1" si="8"/>
        <v>103.40013441297334</v>
      </c>
      <c r="E69" s="42">
        <f t="shared" ca="1" si="0"/>
        <v>2.6616430805493629</v>
      </c>
      <c r="H69" s="10">
        <v>41</v>
      </c>
      <c r="I69" s="41">
        <v>106.52439132234247</v>
      </c>
      <c r="J69" s="41">
        <f t="shared" ca="1" si="9"/>
        <v>108.86848455856453</v>
      </c>
      <c r="K69" s="41">
        <f t="shared" ca="1" si="5"/>
        <v>2.6616430805493629</v>
      </c>
      <c r="L69" s="17"/>
      <c r="M69" s="17"/>
      <c r="N69" s="47">
        <v>41</v>
      </c>
      <c r="O69" s="48">
        <v>188.58707577548245</v>
      </c>
      <c r="P69" s="48">
        <f t="shared" ca="1" si="12"/>
        <v>202.78218590694044</v>
      </c>
      <c r="Q69" s="2"/>
      <c r="R69" s="49">
        <f t="shared" ca="1" si="13"/>
        <v>13.082113947145995</v>
      </c>
      <c r="S69" s="60"/>
      <c r="U69" s="47">
        <v>41</v>
      </c>
      <c r="V69" s="55">
        <v>20</v>
      </c>
      <c r="W69" s="48">
        <f t="shared" ca="1" si="2"/>
        <v>199.96645059268087</v>
      </c>
      <c r="X69" s="48">
        <f t="shared" ca="1" si="10"/>
        <v>199.96645059268087</v>
      </c>
      <c r="Y69" s="108">
        <f t="shared" ca="1" si="3"/>
        <v>2.6616430805493629</v>
      </c>
      <c r="Z69" s="48"/>
      <c r="AA69" s="17"/>
      <c r="AB69" s="47">
        <v>41</v>
      </c>
      <c r="AC69" s="55">
        <v>20</v>
      </c>
      <c r="AD69" s="48">
        <f t="shared" ca="1" si="4"/>
        <v>299.34850208664795</v>
      </c>
      <c r="AE69" s="48">
        <f t="shared" ca="1" si="14"/>
        <v>299.34850208664795</v>
      </c>
      <c r="AF69" s="48"/>
      <c r="AG69" s="108">
        <f t="shared" ca="1" si="15"/>
        <v>13.082113947145995</v>
      </c>
    </row>
    <row r="70" spans="2:33" ht="15.55" customHeight="1" x14ac:dyDescent="0.65">
      <c r="B70" s="10">
        <v>42</v>
      </c>
      <c r="C70" s="41">
        <v>108.24683257984985</v>
      </c>
      <c r="D70" s="41">
        <f t="shared" ca="1" si="8"/>
        <v>111.787370439414</v>
      </c>
      <c r="E70" s="42">
        <f t="shared" ca="1" si="0"/>
        <v>8.7272494677379946</v>
      </c>
      <c r="H70" s="10">
        <v>42</v>
      </c>
      <c r="I70" s="41">
        <v>106.58766980202924</v>
      </c>
      <c r="J70" s="41">
        <f t="shared" ca="1" si="9"/>
        <v>116.70888557044607</v>
      </c>
      <c r="K70" s="41">
        <f t="shared" ca="1" si="5"/>
        <v>8.7272494677379946</v>
      </c>
      <c r="L70" s="17"/>
      <c r="M70" s="17"/>
      <c r="N70" s="47">
        <v>42</v>
      </c>
      <c r="O70" s="48">
        <v>191.81742741060009</v>
      </c>
      <c r="P70" s="48">
        <f t="shared" ca="1" si="12"/>
        <v>196.43416711812594</v>
      </c>
      <c r="Q70" s="2"/>
      <c r="R70" s="49">
        <f t="shared" ca="1" si="13"/>
        <v>3.9301998018795627</v>
      </c>
      <c r="S70" s="60"/>
      <c r="U70" s="47">
        <v>42</v>
      </c>
      <c r="V70" s="55">
        <v>20</v>
      </c>
      <c r="W70" s="48">
        <f t="shared" ca="1" si="2"/>
        <v>208.6970550011508</v>
      </c>
      <c r="X70" s="48">
        <f t="shared" ca="1" si="10"/>
        <v>208.6970550011508</v>
      </c>
      <c r="Y70" s="108">
        <f t="shared" ca="1" si="3"/>
        <v>8.7272494677379946</v>
      </c>
      <c r="Z70" s="48"/>
      <c r="AA70" s="17"/>
      <c r="AB70" s="47">
        <v>42</v>
      </c>
      <c r="AC70" s="55">
        <v>20</v>
      </c>
      <c r="AD70" s="48">
        <f t="shared" ca="1" si="4"/>
        <v>293.34385167986272</v>
      </c>
      <c r="AE70" s="48">
        <f t="shared" ca="1" si="14"/>
        <v>293.34385167986272</v>
      </c>
      <c r="AF70" s="48"/>
      <c r="AG70" s="108">
        <f t="shared" ca="1" si="15"/>
        <v>3.9301998018795627</v>
      </c>
    </row>
    <row r="71" spans="2:33" ht="15.55" customHeight="1" x14ac:dyDescent="0.65">
      <c r="B71" s="10">
        <v>43</v>
      </c>
      <c r="C71" s="41">
        <v>106.50840738076681</v>
      </c>
      <c r="D71" s="41">
        <f t="shared" ca="1" si="8"/>
        <v>107.68486726909047</v>
      </c>
      <c r="E71" s="42">
        <f t="shared" ca="1" si="0"/>
        <v>-2.92376612638214</v>
      </c>
      <c r="H71" s="10">
        <v>43</v>
      </c>
      <c r="I71" s="41">
        <v>98.311799220689991</v>
      </c>
      <c r="J71" s="41">
        <f t="shared" ca="1" si="9"/>
        <v>112.11423088701933</v>
      </c>
      <c r="K71" s="41">
        <f t="shared" ca="1" si="5"/>
        <v>-2.92376612638214</v>
      </c>
      <c r="L71" s="17"/>
      <c r="M71" s="17"/>
      <c r="N71" s="47">
        <v>43</v>
      </c>
      <c r="O71" s="48">
        <v>188.27958643122795</v>
      </c>
      <c r="P71" s="48">
        <f t="shared" ca="1" si="12"/>
        <v>199.49229238009056</v>
      </c>
      <c r="Q71" s="2"/>
      <c r="R71" s="49">
        <f t="shared" ca="1" si="13"/>
        <v>12.7015419737772</v>
      </c>
      <c r="S71" s="60"/>
      <c r="U71" s="47">
        <v>43</v>
      </c>
      <c r="V71" s="55">
        <v>20</v>
      </c>
      <c r="W71" s="48">
        <f t="shared" ca="1" si="2"/>
        <v>204.90358337465358</v>
      </c>
      <c r="X71" s="48">
        <f t="shared" ca="1" si="10"/>
        <v>204.90358337465358</v>
      </c>
      <c r="Y71" s="108">
        <f t="shared" ca="1" si="3"/>
        <v>-2.92376612638214</v>
      </c>
      <c r="Z71" s="48"/>
      <c r="AA71" s="17"/>
      <c r="AB71" s="47">
        <v>43</v>
      </c>
      <c r="AC71" s="55">
        <v>20</v>
      </c>
      <c r="AD71" s="48">
        <f t="shared" ca="1" si="4"/>
        <v>296.71100848565362</v>
      </c>
      <c r="AE71" s="48">
        <f t="shared" ca="1" si="14"/>
        <v>296.71100848565362</v>
      </c>
      <c r="AF71" s="48"/>
      <c r="AG71" s="108">
        <f t="shared" ca="1" si="15"/>
        <v>12.7015419737772</v>
      </c>
    </row>
    <row r="72" spans="2:33" ht="15.55" customHeight="1" x14ac:dyDescent="0.65">
      <c r="B72" s="10">
        <v>44</v>
      </c>
      <c r="C72" s="41">
        <v>94.318563640265808</v>
      </c>
      <c r="D72" s="41">
        <f t="shared" ca="1" si="8"/>
        <v>112.08431949123381</v>
      </c>
      <c r="E72" s="42">
        <f t="shared" ca="1" si="0"/>
        <v>5.1679389490523819</v>
      </c>
      <c r="H72" s="10">
        <v>44</v>
      </c>
      <c r="I72" s="41">
        <v>102.59251864542047</v>
      </c>
      <c r="J72" s="41">
        <f t="shared" ca="1" si="9"/>
        <v>116.07074674736978</v>
      </c>
      <c r="K72" s="41">
        <f t="shared" ca="1" si="5"/>
        <v>5.1679389490523819</v>
      </c>
      <c r="L72" s="17"/>
      <c r="M72" s="17"/>
      <c r="N72" s="47">
        <v>44</v>
      </c>
      <c r="O72" s="48">
        <v>195.56955706905634</v>
      </c>
      <c r="P72" s="48">
        <f t="shared" ca="1" si="12"/>
        <v>191.74482606209747</v>
      </c>
      <c r="Q72" s="2"/>
      <c r="R72" s="49">
        <f t="shared" ca="1" si="13"/>
        <v>2.2017629200159625</v>
      </c>
      <c r="S72" s="60"/>
      <c r="U72" s="47">
        <v>44</v>
      </c>
      <c r="V72" s="55">
        <v>20</v>
      </c>
      <c r="W72" s="48">
        <f t="shared" ca="1" si="2"/>
        <v>209.5811639862406</v>
      </c>
      <c r="X72" s="48">
        <f t="shared" ca="1" si="10"/>
        <v>209.5811639862406</v>
      </c>
      <c r="Y72" s="108">
        <f t="shared" ca="1" si="3"/>
        <v>5.1679389490523819</v>
      </c>
      <c r="Z72" s="48"/>
      <c r="AA72" s="17"/>
      <c r="AB72" s="47">
        <v>44</v>
      </c>
      <c r="AC72" s="55">
        <v>20</v>
      </c>
      <c r="AD72" s="48">
        <f t="shared" ca="1" si="4"/>
        <v>289.24167055710421</v>
      </c>
      <c r="AE72" s="48">
        <f t="shared" ca="1" si="14"/>
        <v>289.24167055710421</v>
      </c>
      <c r="AF72" s="48"/>
      <c r="AG72" s="108">
        <f t="shared" ca="1" si="15"/>
        <v>2.2017629200159625</v>
      </c>
    </row>
    <row r="73" spans="2:33" ht="15.55" customHeight="1" x14ac:dyDescent="0.65">
      <c r="B73" s="10">
        <v>45</v>
      </c>
      <c r="C73" s="41">
        <v>94.485908705299778</v>
      </c>
      <c r="D73" s="41">
        <f t="shared" ca="1" si="8"/>
        <v>107.77109447629998</v>
      </c>
      <c r="E73" s="42">
        <f t="shared" ca="1" si="0"/>
        <v>-3.1047930658104539</v>
      </c>
      <c r="H73" s="10">
        <v>45</v>
      </c>
      <c r="I73" s="41">
        <v>106.53429233977768</v>
      </c>
      <c r="J73" s="41">
        <f t="shared" ca="1" si="9"/>
        <v>111.35887900682235</v>
      </c>
      <c r="K73" s="41">
        <f t="shared" ca="1" si="5"/>
        <v>-3.1047930658104539</v>
      </c>
      <c r="L73" s="17"/>
      <c r="M73" s="17"/>
      <c r="N73" s="47">
        <v>45</v>
      </c>
      <c r="O73" s="48">
        <v>199.42516088955622</v>
      </c>
      <c r="P73" s="48">
        <f t="shared" ca="1" si="12"/>
        <v>188.43440895134808</v>
      </c>
      <c r="Q73" s="2"/>
      <c r="R73" s="49">
        <f t="shared" ca="1" si="13"/>
        <v>5.8640654954603457</v>
      </c>
      <c r="S73" s="60"/>
      <c r="U73" s="47">
        <v>45</v>
      </c>
      <c r="V73" s="55">
        <v>20</v>
      </c>
      <c r="W73" s="48">
        <f t="shared" ca="1" si="2"/>
        <v>205.51825452180611</v>
      </c>
      <c r="X73" s="48">
        <f t="shared" ca="1" si="10"/>
        <v>205.51825452180611</v>
      </c>
      <c r="Y73" s="108">
        <f t="shared" ca="1" si="3"/>
        <v>-3.1047930658104539</v>
      </c>
      <c r="Z73" s="48"/>
      <c r="AA73" s="17"/>
      <c r="AB73" s="47">
        <v>45</v>
      </c>
      <c r="AC73" s="55">
        <v>20</v>
      </c>
      <c r="AD73" s="48">
        <f t="shared" ca="1" si="4"/>
        <v>286.18156899685414</v>
      </c>
      <c r="AE73" s="48">
        <f t="shared" ca="1" si="14"/>
        <v>286.18156899685414</v>
      </c>
      <c r="AF73" s="48"/>
      <c r="AG73" s="108">
        <f t="shared" ca="1" si="15"/>
        <v>5.8640654954603457</v>
      </c>
    </row>
    <row r="74" spans="2:33" ht="15.55" customHeight="1" x14ac:dyDescent="0.65">
      <c r="B74" s="10">
        <v>46</v>
      </c>
      <c r="C74" s="41">
        <v>97.871379360838844</v>
      </c>
      <c r="D74" s="41">
        <f t="shared" ca="1" si="8"/>
        <v>110.91802716264415</v>
      </c>
      <c r="E74" s="42">
        <f t="shared" ca="1" si="0"/>
        <v>3.9240421339741687</v>
      </c>
      <c r="H74" s="10">
        <v>46</v>
      </c>
      <c r="I74" s="41">
        <v>106.75574465978747</v>
      </c>
      <c r="J74" s="41">
        <f t="shared" ca="1" si="9"/>
        <v>114.14703324011428</v>
      </c>
      <c r="K74" s="41">
        <f t="shared" ca="1" si="5"/>
        <v>3.9240421339741687</v>
      </c>
      <c r="L74" s="17"/>
      <c r="M74" s="17"/>
      <c r="N74" s="47">
        <v>46</v>
      </c>
      <c r="O74" s="48">
        <v>198.66122660319274</v>
      </c>
      <c r="P74" s="48">
        <f t="shared" ref="P74:P105" ca="1" si="16">$O$20*P73+$O$21+R74</f>
        <v>182.90498673514452</v>
      </c>
      <c r="Q74" s="2"/>
      <c r="R74" s="49">
        <f t="shared" ref="R74:R105" ca="1" si="17">NORMINV(RAND(),$R$20,$R$21)</f>
        <v>3.3140186789312427</v>
      </c>
      <c r="S74" s="60"/>
      <c r="U74" s="47">
        <v>46</v>
      </c>
      <c r="V74" s="55">
        <v>20</v>
      </c>
      <c r="W74" s="48">
        <f t="shared" ca="1" si="2"/>
        <v>208.8904712035997</v>
      </c>
      <c r="X74" s="48">
        <f t="shared" ca="1" si="10"/>
        <v>208.8904712035997</v>
      </c>
      <c r="Y74" s="108">
        <f t="shared" ca="1" si="3"/>
        <v>3.9240421339741687</v>
      </c>
      <c r="Z74" s="48"/>
      <c r="AA74" s="17"/>
      <c r="AB74" s="47">
        <v>46</v>
      </c>
      <c r="AC74" s="55">
        <v>20</v>
      </c>
      <c r="AD74" s="48">
        <f t="shared" ca="1" si="4"/>
        <v>280.87743077609997</v>
      </c>
      <c r="AE74" s="48">
        <f t="shared" ca="1" si="14"/>
        <v>280.87743077609997</v>
      </c>
      <c r="AF74" s="48"/>
      <c r="AG74" s="108">
        <f t="shared" ca="1" si="15"/>
        <v>3.3140186789312427</v>
      </c>
    </row>
    <row r="75" spans="2:33" ht="15.55" customHeight="1" x14ac:dyDescent="0.65">
      <c r="B75" s="10">
        <v>47</v>
      </c>
      <c r="C75" s="41">
        <v>92.848456472347777</v>
      </c>
      <c r="D75" s="41">
        <f t="shared" ca="1" si="8"/>
        <v>108.54344918554878</v>
      </c>
      <c r="E75" s="42">
        <f t="shared" ca="1" si="0"/>
        <v>-1.2827752608309644</v>
      </c>
      <c r="H75" s="10">
        <v>47</v>
      </c>
      <c r="I75" s="41">
        <v>98.139984954889258</v>
      </c>
      <c r="J75" s="41">
        <f t="shared" ca="1" si="9"/>
        <v>111.4495546552719</v>
      </c>
      <c r="K75" s="41">
        <f t="shared" ca="1" si="5"/>
        <v>-1.2827752608309644</v>
      </c>
      <c r="L75" s="17"/>
      <c r="M75" s="17"/>
      <c r="N75" s="47">
        <v>47</v>
      </c>
      <c r="O75" s="48">
        <v>205.41689549739726</v>
      </c>
      <c r="P75" s="48">
        <f t="shared" ca="1" si="16"/>
        <v>188.061664697852</v>
      </c>
      <c r="Q75" s="2"/>
      <c r="R75" s="49">
        <f t="shared" ca="1" si="17"/>
        <v>13.44717663622192</v>
      </c>
      <c r="S75" s="60"/>
      <c r="U75" s="47">
        <v>47</v>
      </c>
      <c r="V75" s="55">
        <v>20</v>
      </c>
      <c r="W75" s="48">
        <f t="shared" ca="1" si="2"/>
        <v>206.71864882240877</v>
      </c>
      <c r="X75" s="48">
        <f t="shared" ca="1" si="10"/>
        <v>206.71864882240877</v>
      </c>
      <c r="Y75" s="108">
        <f t="shared" ca="1" si="3"/>
        <v>-1.2827752608309644</v>
      </c>
      <c r="Z75" s="48"/>
      <c r="AA75" s="17"/>
      <c r="AB75" s="47">
        <v>47</v>
      </c>
      <c r="AC75" s="55">
        <v>20</v>
      </c>
      <c r="AD75" s="48">
        <f t="shared" ca="1" si="4"/>
        <v>286.23686433471187</v>
      </c>
      <c r="AE75" s="48">
        <f t="shared" ca="1" si="14"/>
        <v>286.23686433471187</v>
      </c>
      <c r="AF75" s="48"/>
      <c r="AG75" s="108">
        <f t="shared" ca="1" si="15"/>
        <v>13.44717663622192</v>
      </c>
    </row>
    <row r="76" spans="2:33" ht="15.55" customHeight="1" x14ac:dyDescent="0.65">
      <c r="B76" s="10">
        <v>48</v>
      </c>
      <c r="C76" s="41">
        <v>99.809737633669087</v>
      </c>
      <c r="D76" s="41">
        <f t="shared" ca="1" si="8"/>
        <v>107.13850609014547</v>
      </c>
      <c r="E76" s="42">
        <f t="shared" ca="1" si="0"/>
        <v>-0.55059817684844425</v>
      </c>
      <c r="H76" s="10">
        <v>48</v>
      </c>
      <c r="I76" s="41">
        <v>98.535637483864136</v>
      </c>
      <c r="J76" s="41">
        <f t="shared" ca="1" si="9"/>
        <v>109.75400101289627</v>
      </c>
      <c r="K76" s="41">
        <f t="shared" ca="1" si="5"/>
        <v>-0.55059817684844425</v>
      </c>
      <c r="L76" s="17"/>
      <c r="M76" s="17"/>
      <c r="N76" s="47">
        <v>48</v>
      </c>
      <c r="O76" s="48">
        <v>201.71065524916295</v>
      </c>
      <c r="P76" s="48">
        <f t="shared" ca="1" si="16"/>
        <v>186.58919185776199</v>
      </c>
      <c r="Q76" s="2"/>
      <c r="R76" s="49">
        <f t="shared" ca="1" si="17"/>
        <v>7.3336936296951691</v>
      </c>
      <c r="S76" s="60"/>
      <c r="U76" s="47">
        <v>48</v>
      </c>
      <c r="V76" s="55">
        <v>20</v>
      </c>
      <c r="W76" s="48">
        <f t="shared" ca="1" si="2"/>
        <v>205.49618576331946</v>
      </c>
      <c r="X76" s="48">
        <f t="shared" ca="1" si="10"/>
        <v>205.49618576331946</v>
      </c>
      <c r="Y76" s="108">
        <f t="shared" ca="1" si="3"/>
        <v>-0.55059817684844425</v>
      </c>
      <c r="Z76" s="48"/>
      <c r="AA76" s="17"/>
      <c r="AB76" s="47">
        <v>48</v>
      </c>
      <c r="AC76" s="55">
        <v>20</v>
      </c>
      <c r="AD76" s="48">
        <f t="shared" ca="1" si="4"/>
        <v>284.94687153093588</v>
      </c>
      <c r="AE76" s="48">
        <f t="shared" ca="1" si="14"/>
        <v>284.94687153093588</v>
      </c>
      <c r="AF76" s="48"/>
      <c r="AG76" s="108">
        <f t="shared" ca="1" si="15"/>
        <v>7.3336936296951691</v>
      </c>
    </row>
    <row r="77" spans="2:33" ht="15.55" customHeight="1" x14ac:dyDescent="0.65">
      <c r="B77" s="10">
        <v>49</v>
      </c>
      <c r="C77" s="41">
        <v>105.38870546204589</v>
      </c>
      <c r="D77" s="41">
        <f t="shared" ca="1" si="8"/>
        <v>102.93165134654859</v>
      </c>
      <c r="E77" s="42">
        <f t="shared" ca="1" si="0"/>
        <v>-3.4930041345823284</v>
      </c>
      <c r="H77" s="10">
        <v>49</v>
      </c>
      <c r="I77" s="41">
        <v>99.009993685986259</v>
      </c>
      <c r="J77" s="41">
        <f t="shared" ca="1" si="9"/>
        <v>105.28559677702432</v>
      </c>
      <c r="K77" s="41">
        <f t="shared" ca="1" si="5"/>
        <v>-3.4930041345823284</v>
      </c>
      <c r="L77" s="17"/>
      <c r="M77" s="17"/>
      <c r="N77" s="47">
        <v>49</v>
      </c>
      <c r="O77" s="48">
        <v>201.31214208280045</v>
      </c>
      <c r="P77" s="48">
        <f t="shared" ca="1" si="16"/>
        <v>188.65037251393468</v>
      </c>
      <c r="Q77" s="2"/>
      <c r="R77" s="49">
        <f t="shared" ca="1" si="17"/>
        <v>10.72009984194889</v>
      </c>
      <c r="S77" s="60"/>
      <c r="U77" s="47">
        <v>49</v>
      </c>
      <c r="V77" s="55">
        <v>20</v>
      </c>
      <c r="W77" s="48">
        <f t="shared" ca="1" si="2"/>
        <v>201.4535630524052</v>
      </c>
      <c r="X77" s="48">
        <f t="shared" ca="1" si="10"/>
        <v>201.4535630524052</v>
      </c>
      <c r="Y77" s="108">
        <f t="shared" ca="1" si="3"/>
        <v>-3.4930041345823284</v>
      </c>
      <c r="Z77" s="48"/>
      <c r="AA77" s="17"/>
      <c r="AB77" s="47">
        <v>49</v>
      </c>
      <c r="AC77" s="55">
        <v>20</v>
      </c>
      <c r="AD77" s="48">
        <f t="shared" ca="1" si="4"/>
        <v>287.17228421979115</v>
      </c>
      <c r="AE77" s="48">
        <f t="shared" ca="1" si="14"/>
        <v>287.17228421979115</v>
      </c>
      <c r="AF77" s="48"/>
      <c r="AG77" s="108">
        <f t="shared" ca="1" si="15"/>
        <v>10.72009984194889</v>
      </c>
    </row>
    <row r="78" spans="2:33" ht="15.55" customHeight="1" x14ac:dyDescent="0.65">
      <c r="B78" s="10">
        <v>50</v>
      </c>
      <c r="C78" s="41">
        <v>102.7695480406171</v>
      </c>
      <c r="D78" s="41">
        <f t="shared" ca="1" si="8"/>
        <v>104.15978909620533</v>
      </c>
      <c r="E78" s="42">
        <f t="shared" ca="1" si="0"/>
        <v>1.5213028843115941</v>
      </c>
      <c r="H78" s="10">
        <v>50</v>
      </c>
      <c r="I78" s="41">
        <v>103.94565323766967</v>
      </c>
      <c r="J78" s="41">
        <f t="shared" ca="1" si="9"/>
        <v>106.27833998363349</v>
      </c>
      <c r="K78" s="41">
        <f t="shared" ca="1" si="5"/>
        <v>1.5213028843115941</v>
      </c>
      <c r="L78" s="17"/>
      <c r="M78" s="17"/>
      <c r="N78" s="47">
        <v>50</v>
      </c>
      <c r="O78" s="48">
        <v>200.60997789949297</v>
      </c>
      <c r="P78" s="48">
        <f t="shared" ca="1" si="16"/>
        <v>188.4073997085857</v>
      </c>
      <c r="Q78" s="2"/>
      <c r="R78" s="49">
        <f t="shared" ca="1" si="17"/>
        <v>8.6220644460444671</v>
      </c>
      <c r="S78" s="60"/>
      <c r="U78" s="47">
        <v>50</v>
      </c>
      <c r="V78" s="55">
        <v>20</v>
      </c>
      <c r="W78" s="48">
        <f t="shared" ca="1" si="2"/>
        <v>202.82950963147627</v>
      </c>
      <c r="X78" s="48">
        <f t="shared" ca="1" si="10"/>
        <v>202.82950963147627</v>
      </c>
      <c r="Y78" s="108">
        <f t="shared" ca="1" si="3"/>
        <v>1.5213028843115941</v>
      </c>
      <c r="Z78" s="48"/>
      <c r="AA78" s="17"/>
      <c r="AB78" s="47">
        <v>50</v>
      </c>
      <c r="AC78" s="55">
        <v>20</v>
      </c>
      <c r="AD78" s="48">
        <f t="shared" ca="1" si="4"/>
        <v>287.07712024385654</v>
      </c>
      <c r="AE78" s="48">
        <f t="shared" ca="1" si="14"/>
        <v>287.07712024385654</v>
      </c>
      <c r="AF78" s="48"/>
      <c r="AG78" s="108">
        <f t="shared" ca="1" si="15"/>
        <v>8.6220644460444671</v>
      </c>
    </row>
    <row r="79" spans="2:33" ht="15.55" customHeight="1" x14ac:dyDescent="0.65">
      <c r="B79" s="10">
        <v>51</v>
      </c>
      <c r="C79" s="41">
        <v>101.73866423245914</v>
      </c>
      <c r="D79" s="41">
        <f t="shared" ca="1" si="8"/>
        <v>105.02502745378503</v>
      </c>
      <c r="E79" s="42">
        <f t="shared" ca="1" si="0"/>
        <v>1.2812172672002347</v>
      </c>
      <c r="H79" s="10">
        <v>51</v>
      </c>
      <c r="I79" s="41">
        <v>93.268492292475017</v>
      </c>
      <c r="J79" s="41">
        <f t="shared" ca="1" si="9"/>
        <v>106.93172325247038</v>
      </c>
      <c r="K79" s="41">
        <f t="shared" ca="1" si="5"/>
        <v>1.2812172672002347</v>
      </c>
      <c r="L79" s="17"/>
      <c r="M79" s="17"/>
      <c r="N79" s="47">
        <v>51</v>
      </c>
      <c r="O79" s="48">
        <v>199.96914076704979</v>
      </c>
      <c r="P79" s="48">
        <f t="shared" ca="1" si="16"/>
        <v>187.64284872530806</v>
      </c>
      <c r="Q79" s="2"/>
      <c r="R79" s="49">
        <f t="shared" ca="1" si="17"/>
        <v>8.0761889875809487</v>
      </c>
      <c r="S79" s="60"/>
      <c r="U79" s="47">
        <v>51</v>
      </c>
      <c r="V79" s="55">
        <v>20</v>
      </c>
      <c r="W79" s="48">
        <f t="shared" ca="1" si="2"/>
        <v>203.8277759355289</v>
      </c>
      <c r="X79" s="48">
        <f t="shared" ca="1" si="10"/>
        <v>203.8277759355289</v>
      </c>
      <c r="Y79" s="108">
        <f t="shared" ca="1" si="3"/>
        <v>1.2812172672002347</v>
      </c>
      <c r="Z79" s="48"/>
      <c r="AA79" s="17"/>
      <c r="AB79" s="47">
        <v>51</v>
      </c>
      <c r="AC79" s="55">
        <v>20</v>
      </c>
      <c r="AD79" s="48">
        <f t="shared" ca="1" si="4"/>
        <v>286.44559720705183</v>
      </c>
      <c r="AE79" s="48">
        <f t="shared" ca="1" si="14"/>
        <v>286.44559720705183</v>
      </c>
      <c r="AF79" s="48"/>
      <c r="AG79" s="108">
        <f t="shared" ca="1" si="15"/>
        <v>8.0761889875809487</v>
      </c>
    </row>
    <row r="80" spans="2:33" ht="15.55" customHeight="1" x14ac:dyDescent="0.65">
      <c r="B80" s="10">
        <v>52</v>
      </c>
      <c r="C80" s="41">
        <v>99.900048309754467</v>
      </c>
      <c r="D80" s="41">
        <f t="shared" ca="1" si="8"/>
        <v>108.69536191380763</v>
      </c>
      <c r="E80" s="42">
        <f t="shared" ca="1" si="0"/>
        <v>4.1728372054011063</v>
      </c>
      <c r="H80" s="10">
        <v>52</v>
      </c>
      <c r="I80" s="41">
        <v>96.503305004307052</v>
      </c>
      <c r="J80" s="41">
        <f t="shared" ca="1" si="9"/>
        <v>110.41138813262445</v>
      </c>
      <c r="K80" s="41">
        <f t="shared" ca="1" si="5"/>
        <v>4.1728372054011063</v>
      </c>
      <c r="L80" s="17"/>
      <c r="M80" s="17"/>
      <c r="N80" s="47">
        <v>52</v>
      </c>
      <c r="O80" s="48">
        <v>195.15433268545709</v>
      </c>
      <c r="P80" s="48">
        <f t="shared" ca="1" si="16"/>
        <v>189.02608711242658</v>
      </c>
      <c r="Q80" s="2"/>
      <c r="R80" s="49">
        <f t="shared" ca="1" si="17"/>
        <v>10.147523259649327</v>
      </c>
      <c r="S80" s="60"/>
      <c r="U80" s="47">
        <v>52</v>
      </c>
      <c r="V80" s="55">
        <v>20</v>
      </c>
      <c r="W80" s="48">
        <f t="shared" ca="1" si="2"/>
        <v>207.61783554737713</v>
      </c>
      <c r="X80" s="48">
        <f t="shared" ca="1" si="10"/>
        <v>207.61783554737713</v>
      </c>
      <c r="Y80" s="108">
        <f t="shared" ca="1" si="3"/>
        <v>4.1728372054011063</v>
      </c>
      <c r="Z80" s="48"/>
      <c r="AA80" s="17"/>
      <c r="AB80" s="47">
        <v>52</v>
      </c>
      <c r="AC80" s="55">
        <v>20</v>
      </c>
      <c r="AD80" s="48">
        <f t="shared" ca="1" si="4"/>
        <v>287.94856074599602</v>
      </c>
      <c r="AE80" s="48">
        <f t="shared" ca="1" si="14"/>
        <v>287.94856074599602</v>
      </c>
      <c r="AF80" s="48"/>
      <c r="AG80" s="108">
        <f t="shared" ca="1" si="15"/>
        <v>10.147523259649327</v>
      </c>
    </row>
    <row r="81" spans="2:33" ht="15.55" customHeight="1" x14ac:dyDescent="0.65">
      <c r="B81" s="10">
        <v>53</v>
      </c>
      <c r="C81" s="41">
        <v>101.33150274398896</v>
      </c>
      <c r="D81" s="41">
        <f t="shared" ca="1" si="8"/>
        <v>111.33112728593386</v>
      </c>
      <c r="E81" s="42">
        <f t="shared" ca="1" si="0"/>
        <v>3.505301563506996</v>
      </c>
      <c r="H81" s="10">
        <v>53</v>
      </c>
      <c r="I81" s="41">
        <v>92.9575575339137</v>
      </c>
      <c r="J81" s="41">
        <f t="shared" ca="1" si="9"/>
        <v>112.87555088286899</v>
      </c>
      <c r="K81" s="41">
        <f t="shared" ca="1" si="5"/>
        <v>3.505301563506996</v>
      </c>
      <c r="L81" s="17"/>
      <c r="M81" s="17"/>
      <c r="N81" s="47">
        <v>53</v>
      </c>
      <c r="O81" s="48">
        <v>200.65993086597794</v>
      </c>
      <c r="P81" s="48">
        <f t="shared" ca="1" si="16"/>
        <v>200.40281122569931</v>
      </c>
      <c r="Q81" s="2"/>
      <c r="R81" s="49">
        <f t="shared" ca="1" si="17"/>
        <v>20.279332824515404</v>
      </c>
      <c r="S81" s="60"/>
      <c r="U81" s="47">
        <v>53</v>
      </c>
      <c r="V81" s="55">
        <v>20</v>
      </c>
      <c r="W81" s="48">
        <f t="shared" ca="1" si="2"/>
        <v>210.36135355614641</v>
      </c>
      <c r="X81" s="48">
        <f t="shared" ca="1" si="10"/>
        <v>210.36135355614641</v>
      </c>
      <c r="Y81" s="108">
        <f t="shared" ca="1" si="3"/>
        <v>3.505301563506996</v>
      </c>
      <c r="Z81" s="48"/>
      <c r="AA81" s="17"/>
      <c r="AB81" s="47">
        <v>53</v>
      </c>
      <c r="AC81" s="55">
        <v>20</v>
      </c>
      <c r="AD81" s="48">
        <f t="shared" ca="1" si="4"/>
        <v>299.43303749591183</v>
      </c>
      <c r="AE81" s="48">
        <f t="shared" ca="1" si="14"/>
        <v>299.43303749591183</v>
      </c>
      <c r="AF81" s="48"/>
      <c r="AG81" s="108">
        <f t="shared" ca="1" si="15"/>
        <v>20.279332824515404</v>
      </c>
    </row>
    <row r="82" spans="2:33" ht="15.55" customHeight="1" x14ac:dyDescent="0.65">
      <c r="B82" s="10">
        <v>54</v>
      </c>
      <c r="C82" s="41">
        <v>111.8236645681603</v>
      </c>
      <c r="D82" s="41">
        <f t="shared" ca="1" si="8"/>
        <v>107.58721757428241</v>
      </c>
      <c r="E82" s="42">
        <f t="shared" ca="1" si="0"/>
        <v>-2.6107969830580617</v>
      </c>
      <c r="H82" s="10">
        <v>54</v>
      </c>
      <c r="I82" s="41">
        <v>90.143405621103312</v>
      </c>
      <c r="J82" s="41">
        <f t="shared" ca="1" si="9"/>
        <v>108.97719881152403</v>
      </c>
      <c r="K82" s="41">
        <f t="shared" ca="1" si="5"/>
        <v>-2.6107969830580617</v>
      </c>
      <c r="L82" s="17"/>
      <c r="M82" s="17"/>
      <c r="N82" s="47">
        <v>54</v>
      </c>
      <c r="O82" s="48">
        <v>200.52625585191294</v>
      </c>
      <c r="P82" s="48">
        <f t="shared" ca="1" si="16"/>
        <v>197.5865008641203</v>
      </c>
      <c r="Q82" s="2"/>
      <c r="R82" s="49">
        <f t="shared" ca="1" si="17"/>
        <v>7.2239707609908947</v>
      </c>
      <c r="S82" s="60"/>
      <c r="U82" s="47">
        <v>54</v>
      </c>
      <c r="V82" s="55">
        <v>20</v>
      </c>
      <c r="W82" s="48">
        <f t="shared" ca="1" si="2"/>
        <v>206.7144212174737</v>
      </c>
      <c r="X82" s="48">
        <f t="shared" ca="1" si="10"/>
        <v>206.7144212174737</v>
      </c>
      <c r="Y82" s="108">
        <f t="shared" ca="1" si="3"/>
        <v>-2.6107969830580617</v>
      </c>
      <c r="Z82" s="48"/>
      <c r="AA82" s="17"/>
      <c r="AB82" s="47">
        <v>54</v>
      </c>
      <c r="AC82" s="55">
        <v>20</v>
      </c>
      <c r="AD82" s="48">
        <f t="shared" ca="1" si="4"/>
        <v>296.71370450731155</v>
      </c>
      <c r="AE82" s="48">
        <f t="shared" ca="1" si="14"/>
        <v>296.71370450731155</v>
      </c>
      <c r="AF82" s="48"/>
      <c r="AG82" s="108">
        <f t="shared" ca="1" si="15"/>
        <v>7.2239707609908947</v>
      </c>
    </row>
    <row r="83" spans="2:33" ht="15.55" customHeight="1" x14ac:dyDescent="0.65">
      <c r="B83" s="10">
        <v>55</v>
      </c>
      <c r="C83" s="41">
        <v>113.35014799967681</v>
      </c>
      <c r="D83" s="41">
        <f t="shared" ca="1" si="8"/>
        <v>105.89538951994757</v>
      </c>
      <c r="E83" s="42">
        <f t="shared" ca="1" si="0"/>
        <v>-0.93310629690660718</v>
      </c>
      <c r="H83" s="10">
        <v>55</v>
      </c>
      <c r="I83" s="41">
        <v>84.304297873302531</v>
      </c>
      <c r="J83" s="41">
        <f t="shared" ca="1" si="9"/>
        <v>107.14637263346503</v>
      </c>
      <c r="K83" s="41">
        <f t="shared" ca="1" si="5"/>
        <v>-0.93310629690660718</v>
      </c>
      <c r="L83" s="17"/>
      <c r="M83" s="17"/>
      <c r="N83" s="47">
        <v>55</v>
      </c>
      <c r="O83" s="48">
        <v>197.8939129620473</v>
      </c>
      <c r="P83" s="48">
        <f t="shared" ca="1" si="16"/>
        <v>193.99059557802514</v>
      </c>
      <c r="Q83" s="2"/>
      <c r="R83" s="49">
        <f t="shared" ca="1" si="17"/>
        <v>6.162744800316851</v>
      </c>
      <c r="S83" s="60"/>
      <c r="U83" s="47">
        <v>55</v>
      </c>
      <c r="V83" s="55">
        <v>20</v>
      </c>
      <c r="W83" s="48">
        <f t="shared" ca="1" si="2"/>
        <v>205.10987279881974</v>
      </c>
      <c r="X83" s="48">
        <f t="shared" ca="1" si="10"/>
        <v>205.10987279881974</v>
      </c>
      <c r="Y83" s="108">
        <f t="shared" ca="1" si="3"/>
        <v>-0.93310629690660718</v>
      </c>
      <c r="Z83" s="48"/>
      <c r="AA83" s="17"/>
      <c r="AB83" s="47">
        <v>55</v>
      </c>
      <c r="AC83" s="55">
        <v>20</v>
      </c>
      <c r="AD83" s="48">
        <f t="shared" ca="1" si="4"/>
        <v>293.20507885689722</v>
      </c>
      <c r="AE83" s="48">
        <f t="shared" ca="1" si="14"/>
        <v>293.20507885689722</v>
      </c>
      <c r="AF83" s="48"/>
      <c r="AG83" s="108">
        <f t="shared" ca="1" si="15"/>
        <v>6.162744800316851</v>
      </c>
    </row>
    <row r="84" spans="2:33" ht="15.55" customHeight="1" x14ac:dyDescent="0.65">
      <c r="B84" s="10">
        <v>56</v>
      </c>
      <c r="C84" s="41">
        <v>113.81735804911519</v>
      </c>
      <c r="D84" s="41">
        <f t="shared" ca="1" si="8"/>
        <v>104.2810149089584</v>
      </c>
      <c r="E84" s="42">
        <f t="shared" ca="1" si="0"/>
        <v>-1.0248356589944192</v>
      </c>
      <c r="H84" s="10">
        <v>56</v>
      </c>
      <c r="I84" s="41">
        <v>84.677384608786625</v>
      </c>
      <c r="J84" s="41">
        <f t="shared" ca="1" si="9"/>
        <v>105.40689971112411</v>
      </c>
      <c r="K84" s="41">
        <f t="shared" ca="1" si="5"/>
        <v>-1.0248356589944192</v>
      </c>
      <c r="L84" s="17"/>
      <c r="M84" s="17"/>
      <c r="N84" s="47">
        <v>56</v>
      </c>
      <c r="O84" s="48">
        <v>206.35997852427417</v>
      </c>
      <c r="P84" s="48">
        <f t="shared" ca="1" si="16"/>
        <v>194.58688586532972</v>
      </c>
      <c r="Q84" s="2"/>
      <c r="R84" s="49">
        <f t="shared" ca="1" si="17"/>
        <v>9.9953498451070928</v>
      </c>
      <c r="S84" s="60"/>
      <c r="U84" s="47">
        <v>56</v>
      </c>
      <c r="V84" s="55">
        <v>20</v>
      </c>
      <c r="W84" s="48">
        <f t="shared" ca="1" si="2"/>
        <v>203.57404985994336</v>
      </c>
      <c r="X84" s="48">
        <f t="shared" ca="1" si="10"/>
        <v>203.57404985994336</v>
      </c>
      <c r="Y84" s="108">
        <f t="shared" ca="1" si="3"/>
        <v>-1.0248356589944192</v>
      </c>
      <c r="Z84" s="48"/>
      <c r="AA84" s="17"/>
      <c r="AB84" s="47">
        <v>56</v>
      </c>
      <c r="AC84" s="55">
        <v>20</v>
      </c>
      <c r="AD84" s="48">
        <f t="shared" ca="1" si="4"/>
        <v>293.87992081631461</v>
      </c>
      <c r="AE84" s="48">
        <f t="shared" ca="1" si="14"/>
        <v>293.87992081631461</v>
      </c>
      <c r="AF84" s="48"/>
      <c r="AG84" s="108">
        <f t="shared" ca="1" si="15"/>
        <v>9.9953498451070928</v>
      </c>
    </row>
    <row r="85" spans="2:33" ht="15.55" customHeight="1" x14ac:dyDescent="0.65">
      <c r="B85" s="10">
        <v>57</v>
      </c>
      <c r="C85" s="41">
        <v>112.25786694778597</v>
      </c>
      <c r="D85" s="41">
        <f t="shared" ca="1" si="8"/>
        <v>107.5053529425396</v>
      </c>
      <c r="E85" s="42">
        <f t="shared" ca="1" si="0"/>
        <v>3.6524395244770473</v>
      </c>
      <c r="H85" s="10">
        <v>57</v>
      </c>
      <c r="I85" s="41">
        <v>69.637111494874503</v>
      </c>
      <c r="J85" s="41">
        <f t="shared" ca="1" si="9"/>
        <v>108.51864926448874</v>
      </c>
      <c r="K85" s="41">
        <f t="shared" ca="1" si="5"/>
        <v>3.6524395244770473</v>
      </c>
      <c r="L85" s="17"/>
      <c r="M85" s="17"/>
      <c r="N85" s="47">
        <v>57</v>
      </c>
      <c r="O85" s="48">
        <v>200.62398410348237</v>
      </c>
      <c r="P85" s="48">
        <f t="shared" ca="1" si="16"/>
        <v>197.11151619933779</v>
      </c>
      <c r="Q85" s="2"/>
      <c r="R85" s="49">
        <f t="shared" ca="1" si="17"/>
        <v>11.98331892054102</v>
      </c>
      <c r="S85" s="60"/>
      <c r="U85" s="47">
        <v>57</v>
      </c>
      <c r="V85" s="55">
        <v>20</v>
      </c>
      <c r="W85" s="48">
        <f t="shared" ca="1" si="2"/>
        <v>206.86908439842608</v>
      </c>
      <c r="X85" s="48">
        <f t="shared" ca="1" si="10"/>
        <v>206.86908439842608</v>
      </c>
      <c r="Y85" s="108">
        <f t="shared" ca="1" si="3"/>
        <v>3.6524395244770473</v>
      </c>
      <c r="Z85" s="48"/>
      <c r="AA85" s="17"/>
      <c r="AB85" s="47">
        <v>57</v>
      </c>
      <c r="AC85" s="55">
        <v>20</v>
      </c>
      <c r="AD85" s="48">
        <f t="shared" ca="1" si="4"/>
        <v>296.47524765522417</v>
      </c>
      <c r="AE85" s="48">
        <f t="shared" ca="1" si="14"/>
        <v>296.47524765522417</v>
      </c>
      <c r="AF85" s="48"/>
      <c r="AG85" s="108">
        <f t="shared" ca="1" si="15"/>
        <v>11.98331892054102</v>
      </c>
    </row>
    <row r="86" spans="2:33" ht="15.55" customHeight="1" x14ac:dyDescent="0.65">
      <c r="B86" s="10">
        <v>58</v>
      </c>
      <c r="C86" s="41">
        <v>115.21156830851676</v>
      </c>
      <c r="D86" s="41">
        <f t="shared" ca="1" si="8"/>
        <v>108.14055174657166</v>
      </c>
      <c r="E86" s="42">
        <f t="shared" ca="1" si="0"/>
        <v>1.3857340982860196</v>
      </c>
      <c r="H86" s="10">
        <v>58</v>
      </c>
      <c r="I86" s="41">
        <v>61.01948895331369</v>
      </c>
      <c r="J86" s="41">
        <f t="shared" ca="1" si="9"/>
        <v>109.0525184363259</v>
      </c>
      <c r="K86" s="41">
        <f t="shared" ca="1" si="5"/>
        <v>1.3857340982860196</v>
      </c>
      <c r="L86" s="17"/>
      <c r="M86" s="17"/>
      <c r="N86" s="47">
        <v>58</v>
      </c>
      <c r="O86" s="48">
        <v>192.18970904118063</v>
      </c>
      <c r="P86" s="48">
        <f t="shared" ca="1" si="16"/>
        <v>186.85374564285485</v>
      </c>
      <c r="Q86" s="2"/>
      <c r="R86" s="49">
        <f t="shared" ca="1" si="17"/>
        <v>-0.54661893654914095</v>
      </c>
      <c r="S86" s="60"/>
      <c r="U86" s="47">
        <v>58</v>
      </c>
      <c r="V86" s="55">
        <v>20</v>
      </c>
      <c r="W86" s="48">
        <f t="shared" ca="1" si="2"/>
        <v>207.56791005686949</v>
      </c>
      <c r="X86" s="48">
        <f t="shared" ca="1" si="10"/>
        <v>207.56791005686949</v>
      </c>
      <c r="Y86" s="108">
        <f t="shared" ca="1" si="3"/>
        <v>1.3857340982860196</v>
      </c>
      <c r="Z86" s="48"/>
      <c r="AA86" s="17"/>
      <c r="AB86" s="47">
        <v>58</v>
      </c>
      <c r="AC86" s="55">
        <v>20</v>
      </c>
      <c r="AD86" s="48">
        <f t="shared" ca="1" si="4"/>
        <v>286.28110395315264</v>
      </c>
      <c r="AE86" s="48">
        <f t="shared" ca="1" si="14"/>
        <v>286.28110395315264</v>
      </c>
      <c r="AF86" s="48"/>
      <c r="AG86" s="108">
        <f t="shared" ca="1" si="15"/>
        <v>-0.54661893654914095</v>
      </c>
    </row>
    <row r="87" spans="2:33" ht="15.55" customHeight="1" x14ac:dyDescent="0.65">
      <c r="B87" s="10">
        <v>59</v>
      </c>
      <c r="C87" s="41">
        <v>123.89933769308303</v>
      </c>
      <c r="D87" s="41">
        <f t="shared" ca="1" si="8"/>
        <v>101.03310135936815</v>
      </c>
      <c r="E87" s="42">
        <f t="shared" ca="1" si="0"/>
        <v>-6.2933952125463479</v>
      </c>
      <c r="H87" s="10">
        <v>59</v>
      </c>
      <c r="I87" s="41">
        <v>68.616565839746741</v>
      </c>
      <c r="J87" s="41">
        <f t="shared" ca="1" si="9"/>
        <v>101.85387138014697</v>
      </c>
      <c r="K87" s="41">
        <f t="shared" ca="1" si="5"/>
        <v>-6.2933952125463479</v>
      </c>
      <c r="L87" s="17"/>
      <c r="M87" s="17"/>
      <c r="N87" s="47">
        <v>59</v>
      </c>
      <c r="O87" s="48">
        <v>181.20718968570583</v>
      </c>
      <c r="P87" s="48">
        <f t="shared" ca="1" si="16"/>
        <v>177.12792203466947</v>
      </c>
      <c r="Q87" s="2"/>
      <c r="R87" s="49">
        <f t="shared" ca="1" si="17"/>
        <v>-1.0404490438999154</v>
      </c>
      <c r="S87" s="60"/>
      <c r="U87" s="47">
        <v>59</v>
      </c>
      <c r="V87" s="55">
        <v>20</v>
      </c>
      <c r="W87" s="48">
        <f t="shared" ca="1" si="2"/>
        <v>200.51772383863619</v>
      </c>
      <c r="X87" s="48">
        <f t="shared" ca="1" si="10"/>
        <v>200.51772383863619</v>
      </c>
      <c r="Y87" s="108">
        <f t="shared" ca="1" si="3"/>
        <v>-6.2933952125463479</v>
      </c>
      <c r="Z87" s="48"/>
      <c r="AA87" s="17"/>
      <c r="AB87" s="47">
        <v>59</v>
      </c>
      <c r="AC87" s="55">
        <v>20</v>
      </c>
      <c r="AD87" s="48">
        <f t="shared" ca="1" si="4"/>
        <v>276.61254451393745</v>
      </c>
      <c r="AE87" s="48">
        <f t="shared" ca="1" si="14"/>
        <v>276.61254451393745</v>
      </c>
      <c r="AF87" s="48"/>
      <c r="AG87" s="108">
        <f t="shared" ca="1" si="15"/>
        <v>-1.0404490438999154</v>
      </c>
    </row>
    <row r="88" spans="2:33" ht="15.55" customHeight="1" x14ac:dyDescent="0.65">
      <c r="B88" s="10">
        <v>60</v>
      </c>
      <c r="C88" s="41">
        <v>115.95783927715324</v>
      </c>
      <c r="D88" s="41">
        <f t="shared" ca="1" si="8"/>
        <v>100.42516302206236</v>
      </c>
      <c r="E88" s="42">
        <f t="shared" ca="1" si="0"/>
        <v>-0.50462820136896802</v>
      </c>
      <c r="H88" s="10">
        <v>60</v>
      </c>
      <c r="I88" s="41">
        <v>67.61254201168083</v>
      </c>
      <c r="J88" s="41">
        <f t="shared" ca="1" si="9"/>
        <v>101.16385604076331</v>
      </c>
      <c r="K88" s="41">
        <f t="shared" ca="1" si="5"/>
        <v>-0.50462820136896802</v>
      </c>
      <c r="L88" s="17"/>
      <c r="M88" s="17"/>
      <c r="N88" s="47">
        <v>60</v>
      </c>
      <c r="O88" s="48">
        <v>178.48018129454982</v>
      </c>
      <c r="P88" s="48">
        <f t="shared" ca="1" si="16"/>
        <v>177.29374018328963</v>
      </c>
      <c r="Q88" s="2"/>
      <c r="R88" s="49">
        <f t="shared" ca="1" si="17"/>
        <v>7.8786103520870974</v>
      </c>
      <c r="S88" s="60"/>
      <c r="U88" s="47">
        <v>60</v>
      </c>
      <c r="V88" s="55">
        <v>20</v>
      </c>
      <c r="W88" s="48">
        <f t="shared" ca="1" si="2"/>
        <v>199.96132325340361</v>
      </c>
      <c r="X88" s="48">
        <f t="shared" ca="1" si="10"/>
        <v>199.96132325340361</v>
      </c>
      <c r="Y88" s="108">
        <f t="shared" ca="1" si="3"/>
        <v>-0.50462820136896802</v>
      </c>
      <c r="Z88" s="48"/>
      <c r="AA88" s="17"/>
      <c r="AB88" s="47">
        <v>60</v>
      </c>
      <c r="AC88" s="55">
        <v>20</v>
      </c>
      <c r="AD88" s="48">
        <f t="shared" ca="1" si="4"/>
        <v>276.8299004146308</v>
      </c>
      <c r="AE88" s="48">
        <f t="shared" ca="1" si="14"/>
        <v>276.8299004146308</v>
      </c>
      <c r="AF88" s="48"/>
      <c r="AG88" s="108">
        <f t="shared" ca="1" si="15"/>
        <v>7.8786103520870974</v>
      </c>
    </row>
    <row r="89" spans="2:33" ht="15.55" customHeight="1" x14ac:dyDescent="0.65">
      <c r="B89" s="10">
        <v>61</v>
      </c>
      <c r="C89" s="41">
        <v>116.51339568821697</v>
      </c>
      <c r="D89" s="41">
        <f t="shared" ca="1" si="8"/>
        <v>98.423079680273929</v>
      </c>
      <c r="E89" s="42">
        <f t="shared" ca="1" si="0"/>
        <v>-1.9595670395821982</v>
      </c>
      <c r="H89" s="10">
        <v>61</v>
      </c>
      <c r="I89" s="41">
        <v>69.915608826507537</v>
      </c>
      <c r="J89" s="41">
        <f t="shared" ca="1" si="9"/>
        <v>99.087903397104782</v>
      </c>
      <c r="K89" s="41">
        <f t="shared" ca="1" si="5"/>
        <v>-1.9595670395821982</v>
      </c>
      <c r="L89" s="17"/>
      <c r="M89" s="17"/>
      <c r="N89" s="47">
        <v>61</v>
      </c>
      <c r="O89" s="48">
        <v>189.84510778418439</v>
      </c>
      <c r="P89" s="48">
        <f t="shared" ca="1" si="16"/>
        <v>175.05816028983122</v>
      </c>
      <c r="Q89" s="2"/>
      <c r="R89" s="49">
        <f t="shared" ca="1" si="17"/>
        <v>5.4937941248705586</v>
      </c>
      <c r="S89" s="60"/>
      <c r="U89" s="47">
        <v>61</v>
      </c>
      <c r="V89" s="55">
        <v>20</v>
      </c>
      <c r="W89" s="48">
        <f t="shared" ca="1" si="2"/>
        <v>198.00562388848104</v>
      </c>
      <c r="X89" s="48">
        <f t="shared" ca="1" si="10"/>
        <v>198.00562388848104</v>
      </c>
      <c r="Y89" s="108">
        <f t="shared" ca="1" si="3"/>
        <v>-1.9595670395821982</v>
      </c>
      <c r="Z89" s="48"/>
      <c r="AA89" s="17"/>
      <c r="AB89" s="47">
        <v>61</v>
      </c>
      <c r="AC89" s="55">
        <v>20</v>
      </c>
      <c r="AD89" s="48">
        <f t="shared" ca="1" si="4"/>
        <v>274.64070449803825</v>
      </c>
      <c r="AE89" s="48">
        <f t="shared" ca="1" si="14"/>
        <v>274.64070449803825</v>
      </c>
      <c r="AF89" s="48"/>
      <c r="AG89" s="108">
        <f t="shared" ca="1" si="15"/>
        <v>5.4937941248705586</v>
      </c>
    </row>
    <row r="90" spans="2:33" ht="15.55" customHeight="1" x14ac:dyDescent="0.65">
      <c r="B90" s="10">
        <v>62</v>
      </c>
      <c r="C90" s="41">
        <v>114.39738139467184</v>
      </c>
      <c r="D90" s="41">
        <f t="shared" ca="1" si="8"/>
        <v>104.01405862963152</v>
      </c>
      <c r="E90" s="42">
        <f t="shared" ca="1" si="0"/>
        <v>5.4332869173849732</v>
      </c>
      <c r="H90" s="10">
        <v>62</v>
      </c>
      <c r="I90" s="41">
        <v>73.17182820535632</v>
      </c>
      <c r="J90" s="41">
        <f t="shared" ca="1" si="9"/>
        <v>104.61239997477928</v>
      </c>
      <c r="K90" s="41">
        <f t="shared" ca="1" si="5"/>
        <v>5.4332869173849732</v>
      </c>
      <c r="L90" s="17"/>
      <c r="M90" s="17"/>
      <c r="N90" s="47">
        <v>62</v>
      </c>
      <c r="O90" s="48">
        <v>194.52907190094396</v>
      </c>
      <c r="P90" s="48">
        <f t="shared" ca="1" si="16"/>
        <v>179.04600735015086</v>
      </c>
      <c r="Q90" s="2"/>
      <c r="R90" s="49">
        <f t="shared" ca="1" si="17"/>
        <v>11.493663089302739</v>
      </c>
      <c r="S90" s="60"/>
      <c r="U90" s="47">
        <v>62</v>
      </c>
      <c r="V90" s="55">
        <v>20</v>
      </c>
      <c r="W90" s="48">
        <f t="shared" ca="1" si="2"/>
        <v>203.63834841701791</v>
      </c>
      <c r="X90" s="48">
        <f t="shared" ca="1" si="10"/>
        <v>203.63834841701791</v>
      </c>
      <c r="Y90" s="108">
        <f t="shared" ca="1" si="3"/>
        <v>5.4332869173849732</v>
      </c>
      <c r="Z90" s="48"/>
      <c r="AA90" s="17"/>
      <c r="AB90" s="47">
        <v>62</v>
      </c>
      <c r="AC90" s="55">
        <v>20</v>
      </c>
      <c r="AD90" s="48">
        <f t="shared" ca="1" si="4"/>
        <v>278.67029713753715</v>
      </c>
      <c r="AE90" s="48">
        <f t="shared" ca="1" si="14"/>
        <v>278.67029713753715</v>
      </c>
      <c r="AF90" s="48"/>
      <c r="AG90" s="108">
        <f t="shared" ca="1" si="15"/>
        <v>11.493663089302739</v>
      </c>
    </row>
    <row r="91" spans="2:33" ht="15.55" customHeight="1" x14ac:dyDescent="0.65">
      <c r="B91" s="10">
        <v>63</v>
      </c>
      <c r="C91" s="41">
        <v>127.50749198613735</v>
      </c>
      <c r="D91" s="41">
        <f t="shared" ca="1" si="8"/>
        <v>100.13894879379569</v>
      </c>
      <c r="E91" s="42">
        <f t="shared" ca="1" si="0"/>
        <v>-3.4737039728726877</v>
      </c>
      <c r="H91" s="10">
        <v>63</v>
      </c>
      <c r="I91" s="41">
        <v>72.403730928133726</v>
      </c>
      <c r="J91" s="41">
        <f t="shared" ca="1" si="9"/>
        <v>100.67745600442866</v>
      </c>
      <c r="K91" s="41">
        <f t="shared" ca="1" si="5"/>
        <v>-3.4737039728726877</v>
      </c>
      <c r="L91" s="17"/>
      <c r="M91" s="17"/>
      <c r="N91" s="47">
        <v>63</v>
      </c>
      <c r="O91" s="48">
        <v>195.26749142724859</v>
      </c>
      <c r="P91" s="48">
        <f t="shared" ca="1" si="16"/>
        <v>180.94213032180971</v>
      </c>
      <c r="Q91" s="2"/>
      <c r="R91" s="49">
        <f t="shared" ca="1" si="17"/>
        <v>9.8007237066739421</v>
      </c>
      <c r="S91" s="60"/>
      <c r="U91" s="47">
        <v>63</v>
      </c>
      <c r="V91" s="55">
        <v>20</v>
      </c>
      <c r="W91" s="48">
        <f t="shared" ca="1" si="2"/>
        <v>199.80080960244342</v>
      </c>
      <c r="X91" s="48">
        <f t="shared" ca="1" si="10"/>
        <v>199.80080960244342</v>
      </c>
      <c r="Y91" s="108">
        <f t="shared" ca="1" si="3"/>
        <v>-3.4737039728726877</v>
      </c>
      <c r="Z91" s="48"/>
      <c r="AA91" s="17"/>
      <c r="AB91" s="47">
        <v>63</v>
      </c>
      <c r="AC91" s="55">
        <v>20</v>
      </c>
      <c r="AD91" s="48">
        <f t="shared" ca="1" si="4"/>
        <v>280.60399113045736</v>
      </c>
      <c r="AE91" s="48">
        <f t="shared" ca="1" si="14"/>
        <v>280.60399113045736</v>
      </c>
      <c r="AF91" s="48"/>
      <c r="AG91" s="108">
        <f t="shared" ca="1" si="15"/>
        <v>9.8007237066739421</v>
      </c>
    </row>
    <row r="92" spans="2:33" ht="15.55" customHeight="1" x14ac:dyDescent="0.65">
      <c r="B92" s="10">
        <v>64</v>
      </c>
      <c r="C92" s="41">
        <v>122.76380855503307</v>
      </c>
      <c r="D92" s="41">
        <f t="shared" ca="1" si="8"/>
        <v>107.16332840366485</v>
      </c>
      <c r="E92" s="42">
        <f t="shared" ref="E92:E155" ca="1" si="18">NORMINV(RAND(),$E$20,$E$21)</f>
        <v>7.0382744892487148</v>
      </c>
      <c r="H92" s="10">
        <v>64</v>
      </c>
      <c r="I92" s="41">
        <v>70.921934340910269</v>
      </c>
      <c r="J92" s="41">
        <f t="shared" ca="1" si="9"/>
        <v>107.64798489323452</v>
      </c>
      <c r="K92" s="41">
        <f t="shared" ca="1" si="5"/>
        <v>7.0382744892487148</v>
      </c>
      <c r="L92" s="17"/>
      <c r="M92" s="17"/>
      <c r="N92" s="47">
        <v>64</v>
      </c>
      <c r="O92" s="48">
        <v>199.65974116743826</v>
      </c>
      <c r="P92" s="48">
        <f t="shared" ca="1" si="16"/>
        <v>184.82920799862362</v>
      </c>
      <c r="Q92" s="2"/>
      <c r="R92" s="49">
        <f t="shared" ca="1" si="17"/>
        <v>11.981290708994862</v>
      </c>
      <c r="S92" s="60"/>
      <c r="U92" s="47">
        <v>64</v>
      </c>
      <c r="V92" s="55">
        <v>20</v>
      </c>
      <c r="W92" s="48">
        <f t="shared" ref="W92:W155" ca="1" si="19">X92</f>
        <v>206.85900313144779</v>
      </c>
      <c r="X92" s="48">
        <f t="shared" ca="1" si="10"/>
        <v>206.85900313144779</v>
      </c>
      <c r="Y92" s="108">
        <f t="shared" ref="Y92:Y155" ca="1" si="20">E92</f>
        <v>7.0382744892487148</v>
      </c>
      <c r="Z92" s="48"/>
      <c r="AA92" s="17"/>
      <c r="AB92" s="47">
        <v>64</v>
      </c>
      <c r="AC92" s="55">
        <v>20</v>
      </c>
      <c r="AD92" s="48">
        <f t="shared" ref="AD92:AD155" ca="1" si="21">AE92</f>
        <v>284.52488272640653</v>
      </c>
      <c r="AE92" s="48">
        <f t="shared" ca="1" si="14"/>
        <v>284.52488272640653</v>
      </c>
      <c r="AF92" s="48"/>
      <c r="AG92" s="108">
        <f t="shared" ca="1" si="15"/>
        <v>11.981290708994862</v>
      </c>
    </row>
    <row r="93" spans="2:33" ht="15.55" customHeight="1" x14ac:dyDescent="0.65">
      <c r="B93" s="10">
        <v>65</v>
      </c>
      <c r="C93" s="41">
        <v>115.22666702760939</v>
      </c>
      <c r="D93" s="41">
        <f t="shared" ca="1" si="8"/>
        <v>102.45118389456198</v>
      </c>
      <c r="E93" s="42">
        <f t="shared" ca="1" si="18"/>
        <v>-3.9958116687363998</v>
      </c>
      <c r="H93" s="10">
        <v>65</v>
      </c>
      <c r="I93" s="41">
        <v>74.77842174492946</v>
      </c>
      <c r="J93" s="41">
        <f t="shared" ca="1" si="9"/>
        <v>102.88737473517467</v>
      </c>
      <c r="K93" s="41">
        <f t="shared" ref="K93:K125" ca="1" si="22">E93</f>
        <v>-3.9958116687363998</v>
      </c>
      <c r="L93" s="17"/>
      <c r="M93" s="17"/>
      <c r="N93" s="47">
        <v>65</v>
      </c>
      <c r="O93" s="48">
        <v>211.19743573669348</v>
      </c>
      <c r="P93" s="48">
        <f t="shared" ca="1" si="16"/>
        <v>194.21663985576919</v>
      </c>
      <c r="Q93" s="2"/>
      <c r="R93" s="49">
        <f t="shared" ca="1" si="17"/>
        <v>17.870352657007949</v>
      </c>
      <c r="S93" s="60"/>
      <c r="U93" s="47">
        <v>65</v>
      </c>
      <c r="V93" s="55">
        <v>20</v>
      </c>
      <c r="W93" s="48">
        <f t="shared" ca="1" si="19"/>
        <v>202.17729114956663</v>
      </c>
      <c r="X93" s="48">
        <f t="shared" ca="1" si="10"/>
        <v>202.17729114956663</v>
      </c>
      <c r="Y93" s="108">
        <f t="shared" ca="1" si="20"/>
        <v>-3.9958116687363998</v>
      </c>
      <c r="Z93" s="48"/>
      <c r="AA93" s="17"/>
      <c r="AB93" s="47">
        <v>65</v>
      </c>
      <c r="AC93" s="55">
        <v>20</v>
      </c>
      <c r="AD93" s="48">
        <f t="shared" ca="1" si="21"/>
        <v>293.94274711077384</v>
      </c>
      <c r="AE93" s="48">
        <f t="shared" ca="1" si="14"/>
        <v>293.94274711077384</v>
      </c>
      <c r="AF93" s="48"/>
      <c r="AG93" s="108">
        <f t="shared" ca="1" si="15"/>
        <v>17.870352657007949</v>
      </c>
    </row>
    <row r="94" spans="2:33" ht="15.55" customHeight="1" x14ac:dyDescent="0.65">
      <c r="B94" s="10">
        <v>66</v>
      </c>
      <c r="C94" s="41">
        <v>105.48214606258917</v>
      </c>
      <c r="D94" s="41">
        <f t="shared" ref="D94:D125" ca="1" si="23">$C$20*D93+$C$21+E94</f>
        <v>100.48963848367316</v>
      </c>
      <c r="E94" s="42">
        <f t="shared" ca="1" si="18"/>
        <v>-1.7164270214326163</v>
      </c>
      <c r="H94" s="10">
        <v>66</v>
      </c>
      <c r="I94" s="41">
        <v>69.059528414069305</v>
      </c>
      <c r="J94" s="41">
        <f t="shared" ref="J94:J157" ca="1" si="24">$I$20*J93+$I$21+K94</f>
        <v>100.88221024022458</v>
      </c>
      <c r="K94" s="41">
        <f t="shared" ca="1" si="22"/>
        <v>-1.7164270214326163</v>
      </c>
      <c r="L94" s="17"/>
      <c r="M94" s="17"/>
      <c r="N94" s="47">
        <v>66</v>
      </c>
      <c r="O94" s="48">
        <v>221.48111404421928</v>
      </c>
      <c r="P94" s="48">
        <f t="shared" ca="1" si="16"/>
        <v>196.21675983107244</v>
      </c>
      <c r="Q94" s="2"/>
      <c r="R94" s="49">
        <f t="shared" ca="1" si="17"/>
        <v>11.421783960880159</v>
      </c>
      <c r="S94" s="60"/>
      <c r="U94" s="47">
        <v>66</v>
      </c>
      <c r="V94" s="55">
        <v>20</v>
      </c>
      <c r="W94" s="48">
        <f t="shared" ca="1" si="19"/>
        <v>200.24313501317735</v>
      </c>
      <c r="X94" s="48">
        <f t="shared" ref="X94:X157" ca="1" si="25">$W$20*X93+V94+Y94</f>
        <v>200.24313501317735</v>
      </c>
      <c r="Y94" s="108">
        <f t="shared" ca="1" si="20"/>
        <v>-1.7164270214326163</v>
      </c>
      <c r="Z94" s="48"/>
      <c r="AA94" s="17"/>
      <c r="AB94" s="47">
        <v>66</v>
      </c>
      <c r="AC94" s="55">
        <v>20</v>
      </c>
      <c r="AD94" s="48">
        <f t="shared" ca="1" si="21"/>
        <v>295.97025636057657</v>
      </c>
      <c r="AE94" s="48">
        <f t="shared" ca="1" si="14"/>
        <v>295.97025636057657</v>
      </c>
      <c r="AF94" s="48"/>
      <c r="AG94" s="108">
        <f t="shared" ca="1" si="15"/>
        <v>11.421783960880159</v>
      </c>
    </row>
    <row r="95" spans="2:33" ht="15.55" customHeight="1" x14ac:dyDescent="0.65">
      <c r="B95" s="10">
        <v>67</v>
      </c>
      <c r="C95" s="41">
        <v>106.8448996870675</v>
      </c>
      <c r="D95" s="41">
        <f t="shared" ca="1" si="23"/>
        <v>98.91717720924737</v>
      </c>
      <c r="E95" s="42">
        <f t="shared" ca="1" si="18"/>
        <v>-1.5234974260584802</v>
      </c>
      <c r="H95" s="10">
        <v>67</v>
      </c>
      <c r="I95" s="41">
        <v>71.950714080602708</v>
      </c>
      <c r="J95" s="41">
        <f t="shared" ca="1" si="24"/>
        <v>99.270491790143637</v>
      </c>
      <c r="K95" s="41">
        <f t="shared" ca="1" si="22"/>
        <v>-1.5234974260584802</v>
      </c>
      <c r="L95" s="17"/>
      <c r="M95" s="17"/>
      <c r="N95" s="47">
        <v>67</v>
      </c>
      <c r="O95" s="48">
        <v>215.41980974728594</v>
      </c>
      <c r="P95" s="48">
        <f t="shared" ca="1" si="16"/>
        <v>191.93602249043852</v>
      </c>
      <c r="Q95" s="2"/>
      <c r="R95" s="49">
        <f t="shared" ca="1" si="17"/>
        <v>5.3409386424733452</v>
      </c>
      <c r="S95" s="60"/>
      <c r="U95" s="47">
        <v>67</v>
      </c>
      <c r="V95" s="55">
        <v>20</v>
      </c>
      <c r="W95" s="48">
        <f t="shared" ca="1" si="19"/>
        <v>198.69532408580116</v>
      </c>
      <c r="X95" s="48">
        <f t="shared" ca="1" si="25"/>
        <v>198.69532408580116</v>
      </c>
      <c r="Y95" s="108">
        <f t="shared" ca="1" si="20"/>
        <v>-1.5234974260584802</v>
      </c>
      <c r="Z95" s="48"/>
      <c r="AA95" s="17"/>
      <c r="AB95" s="47">
        <v>67</v>
      </c>
      <c r="AC95" s="55">
        <v>20</v>
      </c>
      <c r="AD95" s="48">
        <f t="shared" ca="1" si="21"/>
        <v>291.71416936699228</v>
      </c>
      <c r="AE95" s="48">
        <f t="shared" ca="1" si="14"/>
        <v>291.71416936699228</v>
      </c>
      <c r="AF95" s="48"/>
      <c r="AG95" s="108">
        <f t="shared" ca="1" si="15"/>
        <v>5.3409386424733452</v>
      </c>
    </row>
    <row r="96" spans="2:33" ht="15.55" customHeight="1" x14ac:dyDescent="0.65">
      <c r="B96" s="10">
        <v>68</v>
      </c>
      <c r="C96" s="41">
        <v>98.452872356238004</v>
      </c>
      <c r="D96" s="41">
        <f t="shared" ca="1" si="23"/>
        <v>109.11704163898369</v>
      </c>
      <c r="E96" s="42">
        <f t="shared" ca="1" si="18"/>
        <v>10.091582150661049</v>
      </c>
      <c r="H96" s="10">
        <v>68</v>
      </c>
      <c r="I96" s="41">
        <v>81.307912712463732</v>
      </c>
      <c r="J96" s="41">
        <f t="shared" ca="1" si="24"/>
        <v>109.43502476179033</v>
      </c>
      <c r="K96" s="41">
        <f t="shared" ca="1" si="22"/>
        <v>10.091582150661049</v>
      </c>
      <c r="L96" s="17"/>
      <c r="M96" s="17"/>
      <c r="N96" s="47">
        <v>68</v>
      </c>
      <c r="O96" s="48">
        <v>207.70551048719619</v>
      </c>
      <c r="P96" s="48">
        <f t="shared" ca="1" si="16"/>
        <v>196.77871180205256</v>
      </c>
      <c r="Q96" s="2"/>
      <c r="R96" s="49">
        <f t="shared" ca="1" si="17"/>
        <v>14.036291560657876</v>
      </c>
      <c r="S96" s="60"/>
      <c r="U96" s="47">
        <v>68</v>
      </c>
      <c r="V96" s="55">
        <v>20</v>
      </c>
      <c r="W96" s="48">
        <f t="shared" ca="1" si="19"/>
        <v>208.9173738278821</v>
      </c>
      <c r="X96" s="48">
        <f t="shared" ca="1" si="25"/>
        <v>208.9173738278821</v>
      </c>
      <c r="Y96" s="108">
        <f t="shared" ca="1" si="20"/>
        <v>10.091582150661049</v>
      </c>
      <c r="Z96" s="48"/>
      <c r="AA96" s="17"/>
      <c r="AB96" s="47">
        <v>68</v>
      </c>
      <c r="AC96" s="55">
        <v>20</v>
      </c>
      <c r="AD96" s="48">
        <f t="shared" ca="1" si="21"/>
        <v>296.57904399095094</v>
      </c>
      <c r="AE96" s="48">
        <f t="shared" ca="1" si="14"/>
        <v>296.57904399095094</v>
      </c>
      <c r="AF96" s="48"/>
      <c r="AG96" s="108">
        <f t="shared" ca="1" si="15"/>
        <v>14.036291560657876</v>
      </c>
    </row>
    <row r="97" spans="2:33" ht="15.55" customHeight="1" x14ac:dyDescent="0.65">
      <c r="B97" s="10">
        <v>69</v>
      </c>
      <c r="C97" s="41">
        <v>96.701339646117262</v>
      </c>
      <c r="D97" s="41">
        <f t="shared" ca="1" si="23"/>
        <v>101.2109897389049</v>
      </c>
      <c r="E97" s="42">
        <f t="shared" ca="1" si="18"/>
        <v>-6.9943477361804263</v>
      </c>
      <c r="H97" s="10">
        <v>69</v>
      </c>
      <c r="I97" s="41">
        <v>90.484092715148194</v>
      </c>
      <c r="J97" s="41">
        <f t="shared" ca="1" si="24"/>
        <v>101.49717454943087</v>
      </c>
      <c r="K97" s="41">
        <f t="shared" ca="1" si="22"/>
        <v>-6.9943477361804263</v>
      </c>
      <c r="L97" s="17"/>
      <c r="M97" s="17"/>
      <c r="N97" s="47">
        <v>69</v>
      </c>
      <c r="O97" s="48">
        <v>202.11709994402517</v>
      </c>
      <c r="P97" s="48">
        <f t="shared" ca="1" si="16"/>
        <v>199.05248143886757</v>
      </c>
      <c r="Q97" s="2"/>
      <c r="R97" s="49">
        <f t="shared" ca="1" si="17"/>
        <v>11.951640817020262</v>
      </c>
      <c r="S97" s="60"/>
      <c r="U97" s="47">
        <v>69</v>
      </c>
      <c r="V97" s="55">
        <v>20</v>
      </c>
      <c r="W97" s="48">
        <f t="shared" ca="1" si="19"/>
        <v>201.03128870891348</v>
      </c>
      <c r="X97" s="48">
        <f t="shared" ca="1" si="25"/>
        <v>201.03128870891348</v>
      </c>
      <c r="Y97" s="108">
        <f t="shared" ca="1" si="20"/>
        <v>-6.9943477361804263</v>
      </c>
      <c r="Z97" s="48"/>
      <c r="AA97" s="17"/>
      <c r="AB97" s="47">
        <v>69</v>
      </c>
      <c r="AC97" s="55">
        <v>20</v>
      </c>
      <c r="AD97" s="48">
        <f t="shared" ca="1" si="21"/>
        <v>298.87278040887611</v>
      </c>
      <c r="AE97" s="48">
        <f t="shared" ca="1" si="14"/>
        <v>298.87278040887611</v>
      </c>
      <c r="AF97" s="48"/>
      <c r="AG97" s="108">
        <f t="shared" ca="1" si="15"/>
        <v>11.951640817020262</v>
      </c>
    </row>
    <row r="98" spans="2:33" ht="15.55" customHeight="1" x14ac:dyDescent="0.65">
      <c r="B98" s="10">
        <v>70</v>
      </c>
      <c r="C98" s="41">
        <v>105.04046627186432</v>
      </c>
      <c r="D98" s="41">
        <f t="shared" ca="1" si="23"/>
        <v>103.81769432249452</v>
      </c>
      <c r="E98" s="42">
        <f t="shared" ca="1" si="18"/>
        <v>2.7278035574801018</v>
      </c>
      <c r="H98" s="10">
        <v>70</v>
      </c>
      <c r="I98" s="41">
        <v>84.606823788840558</v>
      </c>
      <c r="J98" s="41">
        <f t="shared" ca="1" si="24"/>
        <v>104.07526065196788</v>
      </c>
      <c r="K98" s="41">
        <f t="shared" ca="1" si="22"/>
        <v>2.7278035574801018</v>
      </c>
      <c r="L98" s="17"/>
      <c r="M98" s="17"/>
      <c r="N98" s="47">
        <v>70</v>
      </c>
      <c r="O98" s="48">
        <v>203.79614959637925</v>
      </c>
      <c r="P98" s="48">
        <f t="shared" ca="1" si="16"/>
        <v>197.52507455445473</v>
      </c>
      <c r="Q98" s="2"/>
      <c r="R98" s="49">
        <f t="shared" ca="1" si="17"/>
        <v>8.377841259473918</v>
      </c>
      <c r="S98" s="60"/>
      <c r="U98" s="47">
        <v>70</v>
      </c>
      <c r="V98" s="55">
        <v>20</v>
      </c>
      <c r="W98" s="48">
        <f t="shared" ca="1" si="19"/>
        <v>203.65596339550225</v>
      </c>
      <c r="X98" s="48">
        <f t="shared" ca="1" si="25"/>
        <v>203.65596339550225</v>
      </c>
      <c r="Y98" s="108">
        <f t="shared" ca="1" si="20"/>
        <v>2.7278035574801018</v>
      </c>
      <c r="Z98" s="48"/>
      <c r="AA98" s="17"/>
      <c r="AB98" s="47">
        <v>70</v>
      </c>
      <c r="AC98" s="55">
        <v>20</v>
      </c>
      <c r="AD98" s="48">
        <f t="shared" ca="1" si="21"/>
        <v>297.36334362746243</v>
      </c>
      <c r="AE98" s="48">
        <f t="shared" ca="1" si="14"/>
        <v>297.36334362746243</v>
      </c>
      <c r="AF98" s="48"/>
      <c r="AG98" s="108">
        <f t="shared" ca="1" si="15"/>
        <v>8.377841259473918</v>
      </c>
    </row>
    <row r="99" spans="2:33" ht="15.55" customHeight="1" x14ac:dyDescent="0.65">
      <c r="B99" s="10">
        <v>71</v>
      </c>
      <c r="C99" s="41">
        <v>102.53338928489603</v>
      </c>
      <c r="D99" s="41">
        <f t="shared" ca="1" si="23"/>
        <v>99.397028631288549</v>
      </c>
      <c r="E99" s="42">
        <f t="shared" ca="1" si="18"/>
        <v>-4.0388962589565089</v>
      </c>
      <c r="H99" s="10">
        <v>71</v>
      </c>
      <c r="I99" s="41">
        <v>85.056949052679215</v>
      </c>
      <c r="J99" s="41">
        <f t="shared" ca="1" si="24"/>
        <v>99.628838327814577</v>
      </c>
      <c r="K99" s="41">
        <f t="shared" ca="1" si="22"/>
        <v>-4.0388962589565089</v>
      </c>
      <c r="L99" s="17"/>
      <c r="M99" s="17"/>
      <c r="N99" s="47">
        <v>71</v>
      </c>
      <c r="O99" s="48">
        <v>204.60538940875571</v>
      </c>
      <c r="P99" s="48">
        <f t="shared" ca="1" si="16"/>
        <v>192.66791295984555</v>
      </c>
      <c r="Q99" s="2"/>
      <c r="R99" s="49">
        <f t="shared" ca="1" si="17"/>
        <v>4.8953458608363087</v>
      </c>
      <c r="S99" s="60"/>
      <c r="U99" s="47">
        <v>71</v>
      </c>
      <c r="V99" s="55">
        <v>20</v>
      </c>
      <c r="W99" s="48">
        <f t="shared" ca="1" si="19"/>
        <v>199.25147079699553</v>
      </c>
      <c r="X99" s="48">
        <f t="shared" ca="1" si="25"/>
        <v>199.25147079699553</v>
      </c>
      <c r="Y99" s="108">
        <f t="shared" ca="1" si="20"/>
        <v>-4.0388962589565089</v>
      </c>
      <c r="Z99" s="48"/>
      <c r="AA99" s="17"/>
      <c r="AB99" s="47">
        <v>71</v>
      </c>
      <c r="AC99" s="55">
        <v>20</v>
      </c>
      <c r="AD99" s="48">
        <f t="shared" ca="1" si="21"/>
        <v>292.52235512555251</v>
      </c>
      <c r="AE99" s="48">
        <f t="shared" ca="1" si="14"/>
        <v>292.52235512555251</v>
      </c>
      <c r="AF99" s="48"/>
      <c r="AG99" s="108">
        <f t="shared" ca="1" si="15"/>
        <v>4.8953458608363087</v>
      </c>
    </row>
    <row r="100" spans="2:33" ht="15.55" customHeight="1" x14ac:dyDescent="0.65">
      <c r="B100" s="10">
        <v>72</v>
      </c>
      <c r="C100" s="41">
        <v>104.29761755349557</v>
      </c>
      <c r="D100" s="41">
        <f t="shared" ca="1" si="23"/>
        <v>92.557900091867765</v>
      </c>
      <c r="E100" s="42">
        <f t="shared" ca="1" si="18"/>
        <v>-6.8994256762919317</v>
      </c>
      <c r="H100" s="10">
        <v>72</v>
      </c>
      <c r="I100" s="41">
        <v>87.930677535214798</v>
      </c>
      <c r="J100" s="41">
        <f t="shared" ca="1" si="24"/>
        <v>92.766528818741193</v>
      </c>
      <c r="K100" s="41">
        <f t="shared" ca="1" si="22"/>
        <v>-6.8994256762919317</v>
      </c>
      <c r="L100" s="17"/>
      <c r="M100" s="17"/>
      <c r="N100" s="47">
        <v>72</v>
      </c>
      <c r="O100" s="48">
        <v>207.15930910581559</v>
      </c>
      <c r="P100" s="48">
        <f t="shared" ca="1" si="16"/>
        <v>193.63622953012734</v>
      </c>
      <c r="Q100" s="2"/>
      <c r="R100" s="49">
        <f t="shared" ca="1" si="17"/>
        <v>10.235107866266329</v>
      </c>
      <c r="S100" s="60"/>
      <c r="U100" s="47">
        <v>72</v>
      </c>
      <c r="V100" s="55">
        <v>20</v>
      </c>
      <c r="W100" s="48">
        <f t="shared" ca="1" si="19"/>
        <v>192.42689804100405</v>
      </c>
      <c r="X100" s="48">
        <f t="shared" ca="1" si="25"/>
        <v>192.42689804100405</v>
      </c>
      <c r="Y100" s="108">
        <f t="shared" ca="1" si="20"/>
        <v>-6.8994256762919317</v>
      </c>
      <c r="Z100" s="48"/>
      <c r="AA100" s="17"/>
      <c r="AB100" s="47">
        <v>72</v>
      </c>
      <c r="AC100" s="55">
        <v>20</v>
      </c>
      <c r="AD100" s="48">
        <f t="shared" ca="1" si="21"/>
        <v>293.50522747926362</v>
      </c>
      <c r="AE100" s="48">
        <f t="shared" ca="1" si="14"/>
        <v>293.50522747926362</v>
      </c>
      <c r="AF100" s="48"/>
      <c r="AG100" s="108">
        <f t="shared" ca="1" si="15"/>
        <v>10.235107866266329</v>
      </c>
    </row>
    <row r="101" spans="2:33" ht="15.55" customHeight="1" x14ac:dyDescent="0.65">
      <c r="B101" s="10">
        <v>73</v>
      </c>
      <c r="C101" s="41">
        <v>104.93051680056131</v>
      </c>
      <c r="D101" s="41">
        <f t="shared" ca="1" si="23"/>
        <v>92.04056199705046</v>
      </c>
      <c r="E101" s="42">
        <f t="shared" ca="1" si="18"/>
        <v>-1.2615480856305319</v>
      </c>
      <c r="H101" s="10">
        <v>73</v>
      </c>
      <c r="I101" s="41">
        <v>89.542827838073009</v>
      </c>
      <c r="J101" s="41">
        <f t="shared" ca="1" si="24"/>
        <v>92.228327851236543</v>
      </c>
      <c r="K101" s="41">
        <f t="shared" ca="1" si="22"/>
        <v>-1.2615480856305319</v>
      </c>
      <c r="L101" s="17"/>
      <c r="M101" s="17"/>
      <c r="N101" s="47">
        <v>73</v>
      </c>
      <c r="O101" s="48">
        <v>197.65971176584864</v>
      </c>
      <c r="P101" s="48">
        <f t="shared" ca="1" si="16"/>
        <v>194.65990820584858</v>
      </c>
      <c r="Q101" s="2"/>
      <c r="R101" s="49">
        <f t="shared" ca="1" si="17"/>
        <v>10.387301628733983</v>
      </c>
      <c r="S101" s="60"/>
      <c r="U101" s="47">
        <v>73</v>
      </c>
      <c r="V101" s="55">
        <v>20</v>
      </c>
      <c r="W101" s="48">
        <f t="shared" ca="1" si="19"/>
        <v>191.92266015127313</v>
      </c>
      <c r="X101" s="48">
        <f t="shared" ca="1" si="25"/>
        <v>191.92266015127313</v>
      </c>
      <c r="Y101" s="108">
        <f t="shared" ca="1" si="20"/>
        <v>-1.2615480856305319</v>
      </c>
      <c r="Z101" s="48"/>
      <c r="AA101" s="17"/>
      <c r="AB101" s="47">
        <v>73</v>
      </c>
      <c r="AC101" s="55">
        <v>20</v>
      </c>
      <c r="AD101" s="48">
        <f t="shared" ca="1" si="21"/>
        <v>294.5420063600713</v>
      </c>
      <c r="AE101" s="48">
        <f t="shared" ca="1" si="14"/>
        <v>294.5420063600713</v>
      </c>
      <c r="AF101" s="48"/>
      <c r="AG101" s="108">
        <f t="shared" ca="1" si="15"/>
        <v>10.387301628733983</v>
      </c>
    </row>
    <row r="102" spans="2:33" ht="15.55" customHeight="1" x14ac:dyDescent="0.65">
      <c r="B102" s="10">
        <v>74</v>
      </c>
      <c r="C102" s="41">
        <v>99.799680995323371</v>
      </c>
      <c r="D102" s="41">
        <f t="shared" ca="1" si="23"/>
        <v>85.191086287541012</v>
      </c>
      <c r="E102" s="42">
        <f t="shared" ca="1" si="18"/>
        <v>-7.6454195098043956</v>
      </c>
      <c r="H102" s="10">
        <v>74</v>
      </c>
      <c r="I102" s="41">
        <v>87.218156150073753</v>
      </c>
      <c r="J102" s="41">
        <f t="shared" ca="1" si="24"/>
        <v>85.360075556308487</v>
      </c>
      <c r="K102" s="41">
        <f t="shared" ca="1" si="22"/>
        <v>-7.6454195098043956</v>
      </c>
      <c r="L102" s="17"/>
      <c r="M102" s="17"/>
      <c r="N102" s="47">
        <v>74</v>
      </c>
      <c r="O102" s="48">
        <v>206.77357545286426</v>
      </c>
      <c r="P102" s="48">
        <f t="shared" ca="1" si="16"/>
        <v>188.98303055656962</v>
      </c>
      <c r="Q102" s="2"/>
      <c r="R102" s="49">
        <f t="shared" ca="1" si="17"/>
        <v>3.7891131713058979</v>
      </c>
      <c r="S102" s="60"/>
      <c r="U102" s="47">
        <v>74</v>
      </c>
      <c r="V102" s="55">
        <v>20</v>
      </c>
      <c r="W102" s="48">
        <f t="shared" ca="1" si="19"/>
        <v>185.08497462634145</v>
      </c>
      <c r="X102" s="48">
        <f t="shared" ca="1" si="25"/>
        <v>185.08497462634145</v>
      </c>
      <c r="Y102" s="108">
        <f t="shared" ca="1" si="20"/>
        <v>-7.6454195098043956</v>
      </c>
      <c r="Z102" s="48"/>
      <c r="AA102" s="17"/>
      <c r="AB102" s="47">
        <v>74</v>
      </c>
      <c r="AC102" s="55">
        <v>20</v>
      </c>
      <c r="AD102" s="48">
        <f t="shared" ca="1" si="21"/>
        <v>288.87691889537007</v>
      </c>
      <c r="AE102" s="48">
        <f t="shared" ca="1" si="14"/>
        <v>288.87691889537007</v>
      </c>
      <c r="AF102" s="48"/>
      <c r="AG102" s="108">
        <f t="shared" ca="1" si="15"/>
        <v>3.7891131713058979</v>
      </c>
    </row>
    <row r="103" spans="2:33" ht="15.55" customHeight="1" x14ac:dyDescent="0.65">
      <c r="B103" s="10">
        <v>75</v>
      </c>
      <c r="C103" s="41">
        <v>99.945766340678787</v>
      </c>
      <c r="D103" s="41">
        <f t="shared" ca="1" si="23"/>
        <v>88.904535159825301</v>
      </c>
      <c r="E103" s="42">
        <f t="shared" ca="1" si="18"/>
        <v>2.2325575010383902</v>
      </c>
      <c r="H103" s="10">
        <v>75</v>
      </c>
      <c r="I103" s="41">
        <v>87.440416311265139</v>
      </c>
      <c r="J103" s="41">
        <f t="shared" ca="1" si="24"/>
        <v>89.056625501716027</v>
      </c>
      <c r="K103" s="41">
        <f t="shared" ca="1" si="22"/>
        <v>2.2325575010383902</v>
      </c>
      <c r="L103" s="17"/>
      <c r="M103" s="17"/>
      <c r="N103" s="47">
        <v>75</v>
      </c>
      <c r="O103" s="48">
        <v>213.17493450430746</v>
      </c>
      <c r="P103" s="48">
        <f t="shared" ca="1" si="16"/>
        <v>194.23614175937337</v>
      </c>
      <c r="Q103" s="2"/>
      <c r="R103" s="49">
        <f t="shared" ca="1" si="17"/>
        <v>14.151414258460711</v>
      </c>
      <c r="S103" s="60"/>
      <c r="U103" s="47">
        <v>75</v>
      </c>
      <c r="V103" s="55">
        <v>20</v>
      </c>
      <c r="W103" s="48">
        <f t="shared" ca="1" si="19"/>
        <v>188.8090346647457</v>
      </c>
      <c r="X103" s="48">
        <f t="shared" ca="1" si="25"/>
        <v>188.8090346647457</v>
      </c>
      <c r="Y103" s="108">
        <f t="shared" ca="1" si="20"/>
        <v>2.2325575010383902</v>
      </c>
      <c r="Z103" s="48"/>
      <c r="AA103" s="17"/>
      <c r="AB103" s="47">
        <v>75</v>
      </c>
      <c r="AC103" s="55">
        <v>20</v>
      </c>
      <c r="AD103" s="48">
        <f t="shared" ca="1" si="21"/>
        <v>294.14064126429378</v>
      </c>
      <c r="AE103" s="48">
        <f t="shared" ca="1" si="14"/>
        <v>294.14064126429378</v>
      </c>
      <c r="AF103" s="48"/>
      <c r="AG103" s="108">
        <f t="shared" ca="1" si="15"/>
        <v>14.151414258460711</v>
      </c>
    </row>
    <row r="104" spans="2:33" ht="15.55" customHeight="1" x14ac:dyDescent="0.65">
      <c r="B104" s="10">
        <v>76</v>
      </c>
      <c r="C104" s="41">
        <v>98.694647656627339</v>
      </c>
      <c r="D104" s="41">
        <f t="shared" ca="1" si="23"/>
        <v>96.701704649043748</v>
      </c>
      <c r="E104" s="42">
        <f t="shared" ca="1" si="18"/>
        <v>6.6876230052009724</v>
      </c>
      <c r="H104" s="10">
        <v>76</v>
      </c>
      <c r="I104" s="41">
        <v>84.859870828862171</v>
      </c>
      <c r="J104" s="41">
        <f t="shared" ca="1" si="24"/>
        <v>96.838585956745405</v>
      </c>
      <c r="K104" s="41">
        <f t="shared" ca="1" si="22"/>
        <v>6.6876230052009724</v>
      </c>
      <c r="L104" s="17"/>
      <c r="M104" s="17"/>
      <c r="N104" s="47">
        <v>76</v>
      </c>
      <c r="O104" s="48">
        <v>214.07839528659548</v>
      </c>
      <c r="P104" s="48">
        <f t="shared" ca="1" si="16"/>
        <v>195.27534940127893</v>
      </c>
      <c r="Q104" s="2"/>
      <c r="R104" s="49">
        <f t="shared" ca="1" si="17"/>
        <v>10.462821817842901</v>
      </c>
      <c r="S104" s="60"/>
      <c r="U104" s="47">
        <v>76</v>
      </c>
      <c r="V104" s="55">
        <v>20</v>
      </c>
      <c r="W104" s="48">
        <f t="shared" ca="1" si="19"/>
        <v>196.61575420347211</v>
      </c>
      <c r="X104" s="48">
        <f t="shared" ca="1" si="25"/>
        <v>196.61575420347211</v>
      </c>
      <c r="Y104" s="108">
        <f t="shared" ca="1" si="20"/>
        <v>6.6876230052009724</v>
      </c>
      <c r="Z104" s="48"/>
      <c r="AA104" s="17"/>
      <c r="AB104" s="47">
        <v>76</v>
      </c>
      <c r="AC104" s="55">
        <v>20</v>
      </c>
      <c r="AD104" s="48">
        <f t="shared" ca="1" si="21"/>
        <v>295.1893989557073</v>
      </c>
      <c r="AE104" s="48">
        <f t="shared" ca="1" si="14"/>
        <v>295.1893989557073</v>
      </c>
      <c r="AF104" s="48"/>
      <c r="AG104" s="108">
        <f t="shared" ca="1" si="15"/>
        <v>10.462821817842901</v>
      </c>
    </row>
    <row r="105" spans="2:33" ht="15.55" customHeight="1" x14ac:dyDescent="0.65">
      <c r="B105" s="10">
        <v>77</v>
      </c>
      <c r="C105" s="41">
        <v>100.30686712211195</v>
      </c>
      <c r="D105" s="41">
        <f t="shared" ca="1" si="23"/>
        <v>101.36649912781853</v>
      </c>
      <c r="E105" s="42">
        <f t="shared" ca="1" si="18"/>
        <v>4.3349649436791573</v>
      </c>
      <c r="H105" s="10">
        <v>77</v>
      </c>
      <c r="I105" s="41">
        <v>79.159472351284322</v>
      </c>
      <c r="J105" s="41">
        <f t="shared" ca="1" si="24"/>
        <v>101.48969230475002</v>
      </c>
      <c r="K105" s="41">
        <f t="shared" ca="1" si="22"/>
        <v>4.3349649436791573</v>
      </c>
      <c r="L105" s="17"/>
      <c r="M105" s="17"/>
      <c r="N105" s="47">
        <v>77</v>
      </c>
      <c r="O105" s="48">
        <v>214.06747462993729</v>
      </c>
      <c r="P105" s="48">
        <f t="shared" ca="1" si="16"/>
        <v>190.073447516606</v>
      </c>
      <c r="Q105" s="2"/>
      <c r="R105" s="49">
        <f t="shared" ca="1" si="17"/>
        <v>4.325633055454948</v>
      </c>
      <c r="S105" s="60"/>
      <c r="U105" s="47">
        <v>77</v>
      </c>
      <c r="V105" s="55">
        <v>20</v>
      </c>
      <c r="W105" s="48">
        <f t="shared" ca="1" si="19"/>
        <v>201.28914372680404</v>
      </c>
      <c r="X105" s="48">
        <f t="shared" ca="1" si="25"/>
        <v>201.28914372680404</v>
      </c>
      <c r="Y105" s="108">
        <f t="shared" ca="1" si="20"/>
        <v>4.3349649436791573</v>
      </c>
      <c r="Z105" s="48"/>
      <c r="AA105" s="17"/>
      <c r="AB105" s="47">
        <v>77</v>
      </c>
      <c r="AC105" s="55">
        <v>20</v>
      </c>
      <c r="AD105" s="48">
        <f t="shared" ca="1" si="21"/>
        <v>289.99609211559152</v>
      </c>
      <c r="AE105" s="48">
        <f t="shared" ca="1" si="14"/>
        <v>289.99609211559152</v>
      </c>
      <c r="AF105" s="48"/>
      <c r="AG105" s="108">
        <f t="shared" ca="1" si="15"/>
        <v>4.325633055454948</v>
      </c>
    </row>
    <row r="106" spans="2:33" ht="15.55" customHeight="1" x14ac:dyDescent="0.65">
      <c r="B106" s="10">
        <v>78</v>
      </c>
      <c r="C106" s="41">
        <v>105.40829538681298</v>
      </c>
      <c r="D106" s="41">
        <f t="shared" ca="1" si="23"/>
        <v>95.645756218472229</v>
      </c>
      <c r="E106" s="42">
        <f t="shared" ca="1" si="18"/>
        <v>-5.5840929965644435</v>
      </c>
      <c r="H106" s="10">
        <v>78</v>
      </c>
      <c r="I106" s="41">
        <v>78.188903120653919</v>
      </c>
      <c r="J106" s="41">
        <f t="shared" ca="1" si="24"/>
        <v>95.756630077710582</v>
      </c>
      <c r="K106" s="41">
        <f t="shared" ca="1" si="22"/>
        <v>-5.5840929965644435</v>
      </c>
      <c r="L106" s="17"/>
      <c r="M106" s="17"/>
      <c r="N106" s="47">
        <v>78</v>
      </c>
      <c r="O106" s="48">
        <v>218.20844927942051</v>
      </c>
      <c r="P106" s="48">
        <f t="shared" ref="P106:P137" ca="1" si="26">$O$20*P105+$O$21+R106</f>
        <v>191.87431692372311</v>
      </c>
      <c r="Q106" s="2"/>
      <c r="R106" s="49">
        <f t="shared" ref="R106:R137" ca="1" si="27">NORMINV(RAND(),$R$20,$R$21)</f>
        <v>10.808214158777707</v>
      </c>
      <c r="S106" s="60"/>
      <c r="U106" s="47">
        <v>78</v>
      </c>
      <c r="V106" s="55">
        <v>20</v>
      </c>
      <c r="W106" s="48">
        <f t="shared" ca="1" si="19"/>
        <v>195.57613635755919</v>
      </c>
      <c r="X106" s="48">
        <f t="shared" ca="1" si="25"/>
        <v>195.57613635755919</v>
      </c>
      <c r="Y106" s="108">
        <f t="shared" ca="1" si="20"/>
        <v>-5.5840929965644435</v>
      </c>
      <c r="Z106" s="48"/>
      <c r="AA106" s="17"/>
      <c r="AB106" s="47">
        <v>78</v>
      </c>
      <c r="AC106" s="55">
        <v>20</v>
      </c>
      <c r="AD106" s="48">
        <f t="shared" ca="1" si="21"/>
        <v>291.80469706281013</v>
      </c>
      <c r="AE106" s="48">
        <f t="shared" ca="1" si="14"/>
        <v>291.80469706281013</v>
      </c>
      <c r="AF106" s="48"/>
      <c r="AG106" s="108">
        <f t="shared" ca="1" si="15"/>
        <v>10.808214158777707</v>
      </c>
    </row>
    <row r="107" spans="2:33" ht="15.55" customHeight="1" x14ac:dyDescent="0.65">
      <c r="B107" s="10">
        <v>79</v>
      </c>
      <c r="C107" s="41">
        <v>103.90655234218514</v>
      </c>
      <c r="D107" s="41">
        <f t="shared" ca="1" si="23"/>
        <v>91.301926004223034</v>
      </c>
      <c r="E107" s="42">
        <f t="shared" ca="1" si="18"/>
        <v>-4.7792545924019709</v>
      </c>
      <c r="H107" s="10">
        <v>79</v>
      </c>
      <c r="I107" s="41">
        <v>80.845000929848808</v>
      </c>
      <c r="J107" s="41">
        <f t="shared" ca="1" si="24"/>
        <v>91.401712477537558</v>
      </c>
      <c r="K107" s="41">
        <f t="shared" ca="1" si="22"/>
        <v>-4.7792545924019709</v>
      </c>
      <c r="L107" s="17"/>
      <c r="M107" s="17"/>
      <c r="N107" s="47">
        <v>79</v>
      </c>
      <c r="O107" s="48">
        <v>218.51226613693046</v>
      </c>
      <c r="P107" s="48">
        <f t="shared" ca="1" si="26"/>
        <v>194.56163737423077</v>
      </c>
      <c r="Q107" s="2"/>
      <c r="R107" s="49">
        <f t="shared" ca="1" si="27"/>
        <v>11.874752142879974</v>
      </c>
      <c r="S107" s="60"/>
      <c r="U107" s="47">
        <v>79</v>
      </c>
      <c r="V107" s="55">
        <v>20</v>
      </c>
      <c r="W107" s="48">
        <f t="shared" ca="1" si="19"/>
        <v>191.2392681294013</v>
      </c>
      <c r="X107" s="48">
        <f t="shared" ca="1" si="25"/>
        <v>191.2392681294013</v>
      </c>
      <c r="Y107" s="108">
        <f t="shared" ca="1" si="20"/>
        <v>-4.7792545924019709</v>
      </c>
      <c r="Z107" s="48"/>
      <c r="AA107" s="17"/>
      <c r="AB107" s="47">
        <v>79</v>
      </c>
      <c r="AC107" s="55">
        <v>20</v>
      </c>
      <c r="AD107" s="48">
        <f t="shared" ca="1" si="21"/>
        <v>294.49897949940907</v>
      </c>
      <c r="AE107" s="48">
        <f t="shared" ref="AE107:AE170" ca="1" si="28">$W$20*AE106+AC107+AG107</f>
        <v>294.49897949940907</v>
      </c>
      <c r="AF107" s="48"/>
      <c r="AG107" s="108">
        <f t="shared" ref="AG107:AG170" ca="1" si="29">R107</f>
        <v>11.874752142879974</v>
      </c>
    </row>
    <row r="108" spans="2:33" ht="15.55" customHeight="1" x14ac:dyDescent="0.65">
      <c r="B108" s="10">
        <v>80</v>
      </c>
      <c r="C108" s="41">
        <v>108.32323620954267</v>
      </c>
      <c r="D108" s="41">
        <f t="shared" ca="1" si="23"/>
        <v>94.67895668057777</v>
      </c>
      <c r="E108" s="42">
        <f t="shared" ca="1" si="18"/>
        <v>2.5072232767770424</v>
      </c>
      <c r="H108" s="10">
        <v>80</v>
      </c>
      <c r="I108" s="41">
        <v>79.372018606399095</v>
      </c>
      <c r="J108" s="41">
        <f t="shared" ca="1" si="24"/>
        <v>94.768764506560842</v>
      </c>
      <c r="K108" s="41">
        <f t="shared" ca="1" si="22"/>
        <v>2.5072232767770424</v>
      </c>
      <c r="L108" s="17"/>
      <c r="M108" s="17"/>
      <c r="N108" s="47">
        <v>80</v>
      </c>
      <c r="O108" s="48">
        <v>219.37731471262276</v>
      </c>
      <c r="P108" s="48">
        <f t="shared" ca="1" si="26"/>
        <v>192.09077626069578</v>
      </c>
      <c r="Q108" s="2"/>
      <c r="R108" s="49">
        <f t="shared" ca="1" si="27"/>
        <v>6.9853026238880895</v>
      </c>
      <c r="S108" s="60"/>
      <c r="U108" s="47">
        <v>80</v>
      </c>
      <c r="V108" s="55">
        <v>20</v>
      </c>
      <c r="W108" s="48">
        <f t="shared" ca="1" si="19"/>
        <v>194.62256459323822</v>
      </c>
      <c r="X108" s="48">
        <f t="shared" ca="1" si="25"/>
        <v>194.62256459323822</v>
      </c>
      <c r="Y108" s="108">
        <f t="shared" ca="1" si="20"/>
        <v>2.5072232767770424</v>
      </c>
      <c r="Z108" s="48"/>
      <c r="AA108" s="17"/>
      <c r="AB108" s="47">
        <v>80</v>
      </c>
      <c r="AC108" s="55">
        <v>20</v>
      </c>
      <c r="AD108" s="48">
        <f t="shared" ca="1" si="21"/>
        <v>292.03438417335627</v>
      </c>
      <c r="AE108" s="48">
        <f t="shared" ca="1" si="28"/>
        <v>292.03438417335627</v>
      </c>
      <c r="AF108" s="48"/>
      <c r="AG108" s="108">
        <f t="shared" ca="1" si="29"/>
        <v>6.9853026238880895</v>
      </c>
    </row>
    <row r="109" spans="2:33" ht="15.55" customHeight="1" x14ac:dyDescent="0.65">
      <c r="B109" s="10">
        <v>81</v>
      </c>
      <c r="C109" s="41">
        <v>116.94522346193789</v>
      </c>
      <c r="D109" s="41">
        <f t="shared" ca="1" si="23"/>
        <v>94.188990990530712</v>
      </c>
      <c r="E109" s="42">
        <f t="shared" ca="1" si="18"/>
        <v>-1.022070021989284</v>
      </c>
      <c r="H109" s="10">
        <v>81</v>
      </c>
      <c r="I109" s="41">
        <v>81.145417461711617</v>
      </c>
      <c r="J109" s="41">
        <f t="shared" ca="1" si="24"/>
        <v>94.269818033915485</v>
      </c>
      <c r="K109" s="41">
        <f t="shared" ca="1" si="22"/>
        <v>-1.022070021989284</v>
      </c>
      <c r="L109" s="17"/>
      <c r="M109" s="17"/>
      <c r="N109" s="47">
        <v>81</v>
      </c>
      <c r="O109" s="48">
        <v>220.28447261215479</v>
      </c>
      <c r="P109" s="48">
        <f t="shared" ca="1" si="26"/>
        <v>201.28150587931728</v>
      </c>
      <c r="Q109" s="2"/>
      <c r="R109" s="49">
        <f t="shared" ca="1" si="27"/>
        <v>18.39980724469109</v>
      </c>
      <c r="S109" s="60"/>
      <c r="U109" s="47">
        <v>81</v>
      </c>
      <c r="V109" s="55">
        <v>20</v>
      </c>
      <c r="W109" s="48">
        <f t="shared" ca="1" si="19"/>
        <v>194.13823811192512</v>
      </c>
      <c r="X109" s="48">
        <f t="shared" ca="1" si="25"/>
        <v>194.13823811192512</v>
      </c>
      <c r="Y109" s="108">
        <f t="shared" ca="1" si="20"/>
        <v>-1.022070021989284</v>
      </c>
      <c r="Z109" s="48"/>
      <c r="AA109" s="17"/>
      <c r="AB109" s="47">
        <v>81</v>
      </c>
      <c r="AC109" s="55">
        <v>20</v>
      </c>
      <c r="AD109" s="48">
        <f t="shared" ca="1" si="21"/>
        <v>301.23075300071173</v>
      </c>
      <c r="AE109" s="48">
        <f t="shared" ca="1" si="28"/>
        <v>301.23075300071173</v>
      </c>
      <c r="AF109" s="48"/>
      <c r="AG109" s="108">
        <f t="shared" ca="1" si="29"/>
        <v>18.39980724469109</v>
      </c>
    </row>
    <row r="110" spans="2:33" ht="15.55" customHeight="1" x14ac:dyDescent="0.65">
      <c r="B110" s="10">
        <v>82</v>
      </c>
      <c r="C110" s="41">
        <v>108.00143001066262</v>
      </c>
      <c r="D110" s="41">
        <f t="shared" ca="1" si="23"/>
        <v>81.776001364582882</v>
      </c>
      <c r="E110" s="42">
        <f t="shared" ca="1" si="18"/>
        <v>-12.994090526894768</v>
      </c>
      <c r="H110" s="10">
        <v>82</v>
      </c>
      <c r="I110" s="41">
        <v>79.90009820980211</v>
      </c>
      <c r="J110" s="41">
        <f t="shared" ca="1" si="24"/>
        <v>81.848745703629177</v>
      </c>
      <c r="K110" s="41">
        <f t="shared" ca="1" si="22"/>
        <v>-12.994090526894768</v>
      </c>
      <c r="L110" s="17"/>
      <c r="M110" s="17"/>
      <c r="N110" s="47">
        <v>82</v>
      </c>
      <c r="O110" s="48">
        <v>216.93536257499838</v>
      </c>
      <c r="P110" s="48">
        <f t="shared" ca="1" si="26"/>
        <v>202.04015103856659</v>
      </c>
      <c r="Q110" s="2"/>
      <c r="R110" s="49">
        <f t="shared" ca="1" si="27"/>
        <v>10.886795747181036</v>
      </c>
      <c r="S110" s="60"/>
      <c r="U110" s="47">
        <v>82</v>
      </c>
      <c r="V110" s="55">
        <v>20</v>
      </c>
      <c r="W110" s="48">
        <f t="shared" ca="1" si="19"/>
        <v>181.73032377383782</v>
      </c>
      <c r="X110" s="48">
        <f t="shared" ca="1" si="25"/>
        <v>181.73032377383782</v>
      </c>
      <c r="Y110" s="108">
        <f t="shared" ca="1" si="20"/>
        <v>-12.994090526894768</v>
      </c>
      <c r="Z110" s="48"/>
      <c r="AA110" s="17"/>
      <c r="AB110" s="47">
        <v>82</v>
      </c>
      <c r="AC110" s="55">
        <v>20</v>
      </c>
      <c r="AD110" s="48">
        <f t="shared" ca="1" si="21"/>
        <v>301.99447344782163</v>
      </c>
      <c r="AE110" s="48">
        <f t="shared" ca="1" si="28"/>
        <v>301.99447344782163</v>
      </c>
      <c r="AF110" s="48"/>
      <c r="AG110" s="108">
        <f t="shared" ca="1" si="29"/>
        <v>10.886795747181036</v>
      </c>
    </row>
    <row r="111" spans="2:33" ht="15.55" customHeight="1" x14ac:dyDescent="0.65">
      <c r="B111" s="10">
        <v>83</v>
      </c>
      <c r="C111" s="41">
        <v>108.45622581118762</v>
      </c>
      <c r="D111" s="41">
        <f t="shared" ca="1" si="23"/>
        <v>90.125447611310889</v>
      </c>
      <c r="E111" s="42">
        <f t="shared" ca="1" si="18"/>
        <v>6.5270463831862919</v>
      </c>
      <c r="H111" s="10">
        <v>83</v>
      </c>
      <c r="I111" s="41">
        <v>92.496465709954251</v>
      </c>
      <c r="J111" s="41">
        <f t="shared" ca="1" si="24"/>
        <v>90.190917516452544</v>
      </c>
      <c r="K111" s="41">
        <f t="shared" ca="1" si="22"/>
        <v>6.5270463831862919</v>
      </c>
      <c r="L111" s="17"/>
      <c r="M111" s="17"/>
      <c r="N111" s="47">
        <v>83</v>
      </c>
      <c r="O111" s="48">
        <v>222.26192771055969</v>
      </c>
      <c r="P111" s="48">
        <f t="shared" ca="1" si="26"/>
        <v>203.6910168991829</v>
      </c>
      <c r="Q111" s="2"/>
      <c r="R111" s="49">
        <f t="shared" ca="1" si="27"/>
        <v>11.854880964472969</v>
      </c>
      <c r="S111" s="60"/>
      <c r="U111" s="47">
        <v>83</v>
      </c>
      <c r="V111" s="55">
        <v>20</v>
      </c>
      <c r="W111" s="48">
        <f t="shared" ca="1" si="19"/>
        <v>190.08433777964035</v>
      </c>
      <c r="X111" s="48">
        <f t="shared" ca="1" si="25"/>
        <v>190.08433777964035</v>
      </c>
      <c r="Y111" s="108">
        <f t="shared" ca="1" si="20"/>
        <v>6.5270463831862919</v>
      </c>
      <c r="Z111" s="48"/>
      <c r="AA111" s="17"/>
      <c r="AB111" s="47">
        <v>83</v>
      </c>
      <c r="AC111" s="55">
        <v>20</v>
      </c>
      <c r="AD111" s="48">
        <f t="shared" ca="1" si="21"/>
        <v>303.64990706751246</v>
      </c>
      <c r="AE111" s="48">
        <f t="shared" ca="1" si="28"/>
        <v>303.64990706751246</v>
      </c>
      <c r="AF111" s="48"/>
      <c r="AG111" s="108">
        <f t="shared" ca="1" si="29"/>
        <v>11.854880964472969</v>
      </c>
    </row>
    <row r="112" spans="2:33" ht="15.55" customHeight="1" x14ac:dyDescent="0.65">
      <c r="B112" s="10">
        <v>84</v>
      </c>
      <c r="C112" s="41">
        <v>101.30774421147979</v>
      </c>
      <c r="D112" s="41">
        <f t="shared" ca="1" si="23"/>
        <v>87.804594268176686</v>
      </c>
      <c r="E112" s="42">
        <f t="shared" ca="1" si="18"/>
        <v>-3.3083085820031286</v>
      </c>
      <c r="H112" s="10">
        <v>84</v>
      </c>
      <c r="I112" s="41">
        <v>89.330104341652643</v>
      </c>
      <c r="J112" s="41">
        <f t="shared" ca="1" si="24"/>
        <v>87.863517182804173</v>
      </c>
      <c r="K112" s="41">
        <f t="shared" ca="1" si="22"/>
        <v>-3.3083085820031286</v>
      </c>
      <c r="L112" s="17"/>
      <c r="M112" s="17"/>
      <c r="N112" s="47">
        <v>84</v>
      </c>
      <c r="O112" s="48">
        <v>217.94467593131498</v>
      </c>
      <c r="P112" s="48">
        <f t="shared" ca="1" si="26"/>
        <v>207.39725754395829</v>
      </c>
      <c r="Q112" s="2"/>
      <c r="R112" s="49">
        <f t="shared" ca="1" si="27"/>
        <v>14.075342334693682</v>
      </c>
      <c r="S112" s="60"/>
      <c r="U112" s="47">
        <v>84</v>
      </c>
      <c r="V112" s="55">
        <v>20</v>
      </c>
      <c r="W112" s="48">
        <f t="shared" ca="1" si="19"/>
        <v>187.7675954196732</v>
      </c>
      <c r="X112" s="48">
        <f t="shared" ca="1" si="25"/>
        <v>187.7675954196732</v>
      </c>
      <c r="Y112" s="108">
        <f t="shared" ca="1" si="20"/>
        <v>-3.3083085820031286</v>
      </c>
      <c r="Z112" s="48"/>
      <c r="AA112" s="17"/>
      <c r="AB112" s="47">
        <v>84</v>
      </c>
      <c r="AC112" s="55">
        <v>20</v>
      </c>
      <c r="AD112" s="48">
        <f t="shared" ca="1" si="21"/>
        <v>307.36025869545489</v>
      </c>
      <c r="AE112" s="48">
        <f t="shared" ca="1" si="28"/>
        <v>307.36025869545489</v>
      </c>
      <c r="AF112" s="48"/>
      <c r="AG112" s="108">
        <f t="shared" ca="1" si="29"/>
        <v>14.075342334693682</v>
      </c>
    </row>
    <row r="113" spans="2:33" ht="15.55" customHeight="1" x14ac:dyDescent="0.65">
      <c r="B113" s="10">
        <v>85</v>
      </c>
      <c r="C113" s="41">
        <v>97.540030962404586</v>
      </c>
      <c r="D113" s="41">
        <f t="shared" ca="1" si="23"/>
        <v>91.969917136649855</v>
      </c>
      <c r="E113" s="42">
        <f t="shared" ca="1" si="18"/>
        <v>2.9457822952908379</v>
      </c>
      <c r="H113" s="10">
        <v>85</v>
      </c>
      <c r="I113" s="41">
        <v>95.228245171417839</v>
      </c>
      <c r="J113" s="41">
        <f t="shared" ca="1" si="24"/>
        <v>92.022947759814599</v>
      </c>
      <c r="K113" s="41">
        <f t="shared" ca="1" si="22"/>
        <v>2.9457822952908379</v>
      </c>
      <c r="L113" s="17"/>
      <c r="M113" s="17"/>
      <c r="N113" s="47">
        <v>85</v>
      </c>
      <c r="O113" s="48">
        <v>222.58626516320086</v>
      </c>
      <c r="P113" s="48">
        <f t="shared" ca="1" si="26"/>
        <v>204.42439854470308</v>
      </c>
      <c r="Q113" s="2"/>
      <c r="R113" s="49">
        <f t="shared" ca="1" si="27"/>
        <v>7.7668667551406294</v>
      </c>
      <c r="S113" s="60"/>
      <c r="U113" s="47">
        <v>85</v>
      </c>
      <c r="V113" s="55">
        <v>20</v>
      </c>
      <c r="W113" s="48">
        <f t="shared" ca="1" si="19"/>
        <v>191.9366181729967</v>
      </c>
      <c r="X113" s="48">
        <f t="shared" ca="1" si="25"/>
        <v>191.9366181729967</v>
      </c>
      <c r="Y113" s="108">
        <f t="shared" ca="1" si="20"/>
        <v>2.9457822952908379</v>
      </c>
      <c r="Z113" s="48"/>
      <c r="AA113" s="17"/>
      <c r="AB113" s="47">
        <v>85</v>
      </c>
      <c r="AC113" s="55">
        <v>20</v>
      </c>
      <c r="AD113" s="48">
        <f t="shared" ca="1" si="21"/>
        <v>304.39109958105007</v>
      </c>
      <c r="AE113" s="48">
        <f t="shared" ca="1" si="28"/>
        <v>304.39109958105007</v>
      </c>
      <c r="AF113" s="48"/>
      <c r="AG113" s="108">
        <f t="shared" ca="1" si="29"/>
        <v>7.7668667551406294</v>
      </c>
    </row>
    <row r="114" spans="2:33" ht="15.55" customHeight="1" x14ac:dyDescent="0.65">
      <c r="B114" s="10">
        <v>86</v>
      </c>
      <c r="C114" s="41">
        <v>98.627276378353173</v>
      </c>
      <c r="D114" s="41">
        <f t="shared" ca="1" si="23"/>
        <v>91.415179562244973</v>
      </c>
      <c r="E114" s="42">
        <f t="shared" ca="1" si="18"/>
        <v>-1.3577458607398951</v>
      </c>
      <c r="H114" s="10">
        <v>86</v>
      </c>
      <c r="I114" s="41">
        <v>92.698811088385</v>
      </c>
      <c r="J114" s="41">
        <f t="shared" ca="1" si="24"/>
        <v>91.462907123093245</v>
      </c>
      <c r="K114" s="41">
        <f t="shared" ca="1" si="22"/>
        <v>-1.3577458607398951</v>
      </c>
      <c r="L114" s="17"/>
      <c r="M114" s="17"/>
      <c r="N114" s="47">
        <v>86</v>
      </c>
      <c r="O114" s="48">
        <v>223.90594694445878</v>
      </c>
      <c r="P114" s="48">
        <f t="shared" ca="1" si="26"/>
        <v>209.30232796315002</v>
      </c>
      <c r="Q114" s="2"/>
      <c r="R114" s="49">
        <f t="shared" ca="1" si="27"/>
        <v>15.320369272917254</v>
      </c>
      <c r="S114" s="60"/>
      <c r="U114" s="47">
        <v>86</v>
      </c>
      <c r="V114" s="55">
        <v>20</v>
      </c>
      <c r="W114" s="48">
        <f t="shared" ca="1" si="19"/>
        <v>191.38521049495714</v>
      </c>
      <c r="X114" s="48">
        <f t="shared" ca="1" si="25"/>
        <v>191.38521049495714</v>
      </c>
      <c r="Y114" s="108">
        <f t="shared" ca="1" si="20"/>
        <v>-1.3577458607398951</v>
      </c>
      <c r="Z114" s="48"/>
      <c r="AA114" s="17"/>
      <c r="AB114" s="47">
        <v>86</v>
      </c>
      <c r="AC114" s="55">
        <v>20</v>
      </c>
      <c r="AD114" s="48">
        <f t="shared" ca="1" si="21"/>
        <v>309.27235889586234</v>
      </c>
      <c r="AE114" s="48">
        <f t="shared" ca="1" si="28"/>
        <v>309.27235889586234</v>
      </c>
      <c r="AF114" s="48"/>
      <c r="AG114" s="108">
        <f t="shared" ca="1" si="29"/>
        <v>15.320369272917254</v>
      </c>
    </row>
    <row r="115" spans="2:33" ht="15.55" customHeight="1" x14ac:dyDescent="0.65">
      <c r="B115" s="10">
        <v>87</v>
      </c>
      <c r="C115" s="41">
        <v>91.813433061426608</v>
      </c>
      <c r="D115" s="41">
        <f t="shared" ca="1" si="23"/>
        <v>98.564077525127161</v>
      </c>
      <c r="E115" s="42">
        <f t="shared" ca="1" si="18"/>
        <v>6.2904159191066764</v>
      </c>
      <c r="H115" s="10">
        <v>87</v>
      </c>
      <c r="I115" s="41">
        <v>91.009126597414209</v>
      </c>
      <c r="J115" s="41">
        <f t="shared" ca="1" si="24"/>
        <v>98.6070323298906</v>
      </c>
      <c r="K115" s="41">
        <f t="shared" ca="1" si="22"/>
        <v>6.2904159191066764</v>
      </c>
      <c r="L115" s="17"/>
      <c r="M115" s="17"/>
      <c r="N115" s="47">
        <v>87</v>
      </c>
      <c r="O115" s="48">
        <v>229.08982995478027</v>
      </c>
      <c r="P115" s="48">
        <f t="shared" ca="1" si="26"/>
        <v>200.84372724586086</v>
      </c>
      <c r="Q115" s="2"/>
      <c r="R115" s="49">
        <f t="shared" ca="1" si="27"/>
        <v>2.4716320790258548</v>
      </c>
      <c r="S115" s="60"/>
      <c r="U115" s="47">
        <v>87</v>
      </c>
      <c r="V115" s="55">
        <v>20</v>
      </c>
      <c r="W115" s="48">
        <f t="shared" ca="1" si="19"/>
        <v>198.53710536456808</v>
      </c>
      <c r="X115" s="48">
        <f t="shared" ca="1" si="25"/>
        <v>198.53710536456808</v>
      </c>
      <c r="Y115" s="108">
        <f t="shared" ca="1" si="20"/>
        <v>6.2904159191066764</v>
      </c>
      <c r="Z115" s="48"/>
      <c r="AA115" s="17"/>
      <c r="AB115" s="47">
        <v>87</v>
      </c>
      <c r="AC115" s="55">
        <v>20</v>
      </c>
      <c r="AD115" s="48">
        <f t="shared" ca="1" si="21"/>
        <v>300.81675508530202</v>
      </c>
      <c r="AE115" s="48">
        <f t="shared" ca="1" si="28"/>
        <v>300.81675508530202</v>
      </c>
      <c r="AF115" s="48"/>
      <c r="AG115" s="108">
        <f t="shared" ca="1" si="29"/>
        <v>2.4716320790258548</v>
      </c>
    </row>
    <row r="116" spans="2:33" ht="15.55" customHeight="1" x14ac:dyDescent="0.65">
      <c r="B116" s="10">
        <v>88</v>
      </c>
      <c r="C116" s="41">
        <v>95.504618684714146</v>
      </c>
      <c r="D116" s="41">
        <f t="shared" ca="1" si="23"/>
        <v>99.062908760942179</v>
      </c>
      <c r="E116" s="42">
        <f t="shared" ca="1" si="18"/>
        <v>0.35523898832772577</v>
      </c>
      <c r="H116" s="10">
        <v>88</v>
      </c>
      <c r="I116" s="41">
        <v>89.95816884233804</v>
      </c>
      <c r="J116" s="41">
        <f t="shared" ca="1" si="24"/>
        <v>99.101568085229275</v>
      </c>
      <c r="K116" s="41">
        <f t="shared" ca="1" si="22"/>
        <v>0.35523898832772577</v>
      </c>
      <c r="L116" s="17"/>
      <c r="M116" s="17"/>
      <c r="N116" s="47">
        <v>88</v>
      </c>
      <c r="O116" s="48">
        <v>231.13036881156251</v>
      </c>
      <c r="P116" s="48">
        <f t="shared" ca="1" si="26"/>
        <v>201.76514879370498</v>
      </c>
      <c r="Q116" s="2"/>
      <c r="R116" s="49">
        <f t="shared" ca="1" si="27"/>
        <v>11.005794272430204</v>
      </c>
      <c r="S116" s="60"/>
      <c r="U116" s="47">
        <v>88</v>
      </c>
      <c r="V116" s="55">
        <v>20</v>
      </c>
      <c r="W116" s="48">
        <f t="shared" ca="1" si="19"/>
        <v>199.03863381643899</v>
      </c>
      <c r="X116" s="48">
        <f t="shared" ca="1" si="25"/>
        <v>199.03863381643899</v>
      </c>
      <c r="Y116" s="108">
        <f t="shared" ca="1" si="20"/>
        <v>0.35523898832772577</v>
      </c>
      <c r="Z116" s="48"/>
      <c r="AA116" s="17"/>
      <c r="AB116" s="47">
        <v>88</v>
      </c>
      <c r="AC116" s="55">
        <v>20</v>
      </c>
      <c r="AD116" s="48">
        <f t="shared" ca="1" si="21"/>
        <v>301.74087384920205</v>
      </c>
      <c r="AE116" s="48">
        <f t="shared" ca="1" si="28"/>
        <v>301.74087384920205</v>
      </c>
      <c r="AF116" s="48"/>
      <c r="AG116" s="108">
        <f t="shared" ca="1" si="29"/>
        <v>11.005794272430204</v>
      </c>
    </row>
    <row r="117" spans="2:33" ht="15.55" customHeight="1" x14ac:dyDescent="0.65">
      <c r="B117" s="10">
        <v>89</v>
      </c>
      <c r="C117" s="41">
        <v>94.785824240437677</v>
      </c>
      <c r="D117" s="41">
        <f t="shared" ca="1" si="23"/>
        <v>101.76428158850447</v>
      </c>
      <c r="E117" s="42">
        <f t="shared" ca="1" si="18"/>
        <v>2.6076637036565171</v>
      </c>
      <c r="H117" s="10">
        <v>89</v>
      </c>
      <c r="I117" s="41">
        <v>80.085840879133329</v>
      </c>
      <c r="J117" s="41">
        <f t="shared" ca="1" si="24"/>
        <v>101.79907498036286</v>
      </c>
      <c r="K117" s="41">
        <f t="shared" ca="1" si="22"/>
        <v>2.6076637036565171</v>
      </c>
      <c r="L117" s="17"/>
      <c r="M117" s="17"/>
      <c r="N117" s="47">
        <v>89</v>
      </c>
      <c r="O117" s="48">
        <v>224.07014890647798</v>
      </c>
      <c r="P117" s="48">
        <f t="shared" ca="1" si="26"/>
        <v>202.18349164730259</v>
      </c>
      <c r="Q117" s="2"/>
      <c r="R117" s="49">
        <f t="shared" ca="1" si="27"/>
        <v>10.594857732968121</v>
      </c>
      <c r="S117" s="60"/>
      <c r="U117" s="47">
        <v>89</v>
      </c>
      <c r="V117" s="55">
        <v>20</v>
      </c>
      <c r="W117" s="48">
        <f t="shared" ca="1" si="19"/>
        <v>201.74243413845161</v>
      </c>
      <c r="X117" s="48">
        <f t="shared" ca="1" si="25"/>
        <v>201.74243413845161</v>
      </c>
      <c r="Y117" s="108">
        <f t="shared" ca="1" si="20"/>
        <v>2.6076637036565171</v>
      </c>
      <c r="Z117" s="48"/>
      <c r="AA117" s="17"/>
      <c r="AB117" s="47">
        <v>89</v>
      </c>
      <c r="AC117" s="55">
        <v>20</v>
      </c>
      <c r="AD117" s="48">
        <f t="shared" ca="1" si="21"/>
        <v>302.16164419724998</v>
      </c>
      <c r="AE117" s="48">
        <f t="shared" ca="1" si="28"/>
        <v>302.16164419724998</v>
      </c>
      <c r="AF117" s="48"/>
      <c r="AG117" s="108">
        <f t="shared" ca="1" si="29"/>
        <v>10.594857732968121</v>
      </c>
    </row>
    <row r="118" spans="2:33" ht="15.55" customHeight="1" x14ac:dyDescent="0.65">
      <c r="B118" s="10">
        <v>90</v>
      </c>
      <c r="C118" s="41">
        <v>100.9656493212333</v>
      </c>
      <c r="D118" s="41">
        <f t="shared" ca="1" si="23"/>
        <v>96.015441616385999</v>
      </c>
      <c r="E118" s="42">
        <f t="shared" ca="1" si="18"/>
        <v>-5.5724118132680323</v>
      </c>
      <c r="H118" s="10">
        <v>90</v>
      </c>
      <c r="I118" s="41">
        <v>77.906999681840503</v>
      </c>
      <c r="J118" s="41">
        <f t="shared" ca="1" si="24"/>
        <v>96.046755669058541</v>
      </c>
      <c r="K118" s="41">
        <f t="shared" ca="1" si="22"/>
        <v>-5.5724118132680323</v>
      </c>
      <c r="L118" s="17"/>
      <c r="M118" s="17"/>
      <c r="N118" s="47">
        <v>90</v>
      </c>
      <c r="O118" s="48">
        <v>222.14704617138972</v>
      </c>
      <c r="P118" s="48">
        <f t="shared" ca="1" si="26"/>
        <v>204.98865400817596</v>
      </c>
      <c r="Q118" s="2"/>
      <c r="R118" s="49">
        <f t="shared" ca="1" si="27"/>
        <v>13.023511525603613</v>
      </c>
      <c r="S118" s="60"/>
      <c r="U118" s="47">
        <v>90</v>
      </c>
      <c r="V118" s="55">
        <v>20</v>
      </c>
      <c r="W118" s="48">
        <f t="shared" ca="1" si="19"/>
        <v>195.99577891133845</v>
      </c>
      <c r="X118" s="48">
        <f t="shared" ca="1" si="25"/>
        <v>195.99577891133845</v>
      </c>
      <c r="Y118" s="108">
        <f t="shared" ca="1" si="20"/>
        <v>-5.5724118132680323</v>
      </c>
      <c r="Z118" s="48"/>
      <c r="AA118" s="17"/>
      <c r="AB118" s="47">
        <v>90</v>
      </c>
      <c r="AC118" s="55">
        <v>20</v>
      </c>
      <c r="AD118" s="48">
        <f t="shared" ca="1" si="21"/>
        <v>304.96899130312863</v>
      </c>
      <c r="AE118" s="48">
        <f t="shared" ca="1" si="28"/>
        <v>304.96899130312863</v>
      </c>
      <c r="AF118" s="48"/>
      <c r="AG118" s="108">
        <f t="shared" ca="1" si="29"/>
        <v>13.023511525603613</v>
      </c>
    </row>
    <row r="119" spans="2:33" ht="15.55" customHeight="1" x14ac:dyDescent="0.65">
      <c r="B119" s="10">
        <v>91</v>
      </c>
      <c r="C119" s="41">
        <v>110.1029344825216</v>
      </c>
      <c r="D119" s="41">
        <f t="shared" ca="1" si="23"/>
        <v>97.000363717434894</v>
      </c>
      <c r="E119" s="42">
        <f t="shared" ca="1" si="18"/>
        <v>0.58646626268748847</v>
      </c>
      <c r="H119" s="10">
        <v>91</v>
      </c>
      <c r="I119" s="41">
        <v>79.958802376439095</v>
      </c>
      <c r="J119" s="41">
        <f t="shared" ca="1" si="24"/>
        <v>97.028546364840182</v>
      </c>
      <c r="K119" s="41">
        <f t="shared" ca="1" si="22"/>
        <v>0.58646626268748847</v>
      </c>
      <c r="L119" s="17"/>
      <c r="M119" s="17"/>
      <c r="N119" s="47">
        <v>91</v>
      </c>
      <c r="O119" s="48">
        <v>221.14331937677028</v>
      </c>
      <c r="P119" s="48">
        <f t="shared" ca="1" si="26"/>
        <v>196.50788768026663</v>
      </c>
      <c r="Q119" s="2"/>
      <c r="R119" s="49">
        <f t="shared" ca="1" si="27"/>
        <v>2.0180990729082646</v>
      </c>
      <c r="S119" s="60"/>
      <c r="U119" s="47">
        <v>91</v>
      </c>
      <c r="V119" s="55">
        <v>20</v>
      </c>
      <c r="W119" s="48">
        <f t="shared" ca="1" si="19"/>
        <v>196.98266728289209</v>
      </c>
      <c r="X119" s="48">
        <f t="shared" ca="1" si="25"/>
        <v>196.98266728289209</v>
      </c>
      <c r="Y119" s="108">
        <f t="shared" ca="1" si="20"/>
        <v>0.58646626268748847</v>
      </c>
      <c r="Z119" s="48"/>
      <c r="AA119" s="17"/>
      <c r="AB119" s="47">
        <v>91</v>
      </c>
      <c r="AC119" s="55">
        <v>20</v>
      </c>
      <c r="AD119" s="48">
        <f t="shared" ca="1" si="21"/>
        <v>296.49019124572408</v>
      </c>
      <c r="AE119" s="48">
        <f t="shared" ca="1" si="28"/>
        <v>296.49019124572408</v>
      </c>
      <c r="AF119" s="48"/>
      <c r="AG119" s="108">
        <f t="shared" ca="1" si="29"/>
        <v>2.0180990729082646</v>
      </c>
    </row>
    <row r="120" spans="2:33" ht="15.55" customHeight="1" x14ac:dyDescent="0.65">
      <c r="B120" s="10">
        <v>92</v>
      </c>
      <c r="C120" s="41">
        <v>119.72464155229142</v>
      </c>
      <c r="D120" s="41">
        <f t="shared" ca="1" si="23"/>
        <v>94.642872990425644</v>
      </c>
      <c r="E120" s="42">
        <f t="shared" ca="1" si="18"/>
        <v>-2.657454355265755</v>
      </c>
      <c r="H120" s="10">
        <v>92</v>
      </c>
      <c r="I120" s="41">
        <v>82.437778025322658</v>
      </c>
      <c r="J120" s="41">
        <f t="shared" ca="1" si="24"/>
        <v>94.668237373090406</v>
      </c>
      <c r="K120" s="41">
        <f t="shared" ca="1" si="22"/>
        <v>-2.657454355265755</v>
      </c>
      <c r="L120" s="17"/>
      <c r="M120" s="17"/>
      <c r="N120" s="47">
        <v>92</v>
      </c>
      <c r="O120" s="48">
        <v>213.96332534986388</v>
      </c>
      <c r="P120" s="48">
        <f t="shared" ca="1" si="26"/>
        <v>191.52492869075138</v>
      </c>
      <c r="Q120" s="2"/>
      <c r="R120" s="49">
        <f t="shared" ca="1" si="27"/>
        <v>4.6678297785114067</v>
      </c>
      <c r="S120" s="60"/>
      <c r="U120" s="47">
        <v>92</v>
      </c>
      <c r="V120" s="55">
        <v>20</v>
      </c>
      <c r="W120" s="48">
        <f t="shared" ca="1" si="19"/>
        <v>194.62694619933714</v>
      </c>
      <c r="X120" s="48">
        <f t="shared" ca="1" si="25"/>
        <v>194.62694619933714</v>
      </c>
      <c r="Y120" s="108">
        <f t="shared" ca="1" si="20"/>
        <v>-2.657454355265755</v>
      </c>
      <c r="Z120" s="48"/>
      <c r="AA120" s="17"/>
      <c r="AB120" s="47">
        <v>92</v>
      </c>
      <c r="AC120" s="55">
        <v>20</v>
      </c>
      <c r="AD120" s="48">
        <f t="shared" ca="1" si="21"/>
        <v>291.50900189966308</v>
      </c>
      <c r="AE120" s="48">
        <f t="shared" ca="1" si="28"/>
        <v>291.50900189966308</v>
      </c>
      <c r="AF120" s="48"/>
      <c r="AG120" s="108">
        <f t="shared" ca="1" si="29"/>
        <v>4.6678297785114067</v>
      </c>
    </row>
    <row r="121" spans="2:33" ht="15.55" customHeight="1" x14ac:dyDescent="0.65">
      <c r="B121" s="10">
        <v>93</v>
      </c>
      <c r="C121" s="41">
        <v>113.62787857579391</v>
      </c>
      <c r="D121" s="41">
        <f t="shared" ca="1" si="23"/>
        <v>93.882644548825752</v>
      </c>
      <c r="E121" s="42">
        <f t="shared" ca="1" si="18"/>
        <v>-1.2959411425573286</v>
      </c>
      <c r="H121" s="10">
        <v>93</v>
      </c>
      <c r="I121" s="41">
        <v>75.10901808775499</v>
      </c>
      <c r="J121" s="41">
        <f t="shared" ca="1" si="24"/>
        <v>93.905472493224039</v>
      </c>
      <c r="K121" s="41">
        <f t="shared" ca="1" si="22"/>
        <v>-1.2959411425573286</v>
      </c>
      <c r="L121" s="17"/>
      <c r="M121" s="17"/>
      <c r="N121" s="47">
        <v>93</v>
      </c>
      <c r="O121" s="48">
        <v>211.46114017339798</v>
      </c>
      <c r="P121" s="48">
        <f t="shared" ca="1" si="26"/>
        <v>197.86335560454876</v>
      </c>
      <c r="Q121" s="2"/>
      <c r="R121" s="49">
        <f t="shared" ca="1" si="27"/>
        <v>15.490919782872497</v>
      </c>
      <c r="S121" s="60"/>
      <c r="U121" s="47">
        <v>93</v>
      </c>
      <c r="V121" s="55">
        <v>20</v>
      </c>
      <c r="W121" s="48">
        <f t="shared" ca="1" si="19"/>
        <v>193.86831043684612</v>
      </c>
      <c r="X121" s="48">
        <f t="shared" ca="1" si="25"/>
        <v>193.86831043684612</v>
      </c>
      <c r="Y121" s="108">
        <f t="shared" ca="1" si="20"/>
        <v>-1.2959411425573286</v>
      </c>
      <c r="Z121" s="48"/>
      <c r="AA121" s="17"/>
      <c r="AB121" s="47">
        <v>93</v>
      </c>
      <c r="AC121" s="55">
        <v>20</v>
      </c>
      <c r="AD121" s="48">
        <f t="shared" ca="1" si="21"/>
        <v>297.84902149256925</v>
      </c>
      <c r="AE121" s="48">
        <f t="shared" ca="1" si="28"/>
        <v>297.84902149256925</v>
      </c>
      <c r="AF121" s="48"/>
      <c r="AG121" s="108">
        <f t="shared" ca="1" si="29"/>
        <v>15.490919782872497</v>
      </c>
    </row>
    <row r="122" spans="2:33" ht="15.55" customHeight="1" x14ac:dyDescent="0.65">
      <c r="B122" s="10">
        <v>94</v>
      </c>
      <c r="C122" s="41">
        <v>119.17371242040126</v>
      </c>
      <c r="D122" s="41">
        <f t="shared" ca="1" si="23"/>
        <v>100.87053323187756</v>
      </c>
      <c r="E122" s="42">
        <f t="shared" ca="1" si="18"/>
        <v>6.3761531379343852</v>
      </c>
      <c r="H122" s="10">
        <v>94</v>
      </c>
      <c r="I122" s="41">
        <v>83.587863648297102</v>
      </c>
      <c r="J122" s="41">
        <f t="shared" ca="1" si="24"/>
        <v>100.89107838183602</v>
      </c>
      <c r="K122" s="41">
        <f t="shared" ca="1" si="22"/>
        <v>6.3761531379343852</v>
      </c>
      <c r="L122" s="17"/>
      <c r="M122" s="17"/>
      <c r="N122" s="47">
        <v>94</v>
      </c>
      <c r="O122" s="48">
        <v>210.43177895485724</v>
      </c>
      <c r="P122" s="48">
        <f t="shared" ca="1" si="26"/>
        <v>195.04215448798743</v>
      </c>
      <c r="Q122" s="2"/>
      <c r="R122" s="49">
        <f t="shared" ca="1" si="27"/>
        <v>6.9651344438935272</v>
      </c>
      <c r="S122" s="60"/>
      <c r="U122" s="47">
        <v>94</v>
      </c>
      <c r="V122" s="55">
        <v>20</v>
      </c>
      <c r="W122" s="48">
        <f t="shared" ca="1" si="19"/>
        <v>200.8576325310959</v>
      </c>
      <c r="X122" s="48">
        <f t="shared" ca="1" si="25"/>
        <v>200.8576325310959</v>
      </c>
      <c r="Y122" s="108">
        <f t="shared" ca="1" si="20"/>
        <v>6.3761531379343852</v>
      </c>
      <c r="Z122" s="48"/>
      <c r="AA122" s="17"/>
      <c r="AB122" s="47">
        <v>94</v>
      </c>
      <c r="AC122" s="55">
        <v>20</v>
      </c>
      <c r="AD122" s="48">
        <f t="shared" ca="1" si="21"/>
        <v>295.02925378720585</v>
      </c>
      <c r="AE122" s="48">
        <f t="shared" ca="1" si="28"/>
        <v>295.02925378720585</v>
      </c>
      <c r="AF122" s="48"/>
      <c r="AG122" s="108">
        <f t="shared" ca="1" si="29"/>
        <v>6.9651344438935272</v>
      </c>
    </row>
    <row r="123" spans="2:33" ht="15.55" customHeight="1" x14ac:dyDescent="0.65">
      <c r="B123" s="10">
        <v>95</v>
      </c>
      <c r="C123" s="41">
        <v>113.06950155278444</v>
      </c>
      <c r="D123" s="41">
        <f t="shared" ca="1" si="23"/>
        <v>99.762955737742217</v>
      </c>
      <c r="E123" s="42">
        <f t="shared" ca="1" si="18"/>
        <v>-1.0205241709475796</v>
      </c>
      <c r="H123" s="10">
        <v>95</v>
      </c>
      <c r="I123" s="41">
        <v>82.359550525122501</v>
      </c>
      <c r="J123" s="41">
        <f t="shared" ca="1" si="24"/>
        <v>99.781446372704849</v>
      </c>
      <c r="K123" s="41">
        <f t="shared" ca="1" si="22"/>
        <v>-1.0205241709475796</v>
      </c>
      <c r="L123" s="17"/>
      <c r="M123" s="17"/>
      <c r="N123" s="47">
        <v>95</v>
      </c>
      <c r="O123" s="48">
        <v>210.38088776288134</v>
      </c>
      <c r="P123" s="48">
        <f t="shared" ca="1" si="26"/>
        <v>203.1452052289136</v>
      </c>
      <c r="Q123" s="2"/>
      <c r="R123" s="49">
        <f t="shared" ca="1" si="27"/>
        <v>17.607266189724907</v>
      </c>
      <c r="S123" s="60"/>
      <c r="U123" s="47">
        <v>95</v>
      </c>
      <c r="V123" s="55">
        <v>20</v>
      </c>
      <c r="W123" s="48">
        <f t="shared" ca="1" si="19"/>
        <v>199.75134510703876</v>
      </c>
      <c r="X123" s="48">
        <f t="shared" ca="1" si="25"/>
        <v>199.75134510703876</v>
      </c>
      <c r="Y123" s="108">
        <f t="shared" ca="1" si="20"/>
        <v>-1.0205241709475796</v>
      </c>
      <c r="Z123" s="48"/>
      <c r="AA123" s="17"/>
      <c r="AB123" s="47">
        <v>95</v>
      </c>
      <c r="AC123" s="55">
        <v>20</v>
      </c>
      <c r="AD123" s="48">
        <f t="shared" ca="1" si="21"/>
        <v>303.13359459821015</v>
      </c>
      <c r="AE123" s="48">
        <f t="shared" ca="1" si="28"/>
        <v>303.13359459821015</v>
      </c>
      <c r="AF123" s="48"/>
      <c r="AG123" s="108">
        <f t="shared" ca="1" si="29"/>
        <v>17.607266189724907</v>
      </c>
    </row>
    <row r="124" spans="2:33" ht="15.55" customHeight="1" x14ac:dyDescent="0.65">
      <c r="B124" s="10">
        <v>96</v>
      </c>
      <c r="C124" s="41">
        <v>105.79752886040762</v>
      </c>
      <c r="D124" s="41">
        <f t="shared" ca="1" si="23"/>
        <v>112.06469907810612</v>
      </c>
      <c r="E124" s="42">
        <f t="shared" ca="1" si="18"/>
        <v>12.278038914138129</v>
      </c>
      <c r="H124" s="10">
        <v>96</v>
      </c>
      <c r="I124" s="41">
        <v>83.248600342337326</v>
      </c>
      <c r="J124" s="41">
        <f t="shared" ca="1" si="24"/>
        <v>112.0813406495725</v>
      </c>
      <c r="K124" s="41">
        <f t="shared" ca="1" si="22"/>
        <v>12.278038914138129</v>
      </c>
      <c r="L124" s="17"/>
      <c r="M124" s="17"/>
      <c r="N124" s="47">
        <v>96</v>
      </c>
      <c r="O124" s="48">
        <v>214.25342099452038</v>
      </c>
      <c r="P124" s="48">
        <f t="shared" ca="1" si="26"/>
        <v>196.81536255147745</v>
      </c>
      <c r="Q124" s="2"/>
      <c r="R124" s="49">
        <f t="shared" ca="1" si="27"/>
        <v>3.9846778454552041</v>
      </c>
      <c r="S124" s="60"/>
      <c r="U124" s="47">
        <v>96</v>
      </c>
      <c r="V124" s="55">
        <v>20</v>
      </c>
      <c r="W124" s="48">
        <f t="shared" ca="1" si="19"/>
        <v>212.05424951047303</v>
      </c>
      <c r="X124" s="48">
        <f t="shared" ca="1" si="25"/>
        <v>212.05424951047303</v>
      </c>
      <c r="Y124" s="108">
        <f t="shared" ca="1" si="20"/>
        <v>12.278038914138129</v>
      </c>
      <c r="Z124" s="48"/>
      <c r="AA124" s="17"/>
      <c r="AB124" s="47">
        <v>96</v>
      </c>
      <c r="AC124" s="55">
        <v>20</v>
      </c>
      <c r="AD124" s="48">
        <f t="shared" ca="1" si="21"/>
        <v>296.80491298384436</v>
      </c>
      <c r="AE124" s="48">
        <f t="shared" ca="1" si="28"/>
        <v>296.80491298384436</v>
      </c>
      <c r="AF124" s="48"/>
      <c r="AG124" s="108">
        <f t="shared" ca="1" si="29"/>
        <v>3.9846778454552041</v>
      </c>
    </row>
    <row r="125" spans="2:33" ht="15.55" customHeight="1" x14ac:dyDescent="0.65">
      <c r="B125" s="10">
        <v>97</v>
      </c>
      <c r="C125" s="41">
        <v>100.70338207350258</v>
      </c>
      <c r="D125" s="41">
        <f t="shared" ca="1" si="23"/>
        <v>98.082311710047804</v>
      </c>
      <c r="E125" s="42">
        <f t="shared" ca="1" si="18"/>
        <v>-12.775917460247705</v>
      </c>
      <c r="H125" s="10">
        <v>97</v>
      </c>
      <c r="I125" s="41">
        <v>82.394237521146508</v>
      </c>
      <c r="J125" s="41">
        <f t="shared" ca="1" si="24"/>
        <v>98.097289124367535</v>
      </c>
      <c r="K125" s="41">
        <f t="shared" ca="1" si="22"/>
        <v>-12.775917460247705</v>
      </c>
      <c r="L125" s="17"/>
      <c r="M125" s="17"/>
      <c r="N125" s="47">
        <v>97</v>
      </c>
      <c r="O125" s="48">
        <v>216.37259454538793</v>
      </c>
      <c r="P125" s="48">
        <f t="shared" ca="1" si="26"/>
        <v>191.28915434001482</v>
      </c>
      <c r="Q125" s="2"/>
      <c r="R125" s="49">
        <f t="shared" ca="1" si="27"/>
        <v>4.155328043685107</v>
      </c>
      <c r="S125" s="60"/>
      <c r="U125" s="47">
        <v>97</v>
      </c>
      <c r="V125" s="55">
        <v>20</v>
      </c>
      <c r="W125" s="48">
        <f t="shared" ca="1" si="19"/>
        <v>198.07290709917802</v>
      </c>
      <c r="X125" s="48">
        <f t="shared" ca="1" si="25"/>
        <v>198.07290709917802</v>
      </c>
      <c r="Y125" s="108">
        <f t="shared" ca="1" si="20"/>
        <v>-12.775917460247705</v>
      </c>
      <c r="Z125" s="48"/>
      <c r="AA125" s="17"/>
      <c r="AB125" s="47">
        <v>97</v>
      </c>
      <c r="AC125" s="55">
        <v>20</v>
      </c>
      <c r="AD125" s="48">
        <f t="shared" ca="1" si="21"/>
        <v>291.27974972914507</v>
      </c>
      <c r="AE125" s="48">
        <f t="shared" ca="1" si="28"/>
        <v>291.27974972914507</v>
      </c>
      <c r="AF125" s="48"/>
      <c r="AG125" s="108">
        <f t="shared" ca="1" si="29"/>
        <v>4.155328043685107</v>
      </c>
    </row>
    <row r="126" spans="2:33" ht="15.55" customHeight="1" x14ac:dyDescent="0.65">
      <c r="B126" s="10">
        <v>98</v>
      </c>
      <c r="C126" s="41">
        <v>103.46682207095741</v>
      </c>
      <c r="D126" s="41">
        <f t="shared" ref="D126:D189" ca="1" si="30">$C$20*D125+$C$21+E126</f>
        <v>100.55669597197834</v>
      </c>
      <c r="E126" s="42">
        <f t="shared" ca="1" si="18"/>
        <v>2.2826154329353163</v>
      </c>
      <c r="H126" s="10">
        <v>98</v>
      </c>
      <c r="I126" s="41">
        <v>81.539874699955703</v>
      </c>
      <c r="J126" s="41">
        <f t="shared" ca="1" si="24"/>
        <v>100.5701756448661</v>
      </c>
      <c r="K126" s="41">
        <f t="shared" ref="K126:K189" ca="1" si="31">E126</f>
        <v>2.2826154329353163</v>
      </c>
      <c r="L126" s="17"/>
      <c r="M126" s="17"/>
      <c r="N126" s="47">
        <v>98</v>
      </c>
      <c r="O126" s="48">
        <v>218.49176809625499</v>
      </c>
      <c r="P126" s="48">
        <f t="shared" ca="1" si="26"/>
        <v>196.43866293263815</v>
      </c>
      <c r="Q126" s="2"/>
      <c r="R126" s="49">
        <f t="shared" ca="1" si="27"/>
        <v>14.278424026624815</v>
      </c>
      <c r="S126" s="60"/>
      <c r="U126" s="47">
        <v>98</v>
      </c>
      <c r="V126" s="55">
        <v>20</v>
      </c>
      <c r="W126" s="48">
        <f t="shared" ca="1" si="19"/>
        <v>200.54823182219556</v>
      </c>
      <c r="X126" s="48">
        <f t="shared" ca="1" si="25"/>
        <v>200.54823182219556</v>
      </c>
      <c r="Y126" s="108">
        <f t="shared" ca="1" si="20"/>
        <v>2.2826154329353163</v>
      </c>
      <c r="Z126" s="48"/>
      <c r="AA126" s="17"/>
      <c r="AB126" s="47">
        <v>98</v>
      </c>
      <c r="AC126" s="55">
        <v>20</v>
      </c>
      <c r="AD126" s="48">
        <f t="shared" ca="1" si="21"/>
        <v>296.43019878285537</v>
      </c>
      <c r="AE126" s="48">
        <f t="shared" ca="1" si="28"/>
        <v>296.43019878285537</v>
      </c>
      <c r="AF126" s="48"/>
      <c r="AG126" s="108">
        <f t="shared" ca="1" si="29"/>
        <v>14.278424026624815</v>
      </c>
    </row>
    <row r="127" spans="2:33" ht="15.55" customHeight="1" x14ac:dyDescent="0.65">
      <c r="B127" s="10">
        <v>99</v>
      </c>
      <c r="C127" s="41">
        <v>113.08835190257778</v>
      </c>
      <c r="D127" s="41">
        <f t="shared" ca="1" si="30"/>
        <v>101.60270255497048</v>
      </c>
      <c r="E127" s="42">
        <f t="shared" ca="1" si="18"/>
        <v>1.1016761801899679</v>
      </c>
      <c r="H127" s="10">
        <v>99</v>
      </c>
      <c r="I127" s="41">
        <v>80.685511878764899</v>
      </c>
      <c r="J127" s="41">
        <f t="shared" ca="1" si="24"/>
        <v>101.61483426056945</v>
      </c>
      <c r="K127" s="41">
        <f t="shared" ca="1" si="31"/>
        <v>1.1016761801899679</v>
      </c>
      <c r="L127" s="17"/>
      <c r="M127" s="17"/>
      <c r="N127" s="47">
        <v>99</v>
      </c>
      <c r="O127" s="48">
        <v>220.61094164712301</v>
      </c>
      <c r="P127" s="48">
        <f t="shared" ca="1" si="26"/>
        <v>194.34813155236296</v>
      </c>
      <c r="Q127" s="2"/>
      <c r="R127" s="49">
        <f t="shared" ca="1" si="27"/>
        <v>7.5533349129886158</v>
      </c>
      <c r="S127" s="60"/>
      <c r="U127" s="47">
        <v>99</v>
      </c>
      <c r="V127" s="55">
        <v>20</v>
      </c>
      <c r="W127" s="48">
        <f t="shared" ca="1" si="19"/>
        <v>201.59508482016597</v>
      </c>
      <c r="X127" s="48">
        <f t="shared" ca="1" si="25"/>
        <v>201.59508482016597</v>
      </c>
      <c r="Y127" s="108">
        <f t="shared" ca="1" si="20"/>
        <v>1.1016761801899679</v>
      </c>
      <c r="Z127" s="48"/>
      <c r="AA127" s="17"/>
      <c r="AB127" s="47">
        <v>99</v>
      </c>
      <c r="AC127" s="55">
        <v>20</v>
      </c>
      <c r="AD127" s="48">
        <f t="shared" ca="1" si="21"/>
        <v>294.34051381755842</v>
      </c>
      <c r="AE127" s="48">
        <f t="shared" ca="1" si="28"/>
        <v>294.34051381755842</v>
      </c>
      <c r="AF127" s="48"/>
      <c r="AG127" s="108">
        <f t="shared" ca="1" si="29"/>
        <v>7.5533349129886158</v>
      </c>
    </row>
    <row r="128" spans="2:33" ht="15.55" customHeight="1" x14ac:dyDescent="0.65">
      <c r="B128" s="10">
        <v>100</v>
      </c>
      <c r="C128" s="41">
        <v>115.8203978476425</v>
      </c>
      <c r="D128" s="41">
        <f t="shared" ca="1" si="30"/>
        <v>106.59009899257065</v>
      </c>
      <c r="E128" s="42">
        <f t="shared" ca="1" si="18"/>
        <v>5.1476666930972073</v>
      </c>
      <c r="H128" s="10">
        <v>100</v>
      </c>
      <c r="I128" s="41">
        <v>79.831149057574095</v>
      </c>
      <c r="J128" s="41">
        <f t="shared" ca="1" si="24"/>
        <v>106.60101752760971</v>
      </c>
      <c r="K128" s="41">
        <f t="shared" ca="1" si="31"/>
        <v>5.1476666930972073</v>
      </c>
      <c r="L128" s="17"/>
      <c r="M128" s="17"/>
      <c r="N128" s="47">
        <v>100</v>
      </c>
      <c r="O128" s="48">
        <v>222.73011519799101</v>
      </c>
      <c r="P128" s="48">
        <f t="shared" ca="1" si="26"/>
        <v>192.52633235357649</v>
      </c>
      <c r="Q128" s="2"/>
      <c r="R128" s="49">
        <f t="shared" ca="1" si="27"/>
        <v>7.6130139564498371</v>
      </c>
      <c r="S128" s="60"/>
      <c r="U128" s="47">
        <v>100</v>
      </c>
      <c r="V128" s="55">
        <v>20</v>
      </c>
      <c r="W128" s="48">
        <f t="shared" ca="1" si="19"/>
        <v>206.58324303124658</v>
      </c>
      <c r="X128" s="48">
        <f t="shared" ca="1" si="25"/>
        <v>206.58324303124658</v>
      </c>
      <c r="Y128" s="108">
        <f t="shared" ca="1" si="20"/>
        <v>5.1476666930972073</v>
      </c>
      <c r="Z128" s="48"/>
      <c r="AA128" s="17"/>
      <c r="AB128" s="47">
        <v>100</v>
      </c>
      <c r="AC128" s="55">
        <v>20</v>
      </c>
      <c r="AD128" s="48">
        <f t="shared" ca="1" si="21"/>
        <v>292.51947639225244</v>
      </c>
      <c r="AE128" s="48">
        <f t="shared" ca="1" si="28"/>
        <v>292.51947639225244</v>
      </c>
      <c r="AF128" s="48"/>
      <c r="AG128" s="108">
        <f t="shared" ca="1" si="29"/>
        <v>7.6130139564498371</v>
      </c>
    </row>
    <row r="129" spans="2:33" ht="15.55" customHeight="1" x14ac:dyDescent="0.65">
      <c r="B129" s="10">
        <v>101</v>
      </c>
      <c r="C129" s="41">
        <v>113.84076942080117</v>
      </c>
      <c r="D129" s="41">
        <f t="shared" ca="1" si="30"/>
        <v>112.74667977372033</v>
      </c>
      <c r="E129" s="42">
        <f t="shared" ca="1" si="18"/>
        <v>6.8155906804067499</v>
      </c>
      <c r="H129" s="10">
        <v>101</v>
      </c>
      <c r="I129" s="41">
        <v>78.976786236383205</v>
      </c>
      <c r="J129" s="41">
        <f t="shared" ca="1" si="24"/>
        <v>112.7565064552555</v>
      </c>
      <c r="K129" s="41">
        <f t="shared" ca="1" si="31"/>
        <v>6.8155906804067499</v>
      </c>
      <c r="L129" s="17"/>
      <c r="M129" s="17"/>
      <c r="N129" s="47">
        <v>101</v>
      </c>
      <c r="O129" s="48">
        <v>224.84928874885799</v>
      </c>
      <c r="P129" s="48">
        <f t="shared" ca="1" si="26"/>
        <v>191.41790297071839</v>
      </c>
      <c r="Q129" s="2"/>
      <c r="R129" s="49">
        <f t="shared" ca="1" si="27"/>
        <v>8.1442038524995404</v>
      </c>
      <c r="S129" s="49"/>
      <c r="U129" s="47">
        <v>101</v>
      </c>
      <c r="V129" s="55">
        <v>20</v>
      </c>
      <c r="W129" s="48">
        <f t="shared" ca="1" si="19"/>
        <v>212.74050940852868</v>
      </c>
      <c r="X129" s="48">
        <f t="shared" ca="1" si="25"/>
        <v>212.74050940852868</v>
      </c>
      <c r="Y129" s="108">
        <f t="shared" ca="1" si="20"/>
        <v>6.8155906804067499</v>
      </c>
      <c r="Z129" s="48"/>
      <c r="AA129" s="17"/>
      <c r="AB129" s="47">
        <v>101</v>
      </c>
      <c r="AC129" s="55">
        <v>20</v>
      </c>
      <c r="AD129" s="48">
        <f t="shared" ca="1" si="21"/>
        <v>291.41173260552671</v>
      </c>
      <c r="AE129" s="48">
        <f t="shared" ca="1" si="28"/>
        <v>291.41173260552671</v>
      </c>
      <c r="AF129" s="48"/>
      <c r="AG129" s="108">
        <f t="shared" ca="1" si="29"/>
        <v>8.1442038524995404</v>
      </c>
    </row>
    <row r="130" spans="2:33" ht="15.55" customHeight="1" x14ac:dyDescent="0.65">
      <c r="B130" s="10">
        <v>102</v>
      </c>
      <c r="C130" s="41">
        <v>105.77970551656216</v>
      </c>
      <c r="D130" s="41">
        <f t="shared" ca="1" si="30"/>
        <v>115.14128880264924</v>
      </c>
      <c r="E130" s="42">
        <f t="shared" ca="1" si="18"/>
        <v>3.6692770063009403</v>
      </c>
      <c r="H130" s="10">
        <v>102</v>
      </c>
      <c r="I130" s="41">
        <v>78.122423415192401</v>
      </c>
      <c r="J130" s="41">
        <f t="shared" ca="1" si="24"/>
        <v>115.1501328160309</v>
      </c>
      <c r="K130" s="41">
        <f t="shared" ca="1" si="31"/>
        <v>3.6692770063009403</v>
      </c>
      <c r="L130" s="17"/>
      <c r="M130" s="17"/>
      <c r="N130" s="47">
        <v>102</v>
      </c>
      <c r="O130" s="48">
        <v>226.96846229972601</v>
      </c>
      <c r="P130" s="48">
        <f t="shared" ca="1" si="26"/>
        <v>200.75020493004143</v>
      </c>
      <c r="Q130" s="2"/>
      <c r="R130" s="49">
        <f t="shared" ca="1" si="27"/>
        <v>18.474092256394854</v>
      </c>
      <c r="S130" s="49"/>
      <c r="U130" s="47">
        <v>102</v>
      </c>
      <c r="V130" s="55">
        <v>20</v>
      </c>
      <c r="W130" s="48">
        <f t="shared" ca="1" si="19"/>
        <v>215.13573547397675</v>
      </c>
      <c r="X130" s="48">
        <f t="shared" ca="1" si="25"/>
        <v>215.13573547397675</v>
      </c>
      <c r="Y130" s="108">
        <f t="shared" ca="1" si="20"/>
        <v>3.6692770063009403</v>
      </c>
      <c r="Z130" s="48"/>
      <c r="AA130" s="17"/>
      <c r="AB130" s="47">
        <v>102</v>
      </c>
      <c r="AC130" s="55">
        <v>20</v>
      </c>
      <c r="AD130" s="48">
        <f t="shared" ca="1" si="21"/>
        <v>300.7446516013689</v>
      </c>
      <c r="AE130" s="48">
        <f t="shared" ca="1" si="28"/>
        <v>300.7446516013689</v>
      </c>
      <c r="AF130" s="48"/>
      <c r="AG130" s="108">
        <f t="shared" ca="1" si="29"/>
        <v>18.474092256394854</v>
      </c>
    </row>
    <row r="131" spans="2:33" ht="15.55" customHeight="1" x14ac:dyDescent="0.65">
      <c r="B131" s="10">
        <v>103</v>
      </c>
      <c r="C131" s="41">
        <v>107.17723156420669</v>
      </c>
      <c r="D131" s="41">
        <f t="shared" ca="1" si="30"/>
        <v>116.28160821697665</v>
      </c>
      <c r="E131" s="42">
        <f t="shared" ca="1" si="18"/>
        <v>2.6544482945923291</v>
      </c>
      <c r="H131" s="10">
        <v>103</v>
      </c>
      <c r="I131" s="41">
        <v>77.268060594001597</v>
      </c>
      <c r="J131" s="41">
        <f t="shared" ca="1" si="24"/>
        <v>116.28956782902014</v>
      </c>
      <c r="K131" s="41">
        <f t="shared" ca="1" si="31"/>
        <v>2.6544482945923291</v>
      </c>
      <c r="L131" s="17"/>
      <c r="M131" s="17"/>
      <c r="N131" s="47">
        <v>103</v>
      </c>
      <c r="O131" s="48">
        <v>229.08763585059299</v>
      </c>
      <c r="P131" s="48">
        <f t="shared" ca="1" si="26"/>
        <v>199.60428328678643</v>
      </c>
      <c r="Q131" s="2"/>
      <c r="R131" s="49">
        <f t="shared" ca="1" si="27"/>
        <v>8.9290988497491295</v>
      </c>
      <c r="S131" s="60"/>
      <c r="U131" s="47">
        <v>103</v>
      </c>
      <c r="V131" s="55">
        <v>20</v>
      </c>
      <c r="W131" s="48">
        <f t="shared" ca="1" si="19"/>
        <v>216.27661022117141</v>
      </c>
      <c r="X131" s="48">
        <f t="shared" ca="1" si="25"/>
        <v>216.27661022117141</v>
      </c>
      <c r="Y131" s="108">
        <f t="shared" ca="1" si="20"/>
        <v>2.6544482945923291</v>
      </c>
      <c r="Z131" s="48"/>
      <c r="AA131" s="17"/>
      <c r="AB131" s="47">
        <v>103</v>
      </c>
      <c r="AC131" s="55">
        <v>20</v>
      </c>
      <c r="AD131" s="48">
        <f t="shared" ca="1" si="21"/>
        <v>299.59928529098119</v>
      </c>
      <c r="AE131" s="48">
        <f t="shared" ca="1" si="28"/>
        <v>299.59928529098119</v>
      </c>
      <c r="AF131" s="48"/>
      <c r="AG131" s="108">
        <f t="shared" ca="1" si="29"/>
        <v>8.9290988497491295</v>
      </c>
    </row>
    <row r="132" spans="2:33" ht="15.55" customHeight="1" x14ac:dyDescent="0.65">
      <c r="B132" s="10">
        <v>104</v>
      </c>
      <c r="C132" s="41">
        <v>102.39742782648888</v>
      </c>
      <c r="D132" s="41">
        <f t="shared" ca="1" si="30"/>
        <v>117.32775277192691</v>
      </c>
      <c r="E132" s="42">
        <f t="shared" ca="1" si="18"/>
        <v>2.6743053766479257</v>
      </c>
      <c r="H132" s="10">
        <v>104</v>
      </c>
      <c r="I132" s="41">
        <v>76.413697772810806</v>
      </c>
      <c r="J132" s="41">
        <f t="shared" ca="1" si="24"/>
        <v>117.33491642276606</v>
      </c>
      <c r="K132" s="41">
        <f t="shared" ca="1" si="31"/>
        <v>2.6743053766479257</v>
      </c>
      <c r="L132" s="17"/>
      <c r="M132" s="17"/>
      <c r="N132" s="47">
        <v>104</v>
      </c>
      <c r="O132" s="48">
        <v>231.20680940146099</v>
      </c>
      <c r="P132" s="48">
        <f t="shared" ca="1" si="26"/>
        <v>202.4614377309876</v>
      </c>
      <c r="Q132" s="2"/>
      <c r="R132" s="49">
        <f t="shared" ca="1" si="27"/>
        <v>12.817582772879796</v>
      </c>
      <c r="S132" s="60"/>
      <c r="U132" s="47">
        <v>104</v>
      </c>
      <c r="V132" s="55">
        <v>20</v>
      </c>
      <c r="W132" s="48">
        <f t="shared" ca="1" si="19"/>
        <v>217.32325457570221</v>
      </c>
      <c r="X132" s="48">
        <f t="shared" ca="1" si="25"/>
        <v>217.32325457570221</v>
      </c>
      <c r="Y132" s="108">
        <f t="shared" ca="1" si="20"/>
        <v>2.6743053766479257</v>
      </c>
      <c r="Z132" s="48"/>
      <c r="AA132" s="17"/>
      <c r="AB132" s="47">
        <v>104</v>
      </c>
      <c r="AC132" s="55">
        <v>20</v>
      </c>
      <c r="AD132" s="48">
        <f t="shared" ca="1" si="21"/>
        <v>302.45693953476285</v>
      </c>
      <c r="AE132" s="48">
        <f t="shared" ca="1" si="28"/>
        <v>302.45693953476285</v>
      </c>
      <c r="AF132" s="48"/>
      <c r="AG132" s="108">
        <f t="shared" ca="1" si="29"/>
        <v>12.817582772879796</v>
      </c>
    </row>
    <row r="133" spans="2:33" ht="15.55" customHeight="1" x14ac:dyDescent="0.65">
      <c r="B133" s="10">
        <v>105</v>
      </c>
      <c r="C133" s="41">
        <v>99.165477784014939</v>
      </c>
      <c r="D133" s="41">
        <f t="shared" ca="1" si="30"/>
        <v>108.70948251067233</v>
      </c>
      <c r="E133" s="42">
        <f t="shared" ca="1" si="18"/>
        <v>-6.8854949840618884</v>
      </c>
      <c r="H133" s="10">
        <v>105</v>
      </c>
      <c r="I133" s="41">
        <v>75.559334951620002</v>
      </c>
      <c r="J133" s="41">
        <f t="shared" ca="1" si="24"/>
        <v>108.71592979642756</v>
      </c>
      <c r="K133" s="41">
        <f t="shared" ca="1" si="31"/>
        <v>-6.8854949840618884</v>
      </c>
      <c r="L133" s="17"/>
      <c r="M133" s="17"/>
      <c r="N133" s="47">
        <v>105</v>
      </c>
      <c r="O133" s="48">
        <v>233.32598295232799</v>
      </c>
      <c r="P133" s="48">
        <f t="shared" ca="1" si="26"/>
        <v>196.36827685451891</v>
      </c>
      <c r="Q133" s="2"/>
      <c r="R133" s="49">
        <f t="shared" ca="1" si="27"/>
        <v>4.1529828966300677</v>
      </c>
      <c r="S133" s="60"/>
      <c r="U133" s="47">
        <v>105</v>
      </c>
      <c r="V133" s="55">
        <v>20</v>
      </c>
      <c r="W133" s="48">
        <f t="shared" ca="1" si="19"/>
        <v>208.70543413407009</v>
      </c>
      <c r="X133" s="48">
        <f t="shared" ca="1" si="25"/>
        <v>208.70543413407009</v>
      </c>
      <c r="Y133" s="108">
        <f t="shared" ca="1" si="20"/>
        <v>-6.8854949840618884</v>
      </c>
      <c r="Z133" s="48"/>
      <c r="AA133" s="17"/>
      <c r="AB133" s="47">
        <v>105</v>
      </c>
      <c r="AC133" s="55">
        <v>20</v>
      </c>
      <c r="AD133" s="48">
        <f t="shared" ca="1" si="21"/>
        <v>296.36422847791664</v>
      </c>
      <c r="AE133" s="48">
        <f t="shared" ca="1" si="28"/>
        <v>296.36422847791664</v>
      </c>
      <c r="AF133" s="48"/>
      <c r="AG133" s="108">
        <f t="shared" ca="1" si="29"/>
        <v>4.1529828966300677</v>
      </c>
    </row>
    <row r="134" spans="2:33" ht="15.55" customHeight="1" x14ac:dyDescent="0.65">
      <c r="B134" s="10">
        <v>106</v>
      </c>
      <c r="C134" s="41">
        <v>99.36171897738123</v>
      </c>
      <c r="D134" s="41">
        <f t="shared" ca="1" si="30"/>
        <v>101.48457215442346</v>
      </c>
      <c r="E134" s="42">
        <f t="shared" ca="1" si="18"/>
        <v>-6.3539621051816315</v>
      </c>
      <c r="H134" s="10">
        <v>106</v>
      </c>
      <c r="I134" s="41">
        <v>74.704972130429098</v>
      </c>
      <c r="J134" s="41">
        <f t="shared" ca="1" si="24"/>
        <v>101.49037471160317</v>
      </c>
      <c r="K134" s="41">
        <f t="shared" ca="1" si="31"/>
        <v>-6.3539621051816315</v>
      </c>
      <c r="L134" s="17"/>
      <c r="M134" s="17"/>
      <c r="N134" s="47">
        <v>106</v>
      </c>
      <c r="O134" s="48">
        <v>235.44515650319599</v>
      </c>
      <c r="P134" s="48">
        <f t="shared" ca="1" si="26"/>
        <v>190.21358104997108</v>
      </c>
      <c r="Q134" s="2"/>
      <c r="R134" s="49">
        <f t="shared" ca="1" si="27"/>
        <v>3.4821318809040704</v>
      </c>
      <c r="S134" s="60"/>
      <c r="U134" s="47">
        <v>106</v>
      </c>
      <c r="V134" s="55">
        <v>20</v>
      </c>
      <c r="W134" s="48">
        <f t="shared" ca="1" si="19"/>
        <v>201.48092861548145</v>
      </c>
      <c r="X134" s="48">
        <f t="shared" ca="1" si="25"/>
        <v>201.48092861548145</v>
      </c>
      <c r="Y134" s="108">
        <f t="shared" ca="1" si="20"/>
        <v>-6.3539621051816315</v>
      </c>
      <c r="Z134" s="48"/>
      <c r="AA134" s="17"/>
      <c r="AB134" s="47">
        <v>106</v>
      </c>
      <c r="AC134" s="55">
        <v>20</v>
      </c>
      <c r="AD134" s="48">
        <f t="shared" ca="1" si="21"/>
        <v>290.20993751102907</v>
      </c>
      <c r="AE134" s="48">
        <f t="shared" ca="1" si="28"/>
        <v>290.20993751102907</v>
      </c>
      <c r="AF134" s="48"/>
      <c r="AG134" s="108">
        <f t="shared" ca="1" si="29"/>
        <v>3.4821318809040704</v>
      </c>
    </row>
    <row r="135" spans="2:33" ht="15.55" customHeight="1" x14ac:dyDescent="0.65">
      <c r="B135" s="10">
        <v>107</v>
      </c>
      <c r="C135" s="41">
        <v>94.166389845417271</v>
      </c>
      <c r="D135" s="41">
        <f t="shared" ca="1" si="30"/>
        <v>106.85891123377486</v>
      </c>
      <c r="E135" s="42">
        <f t="shared" ca="1" si="18"/>
        <v>5.5227962947937526</v>
      </c>
      <c r="H135" s="10">
        <v>107</v>
      </c>
      <c r="I135" s="41">
        <v>73.850609309238294</v>
      </c>
      <c r="J135" s="41">
        <f t="shared" ca="1" si="24"/>
        <v>106.8641335352366</v>
      </c>
      <c r="K135" s="41">
        <f t="shared" ca="1" si="31"/>
        <v>5.5227962947937526</v>
      </c>
      <c r="L135" s="17"/>
      <c r="M135" s="17"/>
      <c r="N135" s="47">
        <v>107</v>
      </c>
      <c r="O135" s="48">
        <v>237.56433005406299</v>
      </c>
      <c r="P135" s="48">
        <f t="shared" ca="1" si="26"/>
        <v>189.64849292535709</v>
      </c>
      <c r="Q135" s="2"/>
      <c r="R135" s="49">
        <f t="shared" ca="1" si="27"/>
        <v>8.456269980383091</v>
      </c>
      <c r="S135" s="60"/>
      <c r="U135" s="47">
        <v>107</v>
      </c>
      <c r="V135" s="55">
        <v>20</v>
      </c>
      <c r="W135" s="48">
        <f t="shared" ca="1" si="19"/>
        <v>206.85563204872705</v>
      </c>
      <c r="X135" s="48">
        <f t="shared" ca="1" si="25"/>
        <v>206.85563204872705</v>
      </c>
      <c r="Y135" s="108">
        <f t="shared" ca="1" si="20"/>
        <v>5.5227962947937526</v>
      </c>
      <c r="Z135" s="48"/>
      <c r="AA135" s="17"/>
      <c r="AB135" s="47">
        <v>107</v>
      </c>
      <c r="AC135" s="55">
        <v>20</v>
      </c>
      <c r="AD135" s="48">
        <f t="shared" ca="1" si="21"/>
        <v>289.64521374030926</v>
      </c>
      <c r="AE135" s="48">
        <f t="shared" ca="1" si="28"/>
        <v>289.64521374030926</v>
      </c>
      <c r="AF135" s="48"/>
      <c r="AG135" s="108">
        <f t="shared" ca="1" si="29"/>
        <v>8.456269980383091</v>
      </c>
    </row>
    <row r="136" spans="2:33" ht="15.55" customHeight="1" x14ac:dyDescent="0.65">
      <c r="B136" s="10">
        <v>108</v>
      </c>
      <c r="C136" s="41">
        <v>94.967832729784362</v>
      </c>
      <c r="D136" s="41">
        <f t="shared" ca="1" si="30"/>
        <v>103.54166507366644</v>
      </c>
      <c r="E136" s="42">
        <f t="shared" ca="1" si="18"/>
        <v>-2.6313550367309393</v>
      </c>
      <c r="H136" s="10">
        <v>108</v>
      </c>
      <c r="I136" s="41">
        <v>72.996246488047504</v>
      </c>
      <c r="J136" s="41">
        <f t="shared" ca="1" si="24"/>
        <v>103.546365144982</v>
      </c>
      <c r="K136" s="41">
        <f t="shared" ca="1" si="31"/>
        <v>-2.6313550367309393</v>
      </c>
      <c r="L136" s="17"/>
      <c r="M136" s="17"/>
      <c r="N136" s="47">
        <v>108</v>
      </c>
      <c r="O136" s="48">
        <v>239.68350360493099</v>
      </c>
      <c r="P136" s="48">
        <f t="shared" ca="1" si="26"/>
        <v>179.72361433080363</v>
      </c>
      <c r="Q136" s="2"/>
      <c r="R136" s="49">
        <f t="shared" ca="1" si="27"/>
        <v>-0.96002930201774106</v>
      </c>
      <c r="S136" s="60"/>
      <c r="U136" s="47">
        <v>108</v>
      </c>
      <c r="V136" s="55">
        <v>20</v>
      </c>
      <c r="W136" s="48">
        <f t="shared" ca="1" si="19"/>
        <v>203.5387138071234</v>
      </c>
      <c r="X136" s="48">
        <f t="shared" ca="1" si="25"/>
        <v>203.5387138071234</v>
      </c>
      <c r="Y136" s="108">
        <f t="shared" ca="1" si="20"/>
        <v>-2.6313550367309393</v>
      </c>
      <c r="Z136" s="48"/>
      <c r="AA136" s="17"/>
      <c r="AB136" s="47">
        <v>108</v>
      </c>
      <c r="AC136" s="55">
        <v>20</v>
      </c>
      <c r="AD136" s="48">
        <f t="shared" ca="1" si="21"/>
        <v>279.72066306426058</v>
      </c>
      <c r="AE136" s="48">
        <f t="shared" ca="1" si="28"/>
        <v>279.72066306426058</v>
      </c>
      <c r="AF136" s="48"/>
      <c r="AG136" s="108">
        <f t="shared" ca="1" si="29"/>
        <v>-0.96002930201774106</v>
      </c>
    </row>
    <row r="137" spans="2:33" ht="15.55" customHeight="1" x14ac:dyDescent="0.65">
      <c r="B137" s="10">
        <v>109</v>
      </c>
      <c r="C137" s="41">
        <v>92.580296160988937</v>
      </c>
      <c r="D137" s="41">
        <f t="shared" ca="1" si="30"/>
        <v>104.21266982055978</v>
      </c>
      <c r="E137" s="42">
        <f t="shared" ca="1" si="18"/>
        <v>1.0251712542599902</v>
      </c>
      <c r="H137" s="10">
        <v>109</v>
      </c>
      <c r="I137" s="41">
        <v>72.1418836668567</v>
      </c>
      <c r="J137" s="41">
        <f t="shared" ca="1" si="24"/>
        <v>104.2168998847438</v>
      </c>
      <c r="K137" s="41">
        <f t="shared" ca="1" si="31"/>
        <v>1.0251712542599902</v>
      </c>
      <c r="L137" s="17"/>
      <c r="M137" s="17"/>
      <c r="N137" s="47">
        <v>109</v>
      </c>
      <c r="O137" s="48">
        <v>241.80267715579799</v>
      </c>
      <c r="P137" s="48">
        <f t="shared" ca="1" si="26"/>
        <v>178.46621090025249</v>
      </c>
      <c r="Q137" s="2"/>
      <c r="R137" s="49">
        <f t="shared" ca="1" si="27"/>
        <v>6.7149580025292055</v>
      </c>
      <c r="S137" s="60"/>
      <c r="U137" s="47">
        <v>109</v>
      </c>
      <c r="V137" s="55">
        <v>20</v>
      </c>
      <c r="W137" s="48">
        <f t="shared" ca="1" si="19"/>
        <v>204.21001368067104</v>
      </c>
      <c r="X137" s="48">
        <f t="shared" ca="1" si="25"/>
        <v>204.21001368067104</v>
      </c>
      <c r="Y137" s="108">
        <f t="shared" ca="1" si="20"/>
        <v>1.0251712542599902</v>
      </c>
      <c r="Z137" s="48"/>
      <c r="AA137" s="17"/>
      <c r="AB137" s="47">
        <v>109</v>
      </c>
      <c r="AC137" s="55">
        <v>20</v>
      </c>
      <c r="AD137" s="48">
        <f t="shared" ca="1" si="21"/>
        <v>278.46355476036376</v>
      </c>
      <c r="AE137" s="48">
        <f t="shared" ca="1" si="28"/>
        <v>278.46355476036376</v>
      </c>
      <c r="AF137" s="48"/>
      <c r="AG137" s="108">
        <f t="shared" ca="1" si="29"/>
        <v>6.7149580025292055</v>
      </c>
    </row>
    <row r="138" spans="2:33" ht="15.55" customHeight="1" x14ac:dyDescent="0.65">
      <c r="B138" s="10">
        <v>110</v>
      </c>
      <c r="C138" s="41">
        <v>89.715273768189647</v>
      </c>
      <c r="D138" s="41">
        <f t="shared" ca="1" si="30"/>
        <v>104.63170589184492</v>
      </c>
      <c r="E138" s="42">
        <f t="shared" ca="1" si="18"/>
        <v>0.84030305334111388</v>
      </c>
      <c r="H138" s="10">
        <v>110</v>
      </c>
      <c r="I138" s="41">
        <v>71.287520845665796</v>
      </c>
      <c r="J138" s="41">
        <f t="shared" ca="1" si="24"/>
        <v>104.63551294961053</v>
      </c>
      <c r="K138" s="41">
        <f t="shared" ca="1" si="31"/>
        <v>0.84030305334111388</v>
      </c>
      <c r="L138" s="17"/>
      <c r="M138" s="17"/>
      <c r="N138" s="47">
        <v>110</v>
      </c>
      <c r="O138" s="48">
        <v>243.92185070666599</v>
      </c>
      <c r="P138" s="48">
        <f t="shared" ref="P138:P169" ca="1" si="32">$O$20*P137+$O$21+R138</f>
        <v>183.5294800615396</v>
      </c>
      <c r="Q138" s="2"/>
      <c r="R138" s="49">
        <f t="shared" ref="R138:R169" ca="1" si="33">NORMINV(RAND(),$R$20,$R$21)</f>
        <v>12.909890251312349</v>
      </c>
      <c r="S138" s="60"/>
      <c r="U138" s="47">
        <v>110</v>
      </c>
      <c r="V138" s="55">
        <v>20</v>
      </c>
      <c r="W138" s="48">
        <f t="shared" ca="1" si="19"/>
        <v>204.62931536594505</v>
      </c>
      <c r="X138" s="48">
        <f t="shared" ca="1" si="25"/>
        <v>204.62931536594505</v>
      </c>
      <c r="Y138" s="108">
        <f t="shared" ca="1" si="20"/>
        <v>0.84030305334111388</v>
      </c>
      <c r="Z138" s="48"/>
      <c r="AA138" s="17"/>
      <c r="AB138" s="47">
        <v>110</v>
      </c>
      <c r="AC138" s="55">
        <v>20</v>
      </c>
      <c r="AD138" s="48">
        <f t="shared" ca="1" si="21"/>
        <v>283.52708953563973</v>
      </c>
      <c r="AE138" s="48">
        <f t="shared" ca="1" si="28"/>
        <v>283.52708953563973</v>
      </c>
      <c r="AF138" s="48"/>
      <c r="AG138" s="108">
        <f t="shared" ca="1" si="29"/>
        <v>12.909890251312349</v>
      </c>
    </row>
    <row r="139" spans="2:33" ht="15.55" customHeight="1" x14ac:dyDescent="0.65">
      <c r="B139" s="10">
        <v>111</v>
      </c>
      <c r="C139" s="41">
        <v>92.88774795875743</v>
      </c>
      <c r="D139" s="41">
        <f t="shared" ca="1" si="30"/>
        <v>103.70582938362736</v>
      </c>
      <c r="E139" s="42">
        <f t="shared" ca="1" si="18"/>
        <v>-0.46270591903306985</v>
      </c>
      <c r="H139" s="10">
        <v>111</v>
      </c>
      <c r="I139" s="41">
        <v>70.433158024475006</v>
      </c>
      <c r="J139" s="41">
        <f t="shared" ca="1" si="24"/>
        <v>103.70925573561641</v>
      </c>
      <c r="K139" s="41">
        <f t="shared" ca="1" si="31"/>
        <v>-0.46270591903306985</v>
      </c>
      <c r="L139" s="17"/>
      <c r="M139" s="17"/>
      <c r="N139" s="47">
        <v>111</v>
      </c>
      <c r="O139" s="48">
        <v>246.04102425753399</v>
      </c>
      <c r="P139" s="48">
        <f t="shared" ca="1" si="32"/>
        <v>190.7743506396701</v>
      </c>
      <c r="Q139" s="2"/>
      <c r="R139" s="49">
        <f t="shared" ca="1" si="33"/>
        <v>15.597818584284443</v>
      </c>
      <c r="S139" s="60"/>
      <c r="U139" s="47">
        <v>111</v>
      </c>
      <c r="V139" s="55">
        <v>20</v>
      </c>
      <c r="W139" s="48">
        <f t="shared" ca="1" si="19"/>
        <v>203.70367791031745</v>
      </c>
      <c r="X139" s="48">
        <f t="shared" ca="1" si="25"/>
        <v>203.70367791031745</v>
      </c>
      <c r="Y139" s="108">
        <f t="shared" ca="1" si="20"/>
        <v>-0.46270591903306985</v>
      </c>
      <c r="Z139" s="48"/>
      <c r="AA139" s="17"/>
      <c r="AB139" s="47">
        <v>111</v>
      </c>
      <c r="AC139" s="55">
        <v>20</v>
      </c>
      <c r="AD139" s="48">
        <f t="shared" ca="1" si="21"/>
        <v>290.77219916636017</v>
      </c>
      <c r="AE139" s="48">
        <f t="shared" ca="1" si="28"/>
        <v>290.77219916636017</v>
      </c>
      <c r="AF139" s="48"/>
      <c r="AG139" s="108">
        <f t="shared" ca="1" si="29"/>
        <v>15.597818584284443</v>
      </c>
    </row>
    <row r="140" spans="2:33" ht="15.55" customHeight="1" x14ac:dyDescent="0.65">
      <c r="B140" s="10">
        <v>112</v>
      </c>
      <c r="C140" s="41">
        <v>97.638003874239303</v>
      </c>
      <c r="D140" s="41">
        <f t="shared" ca="1" si="30"/>
        <v>106.36637714458087</v>
      </c>
      <c r="E140" s="42">
        <f t="shared" ca="1" si="18"/>
        <v>3.0311306993162375</v>
      </c>
      <c r="H140" s="10">
        <v>112</v>
      </c>
      <c r="I140" s="41">
        <v>69.578795203284201</v>
      </c>
      <c r="J140" s="41">
        <f t="shared" ca="1" si="24"/>
        <v>106.36946086137101</v>
      </c>
      <c r="K140" s="41">
        <f t="shared" ca="1" si="31"/>
        <v>3.0311306993162375</v>
      </c>
      <c r="L140" s="17"/>
      <c r="M140" s="17"/>
      <c r="N140" s="47">
        <v>112</v>
      </c>
      <c r="O140" s="48">
        <v>248.16019780840099</v>
      </c>
      <c r="P140" s="48">
        <f t="shared" ca="1" si="32"/>
        <v>189.40111528798016</v>
      </c>
      <c r="Q140" s="2"/>
      <c r="R140" s="49">
        <f t="shared" ca="1" si="33"/>
        <v>7.7041997122770871</v>
      </c>
      <c r="S140" s="60"/>
      <c r="U140" s="47">
        <v>112</v>
      </c>
      <c r="V140" s="55">
        <v>20</v>
      </c>
      <c r="W140" s="48">
        <f t="shared" ca="1" si="19"/>
        <v>206.36444081860193</v>
      </c>
      <c r="X140" s="48">
        <f t="shared" ca="1" si="25"/>
        <v>206.36444081860193</v>
      </c>
      <c r="Y140" s="108">
        <f t="shared" ca="1" si="20"/>
        <v>3.0311306993162375</v>
      </c>
      <c r="Z140" s="48"/>
      <c r="AA140" s="17"/>
      <c r="AB140" s="47">
        <v>112</v>
      </c>
      <c r="AC140" s="55">
        <v>20</v>
      </c>
      <c r="AD140" s="48">
        <f t="shared" ca="1" si="21"/>
        <v>289.39917896200126</v>
      </c>
      <c r="AE140" s="48">
        <f t="shared" ca="1" si="28"/>
        <v>289.39917896200126</v>
      </c>
      <c r="AF140" s="48"/>
      <c r="AG140" s="108">
        <f t="shared" ca="1" si="29"/>
        <v>7.7041997122770871</v>
      </c>
    </row>
    <row r="141" spans="2:33" ht="15.55" customHeight="1" x14ac:dyDescent="0.65">
      <c r="B141" s="10">
        <v>113</v>
      </c>
      <c r="C141" s="41">
        <v>105.10356743636412</v>
      </c>
      <c r="D141" s="41">
        <f t="shared" ca="1" si="30"/>
        <v>106.57406089191545</v>
      </c>
      <c r="E141" s="42">
        <f t="shared" ca="1" si="18"/>
        <v>0.84432146179267531</v>
      </c>
      <c r="H141" s="10">
        <v>113</v>
      </c>
      <c r="I141" s="41">
        <v>68.724432382093397</v>
      </c>
      <c r="J141" s="41">
        <f t="shared" ca="1" si="24"/>
        <v>106.57683623702658</v>
      </c>
      <c r="K141" s="41">
        <f t="shared" ca="1" si="31"/>
        <v>0.84432146179267531</v>
      </c>
      <c r="L141" s="17"/>
      <c r="M141" s="17"/>
      <c r="N141" s="47">
        <v>113</v>
      </c>
      <c r="O141" s="48">
        <v>250.27937135926899</v>
      </c>
      <c r="P141" s="48">
        <f t="shared" ca="1" si="32"/>
        <v>187.0174740749838</v>
      </c>
      <c r="Q141" s="2"/>
      <c r="R141" s="49">
        <f t="shared" ca="1" si="33"/>
        <v>6.5564703158016329</v>
      </c>
      <c r="S141" s="60"/>
      <c r="U141" s="47">
        <v>113</v>
      </c>
      <c r="V141" s="55">
        <v>20</v>
      </c>
      <c r="W141" s="48">
        <f t="shared" ca="1" si="19"/>
        <v>206.57231819853442</v>
      </c>
      <c r="X141" s="48">
        <f t="shared" ca="1" si="25"/>
        <v>206.57231819853442</v>
      </c>
      <c r="Y141" s="108">
        <f t="shared" ca="1" si="20"/>
        <v>0.84432146179267531</v>
      </c>
      <c r="Z141" s="48"/>
      <c r="AA141" s="17"/>
      <c r="AB141" s="47">
        <v>113</v>
      </c>
      <c r="AC141" s="55">
        <v>20</v>
      </c>
      <c r="AD141" s="48">
        <f t="shared" ca="1" si="21"/>
        <v>287.01573138160273</v>
      </c>
      <c r="AE141" s="48">
        <f t="shared" ca="1" si="28"/>
        <v>287.01573138160273</v>
      </c>
      <c r="AF141" s="48"/>
      <c r="AG141" s="108">
        <f t="shared" ca="1" si="29"/>
        <v>6.5564703158016329</v>
      </c>
    </row>
    <row r="142" spans="2:33" ht="15.55" customHeight="1" x14ac:dyDescent="0.65">
      <c r="B142" s="10">
        <v>114</v>
      </c>
      <c r="C142" s="41">
        <v>107.17750300339911</v>
      </c>
      <c r="D142" s="41">
        <f t="shared" ca="1" si="30"/>
        <v>102.63551221856359</v>
      </c>
      <c r="E142" s="42">
        <f t="shared" ca="1" si="18"/>
        <v>-3.2811425841603157</v>
      </c>
      <c r="H142" s="10">
        <v>114</v>
      </c>
      <c r="I142" s="41">
        <v>67.870069560902607</v>
      </c>
      <c r="J142" s="41">
        <f t="shared" ca="1" si="24"/>
        <v>102.63801002916361</v>
      </c>
      <c r="K142" s="41">
        <f t="shared" ca="1" si="31"/>
        <v>-3.2811425841603157</v>
      </c>
      <c r="L142" s="17"/>
      <c r="M142" s="17"/>
      <c r="N142" s="47">
        <v>114</v>
      </c>
      <c r="O142" s="48">
        <v>252.398544910136</v>
      </c>
      <c r="P142" s="48">
        <f t="shared" ca="1" si="32"/>
        <v>193.11841281779508</v>
      </c>
      <c r="Q142" s="2"/>
      <c r="R142" s="49">
        <f t="shared" ca="1" si="33"/>
        <v>14.802686150309643</v>
      </c>
      <c r="S142" s="60"/>
      <c r="U142" s="47">
        <v>114</v>
      </c>
      <c r="V142" s="55">
        <v>20</v>
      </c>
      <c r="W142" s="48">
        <f t="shared" ca="1" si="19"/>
        <v>202.63394379452066</v>
      </c>
      <c r="X142" s="48">
        <f t="shared" ca="1" si="25"/>
        <v>202.63394379452066</v>
      </c>
      <c r="Y142" s="108">
        <f t="shared" ca="1" si="20"/>
        <v>-3.2811425841603157</v>
      </c>
      <c r="Z142" s="48"/>
      <c r="AA142" s="17"/>
      <c r="AB142" s="47">
        <v>114</v>
      </c>
      <c r="AC142" s="55">
        <v>20</v>
      </c>
      <c r="AD142" s="48">
        <f t="shared" ca="1" si="21"/>
        <v>293.1168443937521</v>
      </c>
      <c r="AE142" s="48">
        <f t="shared" ca="1" si="28"/>
        <v>293.1168443937521</v>
      </c>
      <c r="AF142" s="48"/>
      <c r="AG142" s="108">
        <f t="shared" ca="1" si="29"/>
        <v>14.802686150309643</v>
      </c>
    </row>
    <row r="143" spans="2:33" ht="15.55" customHeight="1" x14ac:dyDescent="0.65">
      <c r="B143" s="10">
        <v>115</v>
      </c>
      <c r="C143" s="41">
        <v>108.2680828101856</v>
      </c>
      <c r="D143" s="41">
        <f t="shared" ca="1" si="30"/>
        <v>99.536232185579209</v>
      </c>
      <c r="E143" s="42">
        <f t="shared" ca="1" si="18"/>
        <v>-2.8357288111280168</v>
      </c>
      <c r="H143" s="10">
        <v>115</v>
      </c>
      <c r="I143" s="41">
        <v>67.015706739711703</v>
      </c>
      <c r="J143" s="41">
        <f t="shared" ca="1" si="24"/>
        <v>99.538480215119236</v>
      </c>
      <c r="K143" s="41">
        <f t="shared" ca="1" si="31"/>
        <v>-2.8357288111280168</v>
      </c>
      <c r="L143" s="17"/>
      <c r="M143" s="17"/>
      <c r="N143" s="47">
        <v>115</v>
      </c>
      <c r="O143" s="48">
        <v>254.51771846100399</v>
      </c>
      <c r="P143" s="48">
        <f t="shared" ca="1" si="32"/>
        <v>193.97661936023385</v>
      </c>
      <c r="Q143" s="2"/>
      <c r="R143" s="49">
        <f t="shared" ca="1" si="33"/>
        <v>10.170047824218271</v>
      </c>
      <c r="S143" s="60"/>
      <c r="U143" s="47">
        <v>115</v>
      </c>
      <c r="V143" s="55">
        <v>20</v>
      </c>
      <c r="W143" s="48">
        <f t="shared" ca="1" si="19"/>
        <v>199.5348206039406</v>
      </c>
      <c r="X143" s="48">
        <f t="shared" ca="1" si="25"/>
        <v>199.5348206039406</v>
      </c>
      <c r="Y143" s="108">
        <f t="shared" ca="1" si="20"/>
        <v>-2.8357288111280168</v>
      </c>
      <c r="Z143" s="48"/>
      <c r="AA143" s="17"/>
      <c r="AB143" s="47">
        <v>115</v>
      </c>
      <c r="AC143" s="55">
        <v>20</v>
      </c>
      <c r="AD143" s="48">
        <f t="shared" ca="1" si="21"/>
        <v>293.97520777859518</v>
      </c>
      <c r="AE143" s="48">
        <f t="shared" ca="1" si="28"/>
        <v>293.97520777859518</v>
      </c>
      <c r="AF143" s="48"/>
      <c r="AG143" s="108">
        <f t="shared" ca="1" si="29"/>
        <v>10.170047824218271</v>
      </c>
    </row>
    <row r="144" spans="2:33" ht="15.55" customHeight="1" x14ac:dyDescent="0.65">
      <c r="B144" s="10">
        <v>116</v>
      </c>
      <c r="C144" s="41">
        <v>110.26736589115922</v>
      </c>
      <c r="D144" s="41">
        <f t="shared" ca="1" si="30"/>
        <v>112.95835562208001</v>
      </c>
      <c r="E144" s="42">
        <f t="shared" ca="1" si="18"/>
        <v>13.37574665505872</v>
      </c>
      <c r="H144" s="10">
        <v>116</v>
      </c>
      <c r="I144" s="41">
        <v>66.161343918520899</v>
      </c>
      <c r="J144" s="41">
        <f t="shared" ca="1" si="24"/>
        <v>112.96037884866604</v>
      </c>
      <c r="K144" s="41">
        <f t="shared" ca="1" si="31"/>
        <v>13.37574665505872</v>
      </c>
      <c r="L144" s="17"/>
      <c r="M144" s="17"/>
      <c r="N144" s="47">
        <v>116</v>
      </c>
      <c r="O144" s="48">
        <v>256.636892011871</v>
      </c>
      <c r="P144" s="48">
        <f t="shared" ca="1" si="32"/>
        <v>195.25860514686238</v>
      </c>
      <c r="Q144" s="2"/>
      <c r="R144" s="49">
        <f t="shared" ca="1" si="33"/>
        <v>10.679647722651914</v>
      </c>
      <c r="S144" s="60"/>
      <c r="U144" s="47">
        <v>116</v>
      </c>
      <c r="V144" s="55">
        <v>20</v>
      </c>
      <c r="W144" s="48">
        <f t="shared" ca="1" si="19"/>
        <v>212.95708519860526</v>
      </c>
      <c r="X144" s="48">
        <f t="shared" ca="1" si="25"/>
        <v>212.95708519860526</v>
      </c>
      <c r="Y144" s="108">
        <f t="shared" ca="1" si="20"/>
        <v>13.37574665505872</v>
      </c>
      <c r="Z144" s="48"/>
      <c r="AA144" s="17"/>
      <c r="AB144" s="47">
        <v>116</v>
      </c>
      <c r="AC144" s="55">
        <v>20</v>
      </c>
      <c r="AD144" s="48">
        <f t="shared" ca="1" si="21"/>
        <v>295.2573347233876</v>
      </c>
      <c r="AE144" s="48">
        <f t="shared" ca="1" si="28"/>
        <v>295.2573347233876</v>
      </c>
      <c r="AF144" s="48"/>
      <c r="AG144" s="108">
        <f t="shared" ca="1" si="29"/>
        <v>10.679647722651914</v>
      </c>
    </row>
    <row r="145" spans="2:33" ht="15.55" customHeight="1" x14ac:dyDescent="0.65">
      <c r="B145" s="10">
        <v>117</v>
      </c>
      <c r="C145" s="41">
        <v>105.56430006929713</v>
      </c>
      <c r="D145" s="41">
        <f t="shared" ca="1" si="30"/>
        <v>114.39799708951072</v>
      </c>
      <c r="E145" s="42">
        <f t="shared" ca="1" si="18"/>
        <v>2.7354770296387199</v>
      </c>
      <c r="H145" s="10">
        <v>117</v>
      </c>
      <c r="I145" s="41">
        <v>65.306981097330095</v>
      </c>
      <c r="J145" s="41">
        <f t="shared" ca="1" si="24"/>
        <v>114.39981799343815</v>
      </c>
      <c r="K145" s="41">
        <f t="shared" ca="1" si="31"/>
        <v>2.7354770296387199</v>
      </c>
      <c r="L145" s="17"/>
      <c r="M145" s="17"/>
      <c r="N145" s="47">
        <v>117</v>
      </c>
      <c r="O145" s="48">
        <v>258.75606556273902</v>
      </c>
      <c r="P145" s="48">
        <f t="shared" ca="1" si="32"/>
        <v>195.34965274203051</v>
      </c>
      <c r="Q145" s="2"/>
      <c r="R145" s="49">
        <f t="shared" ca="1" si="33"/>
        <v>9.6169081098543554</v>
      </c>
      <c r="S145" s="60"/>
      <c r="U145" s="47">
        <v>117</v>
      </c>
      <c r="V145" s="55">
        <v>20</v>
      </c>
      <c r="W145" s="48">
        <f t="shared" ca="1" si="19"/>
        <v>214.39685370838347</v>
      </c>
      <c r="X145" s="48">
        <f t="shared" ca="1" si="25"/>
        <v>214.39685370838347</v>
      </c>
      <c r="Y145" s="108">
        <f t="shared" ca="1" si="20"/>
        <v>2.7354770296387199</v>
      </c>
      <c r="Z145" s="48"/>
      <c r="AA145" s="17"/>
      <c r="AB145" s="47">
        <v>117</v>
      </c>
      <c r="AC145" s="55">
        <v>20</v>
      </c>
      <c r="AD145" s="48">
        <f t="shared" ca="1" si="21"/>
        <v>295.34850936090322</v>
      </c>
      <c r="AE145" s="48">
        <f t="shared" ca="1" si="28"/>
        <v>295.34850936090322</v>
      </c>
      <c r="AF145" s="48"/>
      <c r="AG145" s="108">
        <f t="shared" ca="1" si="29"/>
        <v>9.6169081098543554</v>
      </c>
    </row>
    <row r="146" spans="2:33" ht="15.55" customHeight="1" x14ac:dyDescent="0.65">
      <c r="B146" s="10">
        <v>118</v>
      </c>
      <c r="C146" s="41">
        <v>101.23428972779877</v>
      </c>
      <c r="D146" s="41">
        <f t="shared" ca="1" si="30"/>
        <v>116.12884891308001</v>
      </c>
      <c r="E146" s="42">
        <f t="shared" ca="1" si="18"/>
        <v>3.1706515325203508</v>
      </c>
      <c r="H146" s="10">
        <v>118</v>
      </c>
      <c r="I146" s="41">
        <v>64.452618276139304</v>
      </c>
      <c r="J146" s="41">
        <f t="shared" ca="1" si="24"/>
        <v>116.13048772661469</v>
      </c>
      <c r="K146" s="41">
        <f t="shared" ca="1" si="31"/>
        <v>3.1706515325203508</v>
      </c>
      <c r="L146" s="17"/>
      <c r="M146" s="17"/>
      <c r="N146" s="47">
        <v>118</v>
      </c>
      <c r="O146" s="48">
        <v>260.87523911360603</v>
      </c>
      <c r="P146" s="48">
        <f t="shared" ca="1" si="32"/>
        <v>200.13876158630941</v>
      </c>
      <c r="Q146" s="2"/>
      <c r="R146" s="49">
        <f t="shared" ca="1" si="33"/>
        <v>14.324074118481956</v>
      </c>
      <c r="S146" s="60"/>
      <c r="U146" s="47">
        <v>118</v>
      </c>
      <c r="V146" s="55">
        <v>20</v>
      </c>
      <c r="W146" s="48">
        <f t="shared" ca="1" si="19"/>
        <v>216.12781987006548</v>
      </c>
      <c r="X146" s="48">
        <f t="shared" ca="1" si="25"/>
        <v>216.12781987006548</v>
      </c>
      <c r="Y146" s="108">
        <f t="shared" ca="1" si="20"/>
        <v>3.1706515325203508</v>
      </c>
      <c r="Z146" s="48"/>
      <c r="AA146" s="17"/>
      <c r="AB146" s="47">
        <v>118</v>
      </c>
      <c r="AC146" s="55">
        <v>20</v>
      </c>
      <c r="AD146" s="48">
        <f t="shared" ca="1" si="21"/>
        <v>300.13773254329487</v>
      </c>
      <c r="AE146" s="48">
        <f t="shared" ca="1" si="28"/>
        <v>300.13773254329487</v>
      </c>
      <c r="AF146" s="48"/>
      <c r="AG146" s="108">
        <f t="shared" ca="1" si="29"/>
        <v>14.324074118481956</v>
      </c>
    </row>
    <row r="147" spans="2:33" ht="15.55" customHeight="1" x14ac:dyDescent="0.65">
      <c r="B147" s="10">
        <v>119</v>
      </c>
      <c r="C147" s="41">
        <v>102.61358775635152</v>
      </c>
      <c r="D147" s="41">
        <f t="shared" ca="1" si="30"/>
        <v>122.33930609505262</v>
      </c>
      <c r="E147" s="42">
        <f t="shared" ca="1" si="18"/>
        <v>7.8233420732806138</v>
      </c>
      <c r="H147" s="10">
        <v>119</v>
      </c>
      <c r="I147" s="41">
        <v>63.5982554549485</v>
      </c>
      <c r="J147" s="41">
        <f t="shared" ca="1" si="24"/>
        <v>122.34078102723383</v>
      </c>
      <c r="K147" s="41">
        <f t="shared" ca="1" si="31"/>
        <v>7.8233420732806138</v>
      </c>
      <c r="L147" s="17"/>
      <c r="M147" s="17"/>
      <c r="N147" s="47">
        <v>119</v>
      </c>
      <c r="O147" s="48">
        <v>262.994412664474</v>
      </c>
      <c r="P147" s="48">
        <f t="shared" ca="1" si="32"/>
        <v>198.795934755254</v>
      </c>
      <c r="Q147" s="2"/>
      <c r="R147" s="49">
        <f t="shared" ca="1" si="33"/>
        <v>8.6710493275755383</v>
      </c>
      <c r="S147" s="60"/>
      <c r="U147" s="47">
        <v>119</v>
      </c>
      <c r="V147" s="55">
        <v>20</v>
      </c>
      <c r="W147" s="48">
        <f t="shared" ca="1" si="19"/>
        <v>222.33837995633957</v>
      </c>
      <c r="X147" s="48">
        <f t="shared" ca="1" si="25"/>
        <v>222.33837995633957</v>
      </c>
      <c r="Y147" s="108">
        <f t="shared" ca="1" si="20"/>
        <v>7.8233420732806138</v>
      </c>
      <c r="Z147" s="48"/>
      <c r="AA147" s="17"/>
      <c r="AB147" s="47">
        <v>119</v>
      </c>
      <c r="AC147" s="55">
        <v>20</v>
      </c>
      <c r="AD147" s="48">
        <f t="shared" ca="1" si="21"/>
        <v>298.79500861654094</v>
      </c>
      <c r="AE147" s="48">
        <f t="shared" ca="1" si="28"/>
        <v>298.79500861654094</v>
      </c>
      <c r="AF147" s="48"/>
      <c r="AG147" s="108">
        <f t="shared" ca="1" si="29"/>
        <v>8.6710493275755383</v>
      </c>
    </row>
    <row r="148" spans="2:33" ht="15.55" customHeight="1" x14ac:dyDescent="0.65">
      <c r="B148" s="10">
        <v>120</v>
      </c>
      <c r="C148" s="41">
        <v>107.83354132509918</v>
      </c>
      <c r="D148" s="41">
        <f t="shared" ca="1" si="30"/>
        <v>120.33947999157701</v>
      </c>
      <c r="E148" s="42">
        <f t="shared" ca="1" si="18"/>
        <v>0.2341045060296511</v>
      </c>
      <c r="H148" s="10">
        <v>120</v>
      </c>
      <c r="I148" s="41">
        <v>62.743892633757703</v>
      </c>
      <c r="J148" s="41">
        <f t="shared" ca="1" si="24"/>
        <v>120.3408074305401</v>
      </c>
      <c r="K148" s="41">
        <f t="shared" ca="1" si="31"/>
        <v>0.2341045060296511</v>
      </c>
      <c r="L148" s="17"/>
      <c r="M148" s="17"/>
      <c r="N148" s="47">
        <v>120</v>
      </c>
      <c r="O148" s="48">
        <v>265.113586215341</v>
      </c>
      <c r="P148" s="48">
        <f t="shared" ca="1" si="32"/>
        <v>196.77864574524222</v>
      </c>
      <c r="Q148" s="2"/>
      <c r="R148" s="49">
        <f t="shared" ca="1" si="33"/>
        <v>7.8623044655135992</v>
      </c>
      <c r="S148" s="60"/>
      <c r="U148" s="47">
        <v>120</v>
      </c>
      <c r="V148" s="55">
        <v>20</v>
      </c>
      <c r="W148" s="48">
        <f t="shared" ca="1" si="19"/>
        <v>220.33864646673524</v>
      </c>
      <c r="X148" s="48">
        <f t="shared" ca="1" si="25"/>
        <v>220.33864646673524</v>
      </c>
      <c r="Y148" s="108">
        <f t="shared" ca="1" si="20"/>
        <v>0.2341045060296511</v>
      </c>
      <c r="Z148" s="48"/>
      <c r="AA148" s="17"/>
      <c r="AB148" s="47">
        <v>120</v>
      </c>
      <c r="AC148" s="55">
        <v>20</v>
      </c>
      <c r="AD148" s="48">
        <f t="shared" ca="1" si="21"/>
        <v>296.77781222040045</v>
      </c>
      <c r="AE148" s="48">
        <f t="shared" ca="1" si="28"/>
        <v>296.77781222040045</v>
      </c>
      <c r="AF148" s="48"/>
      <c r="AG148" s="108">
        <f t="shared" ca="1" si="29"/>
        <v>7.8623044655135992</v>
      </c>
    </row>
    <row r="149" spans="2:33" ht="15.55" customHeight="1" x14ac:dyDescent="0.65">
      <c r="B149" s="10">
        <v>121</v>
      </c>
      <c r="C149" s="41">
        <v>97.588870560986976</v>
      </c>
      <c r="D149" s="41">
        <f t="shared" ca="1" si="30"/>
        <v>121.28660659515029</v>
      </c>
      <c r="E149" s="42">
        <f t="shared" ca="1" si="18"/>
        <v>2.98107460273099</v>
      </c>
      <c r="H149" s="10">
        <v>121</v>
      </c>
      <c r="I149" s="41">
        <v>61.889529812566799</v>
      </c>
      <c r="J149" s="41">
        <f t="shared" ca="1" si="24"/>
        <v>121.28780129021708</v>
      </c>
      <c r="K149" s="41">
        <f t="shared" ca="1" si="31"/>
        <v>2.98107460273099</v>
      </c>
      <c r="L149" s="17"/>
      <c r="M149" s="17"/>
      <c r="N149" s="47">
        <v>121</v>
      </c>
      <c r="O149" s="48">
        <v>267.23275976620903</v>
      </c>
      <c r="P149" s="48">
        <f t="shared" ca="1" si="32"/>
        <v>196.49517548591623</v>
      </c>
      <c r="Q149" s="2"/>
      <c r="R149" s="49">
        <f t="shared" ca="1" si="33"/>
        <v>9.3943943151982499</v>
      </c>
      <c r="S149" s="60"/>
      <c r="U149" s="47">
        <v>121</v>
      </c>
      <c r="V149" s="55">
        <v>20</v>
      </c>
      <c r="W149" s="48">
        <f t="shared" ca="1" si="19"/>
        <v>221.2858564227927</v>
      </c>
      <c r="X149" s="48">
        <f t="shared" ca="1" si="25"/>
        <v>221.2858564227927</v>
      </c>
      <c r="Y149" s="108">
        <f t="shared" ca="1" si="20"/>
        <v>2.98107460273099</v>
      </c>
      <c r="Z149" s="48"/>
      <c r="AA149" s="17"/>
      <c r="AB149" s="47">
        <v>121</v>
      </c>
      <c r="AC149" s="55">
        <v>20</v>
      </c>
      <c r="AD149" s="48">
        <f t="shared" ca="1" si="21"/>
        <v>296.49442531355868</v>
      </c>
      <c r="AE149" s="48">
        <f t="shared" ca="1" si="28"/>
        <v>296.49442531355868</v>
      </c>
      <c r="AF149" s="48"/>
      <c r="AG149" s="108">
        <f t="shared" ca="1" si="29"/>
        <v>9.3943943151982499</v>
      </c>
    </row>
    <row r="150" spans="2:33" ht="15.55" customHeight="1" x14ac:dyDescent="0.65">
      <c r="B150" s="10">
        <v>122</v>
      </c>
      <c r="C150" s="41">
        <v>97.542984687567497</v>
      </c>
      <c r="D150" s="41">
        <f t="shared" ca="1" si="30"/>
        <v>116.85772684986222</v>
      </c>
      <c r="E150" s="42">
        <f t="shared" ca="1" si="18"/>
        <v>-2.3002190857730538</v>
      </c>
      <c r="H150" s="10">
        <v>122</v>
      </c>
      <c r="I150" s="41">
        <v>61.035166991376002</v>
      </c>
      <c r="J150" s="41">
        <f t="shared" ca="1" si="24"/>
        <v>116.85880207542232</v>
      </c>
      <c r="K150" s="41">
        <f t="shared" ca="1" si="31"/>
        <v>-2.3002190857730538</v>
      </c>
      <c r="L150" s="17"/>
      <c r="M150" s="17"/>
      <c r="N150" s="47">
        <v>122</v>
      </c>
      <c r="O150" s="48">
        <v>269.35193331707598</v>
      </c>
      <c r="P150" s="48">
        <f t="shared" ca="1" si="32"/>
        <v>199.4857430149371</v>
      </c>
      <c r="Q150" s="2"/>
      <c r="R150" s="49">
        <f t="shared" ca="1" si="33"/>
        <v>12.640085077612497</v>
      </c>
      <c r="S150" s="60"/>
      <c r="U150" s="47">
        <v>122</v>
      </c>
      <c r="V150" s="55">
        <v>20</v>
      </c>
      <c r="W150" s="48">
        <f t="shared" ca="1" si="19"/>
        <v>216.85705169474039</v>
      </c>
      <c r="X150" s="48">
        <f t="shared" ca="1" si="25"/>
        <v>216.85705169474039</v>
      </c>
      <c r="Y150" s="108">
        <f t="shared" ca="1" si="20"/>
        <v>-2.3002190857730538</v>
      </c>
      <c r="Z150" s="48"/>
      <c r="AA150" s="17"/>
      <c r="AB150" s="47">
        <v>122</v>
      </c>
      <c r="AC150" s="55">
        <v>20</v>
      </c>
      <c r="AD150" s="48">
        <f t="shared" ca="1" si="21"/>
        <v>299.48506785981533</v>
      </c>
      <c r="AE150" s="48">
        <f t="shared" ca="1" si="28"/>
        <v>299.48506785981533</v>
      </c>
      <c r="AF150" s="48"/>
      <c r="AG150" s="108">
        <f t="shared" ca="1" si="29"/>
        <v>12.640085077612497</v>
      </c>
    </row>
    <row r="151" spans="2:33" ht="15.55" customHeight="1" x14ac:dyDescent="0.65">
      <c r="B151" s="10">
        <v>123</v>
      </c>
      <c r="C151" s="41">
        <v>98.964525917974697</v>
      </c>
      <c r="D151" s="41">
        <f t="shared" ca="1" si="30"/>
        <v>106.48485024775121</v>
      </c>
      <c r="E151" s="42">
        <f t="shared" ca="1" si="18"/>
        <v>-8.6871039171247908</v>
      </c>
      <c r="H151" s="10">
        <v>123</v>
      </c>
      <c r="I151" s="41">
        <v>60.180804170185198</v>
      </c>
      <c r="J151" s="41">
        <f t="shared" ca="1" si="24"/>
        <v>106.4858179507553</v>
      </c>
      <c r="K151" s="41">
        <f t="shared" ca="1" si="31"/>
        <v>-8.6871039171247908</v>
      </c>
      <c r="L151" s="17"/>
      <c r="M151" s="17"/>
      <c r="N151" s="47">
        <v>123</v>
      </c>
      <c r="O151" s="48">
        <v>271.471106867944</v>
      </c>
      <c r="P151" s="48">
        <f t="shared" ca="1" si="32"/>
        <v>196.91624896899694</v>
      </c>
      <c r="Q151" s="2"/>
      <c r="R151" s="49">
        <f t="shared" ca="1" si="33"/>
        <v>7.3790802555535357</v>
      </c>
      <c r="S151" s="60"/>
      <c r="U151" s="47">
        <v>123</v>
      </c>
      <c r="V151" s="55">
        <v>20</v>
      </c>
      <c r="W151" s="48">
        <f t="shared" ca="1" si="19"/>
        <v>206.48424260814156</v>
      </c>
      <c r="X151" s="48">
        <f t="shared" ca="1" si="25"/>
        <v>206.48424260814156</v>
      </c>
      <c r="Y151" s="108">
        <f t="shared" ca="1" si="20"/>
        <v>-8.6871039171247908</v>
      </c>
      <c r="Z151" s="48"/>
      <c r="AA151" s="17"/>
      <c r="AB151" s="47">
        <v>123</v>
      </c>
      <c r="AC151" s="55">
        <v>20</v>
      </c>
      <c r="AD151" s="48">
        <f t="shared" ca="1" si="21"/>
        <v>296.91564132938737</v>
      </c>
      <c r="AE151" s="48">
        <f t="shared" ca="1" si="28"/>
        <v>296.91564132938737</v>
      </c>
      <c r="AF151" s="48"/>
      <c r="AG151" s="108">
        <f t="shared" ca="1" si="29"/>
        <v>7.3790802555535357</v>
      </c>
    </row>
    <row r="152" spans="2:33" ht="15.55" customHeight="1" x14ac:dyDescent="0.65">
      <c r="B152" s="10">
        <v>124</v>
      </c>
      <c r="C152" s="41">
        <v>98.002220322637001</v>
      </c>
      <c r="D152" s="41">
        <f t="shared" ca="1" si="30"/>
        <v>103.22219149331119</v>
      </c>
      <c r="E152" s="42">
        <f t="shared" ca="1" si="18"/>
        <v>-2.6141737296649148</v>
      </c>
      <c r="H152" s="10">
        <v>124</v>
      </c>
      <c r="I152" s="41">
        <v>59.3264413489944</v>
      </c>
      <c r="J152" s="41">
        <f t="shared" ca="1" si="24"/>
        <v>103.22306242601486</v>
      </c>
      <c r="K152" s="41">
        <f t="shared" ca="1" si="31"/>
        <v>-2.6141737296649148</v>
      </c>
      <c r="L152" s="17"/>
      <c r="M152" s="17"/>
      <c r="N152" s="47">
        <v>124</v>
      </c>
      <c r="O152" s="48">
        <v>273.59028041881197</v>
      </c>
      <c r="P152" s="48">
        <f t="shared" ca="1" si="32"/>
        <v>202.6401270361329</v>
      </c>
      <c r="Q152" s="2"/>
      <c r="R152" s="49">
        <f t="shared" ca="1" si="33"/>
        <v>15.415502964035664</v>
      </c>
      <c r="S152" s="60"/>
      <c r="U152" s="47">
        <v>124</v>
      </c>
      <c r="V152" s="55">
        <v>20</v>
      </c>
      <c r="W152" s="48">
        <f t="shared" ca="1" si="19"/>
        <v>203.22164461766249</v>
      </c>
      <c r="X152" s="48">
        <f t="shared" ca="1" si="25"/>
        <v>203.22164461766249</v>
      </c>
      <c r="Y152" s="108">
        <f t="shared" ca="1" si="20"/>
        <v>-2.6141737296649148</v>
      </c>
      <c r="Z152" s="48"/>
      <c r="AA152" s="17"/>
      <c r="AB152" s="47">
        <v>124</v>
      </c>
      <c r="AC152" s="55">
        <v>20</v>
      </c>
      <c r="AD152" s="48">
        <f t="shared" ca="1" si="21"/>
        <v>302.63958016048434</v>
      </c>
      <c r="AE152" s="48">
        <f t="shared" ca="1" si="28"/>
        <v>302.63958016048434</v>
      </c>
      <c r="AF152" s="48"/>
      <c r="AG152" s="108">
        <f t="shared" ca="1" si="29"/>
        <v>15.415502964035664</v>
      </c>
    </row>
    <row r="153" spans="2:33" ht="15.55" customHeight="1" x14ac:dyDescent="0.65">
      <c r="B153" s="10">
        <v>125</v>
      </c>
      <c r="C153" s="41">
        <v>102.69759014781313</v>
      </c>
      <c r="D153" s="41">
        <f t="shared" ca="1" si="30"/>
        <v>96.051209872952612</v>
      </c>
      <c r="E153" s="42">
        <f t="shared" ca="1" si="18"/>
        <v>-6.8487624710274524</v>
      </c>
      <c r="H153" s="10">
        <v>125</v>
      </c>
      <c r="I153" s="41">
        <v>58.472078527803603</v>
      </c>
      <c r="J153" s="41">
        <f t="shared" ca="1" si="24"/>
        <v>96.051993712385922</v>
      </c>
      <c r="K153" s="41">
        <f t="shared" ca="1" si="31"/>
        <v>-6.8487624710274524</v>
      </c>
      <c r="L153" s="17"/>
      <c r="M153" s="17"/>
      <c r="N153" s="47">
        <v>125</v>
      </c>
      <c r="O153" s="48">
        <v>275.70945396967898</v>
      </c>
      <c r="P153" s="48">
        <f t="shared" ca="1" si="32"/>
        <v>194.24578604834912</v>
      </c>
      <c r="Q153" s="2"/>
      <c r="R153" s="49">
        <f t="shared" ca="1" si="33"/>
        <v>1.869671715829492</v>
      </c>
      <c r="S153" s="60"/>
      <c r="U153" s="47">
        <v>125</v>
      </c>
      <c r="V153" s="55">
        <v>20</v>
      </c>
      <c r="W153" s="48">
        <f t="shared" ca="1" si="19"/>
        <v>196.0507176848688</v>
      </c>
      <c r="X153" s="48">
        <f t="shared" ca="1" si="25"/>
        <v>196.0507176848688</v>
      </c>
      <c r="Y153" s="108">
        <f t="shared" ca="1" si="20"/>
        <v>-6.8487624710274524</v>
      </c>
      <c r="Z153" s="48"/>
      <c r="AA153" s="17"/>
      <c r="AB153" s="47">
        <v>125</v>
      </c>
      <c r="AC153" s="55">
        <v>20</v>
      </c>
      <c r="AD153" s="48">
        <f t="shared" ca="1" si="21"/>
        <v>294.24529386026541</v>
      </c>
      <c r="AE153" s="48">
        <f t="shared" ca="1" si="28"/>
        <v>294.24529386026541</v>
      </c>
      <c r="AF153" s="48"/>
      <c r="AG153" s="108">
        <f t="shared" ca="1" si="29"/>
        <v>1.869671715829492</v>
      </c>
    </row>
    <row r="154" spans="2:33" ht="15.55" customHeight="1" x14ac:dyDescent="0.65">
      <c r="B154" s="10">
        <v>126</v>
      </c>
      <c r="C154" s="41">
        <v>106.23609138670965</v>
      </c>
      <c r="D154" s="41">
        <f t="shared" ca="1" si="30"/>
        <v>91.681017223786327</v>
      </c>
      <c r="E154" s="42">
        <f t="shared" ca="1" si="18"/>
        <v>-4.7650716618710129</v>
      </c>
      <c r="H154" s="10">
        <v>126</v>
      </c>
      <c r="I154" s="41">
        <v>57.617715706612699</v>
      </c>
      <c r="J154" s="41">
        <f t="shared" ca="1" si="24"/>
        <v>91.681722679276319</v>
      </c>
      <c r="K154" s="41">
        <f t="shared" ca="1" si="31"/>
        <v>-4.7650716618710129</v>
      </c>
      <c r="L154" s="17"/>
      <c r="M154" s="17"/>
      <c r="N154" s="47">
        <v>126</v>
      </c>
      <c r="O154" s="48">
        <v>277.828627520547</v>
      </c>
      <c r="P154" s="48">
        <f t="shared" ca="1" si="32"/>
        <v>197.94013176231476</v>
      </c>
      <c r="Q154" s="2"/>
      <c r="R154" s="49">
        <f t="shared" ca="1" si="33"/>
        <v>13.118924318800579</v>
      </c>
      <c r="S154" s="60"/>
      <c r="U154" s="47">
        <v>126</v>
      </c>
      <c r="V154" s="55">
        <v>20</v>
      </c>
      <c r="W154" s="48">
        <f t="shared" ca="1" si="19"/>
        <v>191.6805742545109</v>
      </c>
      <c r="X154" s="48">
        <f t="shared" ca="1" si="25"/>
        <v>191.6805742545109</v>
      </c>
      <c r="Y154" s="108">
        <f t="shared" ca="1" si="20"/>
        <v>-4.7650716618710129</v>
      </c>
      <c r="Z154" s="48"/>
      <c r="AA154" s="17"/>
      <c r="AB154" s="47">
        <v>126</v>
      </c>
      <c r="AC154" s="55">
        <v>20</v>
      </c>
      <c r="AD154" s="48">
        <f t="shared" ca="1" si="21"/>
        <v>297.93968879303947</v>
      </c>
      <c r="AE154" s="48">
        <f t="shared" ca="1" si="28"/>
        <v>297.93968879303947</v>
      </c>
      <c r="AF154" s="48"/>
      <c r="AG154" s="108">
        <f t="shared" ca="1" si="29"/>
        <v>13.118924318800579</v>
      </c>
    </row>
    <row r="155" spans="2:33" ht="15.55" customHeight="1" x14ac:dyDescent="0.65">
      <c r="B155" s="10">
        <v>127</v>
      </c>
      <c r="C155" s="41">
        <v>109.53616980498967</v>
      </c>
      <c r="D155" s="41">
        <f t="shared" ca="1" si="30"/>
        <v>87.872843570240633</v>
      </c>
      <c r="E155" s="42">
        <f t="shared" ca="1" si="18"/>
        <v>-4.6400719311670526</v>
      </c>
      <c r="H155" s="10">
        <v>127</v>
      </c>
      <c r="I155" s="41">
        <v>56.763352885421902</v>
      </c>
      <c r="J155" s="41">
        <f t="shared" ca="1" si="24"/>
        <v>87.873478480181632</v>
      </c>
      <c r="K155" s="41">
        <f t="shared" ca="1" si="31"/>
        <v>-4.6400719311670526</v>
      </c>
      <c r="L155" s="17"/>
      <c r="M155" s="17"/>
      <c r="N155" s="47">
        <v>127</v>
      </c>
      <c r="O155" s="48">
        <v>279.94780107141401</v>
      </c>
      <c r="P155" s="48">
        <f t="shared" ca="1" si="32"/>
        <v>198.86303825658109</v>
      </c>
      <c r="Q155" s="2"/>
      <c r="R155" s="49">
        <f t="shared" ca="1" si="33"/>
        <v>10.716919670497777</v>
      </c>
      <c r="S155" s="60"/>
      <c r="U155" s="47">
        <v>127</v>
      </c>
      <c r="V155" s="55">
        <v>20</v>
      </c>
      <c r="W155" s="48">
        <f t="shared" ca="1" si="19"/>
        <v>187.87244489789276</v>
      </c>
      <c r="X155" s="48">
        <f t="shared" ca="1" si="25"/>
        <v>187.87244489789276</v>
      </c>
      <c r="Y155" s="108">
        <f t="shared" ca="1" si="20"/>
        <v>-4.6400719311670526</v>
      </c>
      <c r="Z155" s="48"/>
      <c r="AA155" s="17"/>
      <c r="AB155" s="47">
        <v>127</v>
      </c>
      <c r="AC155" s="55">
        <v>20</v>
      </c>
      <c r="AD155" s="48">
        <f t="shared" ca="1" si="21"/>
        <v>298.86263958423331</v>
      </c>
      <c r="AE155" s="48">
        <f t="shared" ca="1" si="28"/>
        <v>298.86263958423331</v>
      </c>
      <c r="AF155" s="48"/>
      <c r="AG155" s="108">
        <f t="shared" ca="1" si="29"/>
        <v>10.716919670497777</v>
      </c>
    </row>
    <row r="156" spans="2:33" ht="15.55" customHeight="1" x14ac:dyDescent="0.65">
      <c r="B156" s="10">
        <v>128</v>
      </c>
      <c r="C156" s="41">
        <v>95.812216818540875</v>
      </c>
      <c r="D156" s="41">
        <f t="shared" ca="1" si="30"/>
        <v>91.485893058060725</v>
      </c>
      <c r="E156" s="42">
        <f t="shared" ref="E156:E219" ca="1" si="34">NORMINV(RAND(),$E$20,$E$21)</f>
        <v>2.4003338448441585</v>
      </c>
      <c r="H156" s="10">
        <v>128</v>
      </c>
      <c r="I156" s="41">
        <v>55.908990064231098</v>
      </c>
      <c r="J156" s="41">
        <f t="shared" ca="1" si="24"/>
        <v>91.48646447700763</v>
      </c>
      <c r="K156" s="41">
        <f t="shared" ca="1" si="31"/>
        <v>2.4003338448441585</v>
      </c>
      <c r="L156" s="17"/>
      <c r="M156" s="17"/>
      <c r="N156" s="47">
        <v>128</v>
      </c>
      <c r="O156" s="48">
        <v>282.06697462228198</v>
      </c>
      <c r="P156" s="48">
        <f t="shared" ca="1" si="32"/>
        <v>197.48668964285872</v>
      </c>
      <c r="Q156" s="2"/>
      <c r="R156" s="49">
        <f t="shared" ca="1" si="33"/>
        <v>8.5099552119357469</v>
      </c>
      <c r="S156" s="60"/>
      <c r="U156" s="47">
        <v>128</v>
      </c>
      <c r="V156" s="55">
        <v>20</v>
      </c>
      <c r="W156" s="48">
        <f t="shared" ref="W156:W219" ca="1" si="35">X156</f>
        <v>191.48553425294767</v>
      </c>
      <c r="X156" s="48">
        <f t="shared" ca="1" si="25"/>
        <v>191.48553425294767</v>
      </c>
      <c r="Y156" s="108">
        <f t="shared" ref="Y156:Y219" ca="1" si="36">E156</f>
        <v>2.4003338448441585</v>
      </c>
      <c r="Z156" s="48"/>
      <c r="AA156" s="17"/>
      <c r="AB156" s="47">
        <v>128</v>
      </c>
      <c r="AC156" s="55">
        <v>20</v>
      </c>
      <c r="AD156" s="48">
        <f t="shared" ref="AD156:AD219" ca="1" si="37">AE156</f>
        <v>297.4863308377457</v>
      </c>
      <c r="AE156" s="48">
        <f t="shared" ca="1" si="28"/>
        <v>297.4863308377457</v>
      </c>
      <c r="AF156" s="48"/>
      <c r="AG156" s="108">
        <f t="shared" ca="1" si="29"/>
        <v>8.5099552119357469</v>
      </c>
    </row>
    <row r="157" spans="2:33" ht="15.55" customHeight="1" x14ac:dyDescent="0.65">
      <c r="B157" s="10">
        <v>129</v>
      </c>
      <c r="C157" s="41">
        <v>92.534050428417913</v>
      </c>
      <c r="D157" s="41">
        <f t="shared" ca="1" si="30"/>
        <v>83.908664092942345</v>
      </c>
      <c r="E157" s="42">
        <f t="shared" ca="1" si="34"/>
        <v>-8.4286396593123065</v>
      </c>
      <c r="H157" s="10">
        <v>129</v>
      </c>
      <c r="I157" s="41">
        <v>55.054627243040301</v>
      </c>
      <c r="J157" s="41">
        <f t="shared" ca="1" si="24"/>
        <v>83.909178369994564</v>
      </c>
      <c r="K157" s="41">
        <f t="shared" ca="1" si="31"/>
        <v>-8.4286396593123065</v>
      </c>
      <c r="L157" s="17"/>
      <c r="M157" s="17"/>
      <c r="N157" s="47">
        <v>129</v>
      </c>
      <c r="O157" s="48">
        <v>284.18614817314898</v>
      </c>
      <c r="P157" s="48">
        <f t="shared" ca="1" si="32"/>
        <v>193.5140604319098</v>
      </c>
      <c r="Q157" s="2"/>
      <c r="R157" s="49">
        <f t="shared" ca="1" si="33"/>
        <v>5.7760397533369341</v>
      </c>
      <c r="S157" s="60"/>
      <c r="U157" s="47">
        <v>129</v>
      </c>
      <c r="V157" s="55">
        <v>20</v>
      </c>
      <c r="W157" s="48">
        <f t="shared" ca="1" si="35"/>
        <v>183.90834116834063</v>
      </c>
      <c r="X157" s="48">
        <f t="shared" ca="1" si="25"/>
        <v>183.90834116834063</v>
      </c>
      <c r="Y157" s="108">
        <f t="shared" ca="1" si="36"/>
        <v>-8.4286396593123065</v>
      </c>
      <c r="Z157" s="48"/>
      <c r="AA157" s="17"/>
      <c r="AB157" s="47">
        <v>129</v>
      </c>
      <c r="AC157" s="55">
        <v>20</v>
      </c>
      <c r="AD157" s="48">
        <f t="shared" ca="1" si="37"/>
        <v>293.51373750730806</v>
      </c>
      <c r="AE157" s="48">
        <f t="shared" ca="1" si="28"/>
        <v>293.51373750730806</v>
      </c>
      <c r="AF157" s="48"/>
      <c r="AG157" s="108">
        <f t="shared" ca="1" si="29"/>
        <v>5.7760397533369341</v>
      </c>
    </row>
    <row r="158" spans="2:33" ht="15.55" customHeight="1" x14ac:dyDescent="0.65">
      <c r="B158" s="10">
        <v>130</v>
      </c>
      <c r="C158" s="41">
        <v>91.451367500186734</v>
      </c>
      <c r="D158" s="41">
        <f t="shared" ca="1" si="30"/>
        <v>82.992095390947242</v>
      </c>
      <c r="E158" s="42">
        <f t="shared" ca="1" si="34"/>
        <v>-2.5257022927008661</v>
      </c>
      <c r="H158" s="10">
        <v>130</v>
      </c>
      <c r="I158" s="41">
        <v>54.200264421849504</v>
      </c>
      <c r="J158" s="41">
        <f t="shared" ref="J158:J221" ca="1" si="38">$I$20*J157+$I$21+K158</f>
        <v>82.992558240294244</v>
      </c>
      <c r="K158" s="41">
        <f t="shared" ca="1" si="31"/>
        <v>-2.5257022927008661</v>
      </c>
      <c r="L158" s="17"/>
      <c r="M158" s="17"/>
      <c r="N158" s="47">
        <v>130</v>
      </c>
      <c r="O158" s="48">
        <v>286.30532172401701</v>
      </c>
      <c r="P158" s="48">
        <f t="shared" ca="1" si="32"/>
        <v>195.08038005025588</v>
      </c>
      <c r="Q158" s="2"/>
      <c r="R158" s="49">
        <f t="shared" ca="1" si="33"/>
        <v>10.917725661537055</v>
      </c>
      <c r="S158" s="60"/>
      <c r="U158" s="47">
        <v>130</v>
      </c>
      <c r="V158" s="55">
        <v>20</v>
      </c>
      <c r="W158" s="48">
        <f t="shared" ca="1" si="35"/>
        <v>182.9918047588057</v>
      </c>
      <c r="X158" s="48">
        <f t="shared" ref="X158:X221" ca="1" si="39">$W$20*X157+V158+Y158</f>
        <v>182.9918047588057</v>
      </c>
      <c r="Y158" s="108">
        <f t="shared" ca="1" si="36"/>
        <v>-2.5257022927008661</v>
      </c>
      <c r="Z158" s="48"/>
      <c r="AA158" s="17"/>
      <c r="AB158" s="47">
        <v>130</v>
      </c>
      <c r="AC158" s="55">
        <v>20</v>
      </c>
      <c r="AD158" s="48">
        <f t="shared" ca="1" si="37"/>
        <v>295.08008941811437</v>
      </c>
      <c r="AE158" s="48">
        <f t="shared" ca="1" si="28"/>
        <v>295.08008941811437</v>
      </c>
      <c r="AF158" s="48"/>
      <c r="AG158" s="108">
        <f t="shared" ca="1" si="29"/>
        <v>10.917725661537055</v>
      </c>
    </row>
    <row r="159" spans="2:33" ht="15.55" customHeight="1" x14ac:dyDescent="0.65">
      <c r="B159" s="10">
        <v>131</v>
      </c>
      <c r="C159" s="41">
        <v>86.38434359914018</v>
      </c>
      <c r="D159" s="41">
        <f t="shared" ca="1" si="30"/>
        <v>87.293009412879854</v>
      </c>
      <c r="E159" s="42">
        <f t="shared" ca="1" si="34"/>
        <v>2.6001235610273321</v>
      </c>
      <c r="H159" s="10">
        <v>131</v>
      </c>
      <c r="I159" s="41">
        <v>53.345901600658699</v>
      </c>
      <c r="J159" s="41">
        <f t="shared" ca="1" si="38"/>
        <v>87.293425977292159</v>
      </c>
      <c r="K159" s="41">
        <f t="shared" ca="1" si="31"/>
        <v>2.6001235610273321</v>
      </c>
      <c r="L159" s="17"/>
      <c r="M159" s="17"/>
      <c r="N159" s="47">
        <v>131</v>
      </c>
      <c r="O159" s="48">
        <v>288.42449527488401</v>
      </c>
      <c r="P159" s="48">
        <f t="shared" ca="1" si="32"/>
        <v>193.06061685805301</v>
      </c>
      <c r="Q159" s="2"/>
      <c r="R159" s="49">
        <f t="shared" ca="1" si="33"/>
        <v>7.4882748128227039</v>
      </c>
      <c r="S159" s="60"/>
      <c r="U159" s="47">
        <v>131</v>
      </c>
      <c r="V159" s="55">
        <v>20</v>
      </c>
      <c r="W159" s="48">
        <f t="shared" ca="1" si="35"/>
        <v>187.29274784395247</v>
      </c>
      <c r="X159" s="48">
        <f t="shared" ca="1" si="39"/>
        <v>187.29274784395247</v>
      </c>
      <c r="Y159" s="108">
        <f t="shared" ca="1" si="36"/>
        <v>2.6001235610273321</v>
      </c>
      <c r="Z159" s="48"/>
      <c r="AA159" s="17"/>
      <c r="AB159" s="47">
        <v>131</v>
      </c>
      <c r="AC159" s="55">
        <v>20</v>
      </c>
      <c r="AD159" s="48">
        <f t="shared" ca="1" si="37"/>
        <v>293.0603552891256</v>
      </c>
      <c r="AE159" s="48">
        <f t="shared" ca="1" si="28"/>
        <v>293.0603552891256</v>
      </c>
      <c r="AF159" s="48"/>
      <c r="AG159" s="108">
        <f t="shared" ca="1" si="29"/>
        <v>7.4882748128227039</v>
      </c>
    </row>
    <row r="160" spans="2:33" ht="15.55" customHeight="1" x14ac:dyDescent="0.65">
      <c r="B160" s="10">
        <v>132</v>
      </c>
      <c r="C160" s="41">
        <v>78.614670889705508</v>
      </c>
      <c r="D160" s="41">
        <f t="shared" ca="1" si="30"/>
        <v>85.774455451740124</v>
      </c>
      <c r="E160" s="42">
        <f t="shared" ca="1" si="34"/>
        <v>-2.7892530198517367</v>
      </c>
      <c r="H160" s="10">
        <v>132</v>
      </c>
      <c r="I160" s="41">
        <v>52.491538779467803</v>
      </c>
      <c r="J160" s="41">
        <f t="shared" ca="1" si="38"/>
        <v>85.774830359711203</v>
      </c>
      <c r="K160" s="41">
        <f t="shared" ca="1" si="31"/>
        <v>-2.7892530198517367</v>
      </c>
      <c r="L160" s="17"/>
      <c r="M160" s="17"/>
      <c r="N160" s="47">
        <v>132</v>
      </c>
      <c r="O160" s="48">
        <v>290.54366882575198</v>
      </c>
      <c r="P160" s="48">
        <f t="shared" ca="1" si="32"/>
        <v>188.22393574812224</v>
      </c>
      <c r="Q160" s="2"/>
      <c r="R160" s="49">
        <f t="shared" ca="1" si="33"/>
        <v>4.4693805758745375</v>
      </c>
      <c r="S160" s="60"/>
      <c r="U160" s="47">
        <v>132</v>
      </c>
      <c r="V160" s="55">
        <v>20</v>
      </c>
      <c r="W160" s="48">
        <f t="shared" ca="1" si="35"/>
        <v>185.77422003970548</v>
      </c>
      <c r="X160" s="48">
        <f t="shared" ca="1" si="39"/>
        <v>185.77422003970548</v>
      </c>
      <c r="Y160" s="108">
        <f t="shared" ca="1" si="36"/>
        <v>-2.7892530198517367</v>
      </c>
      <c r="Z160" s="48"/>
      <c r="AA160" s="17"/>
      <c r="AB160" s="47">
        <v>132</v>
      </c>
      <c r="AC160" s="55">
        <v>20</v>
      </c>
      <c r="AD160" s="48">
        <f t="shared" ca="1" si="37"/>
        <v>288.22370033608757</v>
      </c>
      <c r="AE160" s="48">
        <f t="shared" ca="1" si="28"/>
        <v>288.22370033608757</v>
      </c>
      <c r="AF160" s="48"/>
      <c r="AG160" s="108">
        <f t="shared" ca="1" si="29"/>
        <v>4.4693805758745375</v>
      </c>
    </row>
    <row r="161" spans="2:33" ht="15.55" customHeight="1" x14ac:dyDescent="0.65">
      <c r="B161" s="10">
        <v>133</v>
      </c>
      <c r="C161" s="41">
        <v>75.295749698693129</v>
      </c>
      <c r="D161" s="41">
        <f t="shared" ca="1" si="30"/>
        <v>85.404813585870301</v>
      </c>
      <c r="E161" s="42">
        <f t="shared" ca="1" si="34"/>
        <v>-1.7921963206958096</v>
      </c>
      <c r="H161" s="10">
        <v>133</v>
      </c>
      <c r="I161" s="41">
        <v>51.637175958276998</v>
      </c>
      <c r="J161" s="41">
        <f t="shared" ca="1" si="38"/>
        <v>85.405151003044281</v>
      </c>
      <c r="K161" s="41">
        <f t="shared" ca="1" si="31"/>
        <v>-1.7921963206958096</v>
      </c>
      <c r="L161" s="17"/>
      <c r="M161" s="17"/>
      <c r="N161" s="47">
        <v>133</v>
      </c>
      <c r="O161" s="48">
        <v>292.66284237661898</v>
      </c>
      <c r="P161" s="48">
        <f t="shared" ca="1" si="32"/>
        <v>183.19875122819201</v>
      </c>
      <c r="Q161" s="2"/>
      <c r="R161" s="49">
        <f t="shared" ca="1" si="33"/>
        <v>3.797209054881975</v>
      </c>
      <c r="S161" s="60"/>
      <c r="U161" s="47">
        <v>133</v>
      </c>
      <c r="V161" s="55">
        <v>20</v>
      </c>
      <c r="W161" s="48">
        <f t="shared" ca="1" si="35"/>
        <v>185.40460171503912</v>
      </c>
      <c r="X161" s="48">
        <f t="shared" ca="1" si="39"/>
        <v>185.40460171503912</v>
      </c>
      <c r="Y161" s="108">
        <f t="shared" ca="1" si="36"/>
        <v>-1.7921963206958096</v>
      </c>
      <c r="Z161" s="48"/>
      <c r="AA161" s="17"/>
      <c r="AB161" s="47">
        <v>133</v>
      </c>
      <c r="AC161" s="55">
        <v>20</v>
      </c>
      <c r="AD161" s="48">
        <f t="shared" ca="1" si="37"/>
        <v>283.1985393573608</v>
      </c>
      <c r="AE161" s="48">
        <f t="shared" ca="1" si="28"/>
        <v>283.1985393573608</v>
      </c>
      <c r="AF161" s="48"/>
      <c r="AG161" s="108">
        <f t="shared" ca="1" si="29"/>
        <v>3.797209054881975</v>
      </c>
    </row>
    <row r="162" spans="2:33" ht="15.55" customHeight="1" x14ac:dyDescent="0.65">
      <c r="B162" s="10">
        <v>134</v>
      </c>
      <c r="C162" s="41">
        <v>74.27931203422753</v>
      </c>
      <c r="D162" s="41">
        <f t="shared" ca="1" si="30"/>
        <v>84.914321030514529</v>
      </c>
      <c r="E162" s="42">
        <f t="shared" ca="1" si="34"/>
        <v>-1.9500111967687459</v>
      </c>
      <c r="H162" s="10">
        <v>134</v>
      </c>
      <c r="I162" s="41">
        <v>50.782813137086201</v>
      </c>
      <c r="J162" s="41">
        <f t="shared" ca="1" si="38"/>
        <v>84.914624705971107</v>
      </c>
      <c r="K162" s="41">
        <f t="shared" ca="1" si="31"/>
        <v>-1.9500111967687459</v>
      </c>
      <c r="L162" s="17"/>
      <c r="M162" s="17"/>
      <c r="N162" s="47">
        <v>134</v>
      </c>
      <c r="O162" s="48">
        <v>294.78201592748701</v>
      </c>
      <c r="P162" s="48">
        <f t="shared" ca="1" si="32"/>
        <v>180.38878379843806</v>
      </c>
      <c r="Q162" s="2"/>
      <c r="R162" s="49">
        <f t="shared" ca="1" si="33"/>
        <v>5.5099076930652435</v>
      </c>
      <c r="S162" s="60"/>
      <c r="U162" s="47">
        <v>134</v>
      </c>
      <c r="V162" s="55">
        <v>20</v>
      </c>
      <c r="W162" s="48">
        <f t="shared" ca="1" si="35"/>
        <v>184.91413034676648</v>
      </c>
      <c r="X162" s="48">
        <f t="shared" ca="1" si="39"/>
        <v>184.91413034676648</v>
      </c>
      <c r="Y162" s="108">
        <f t="shared" ca="1" si="36"/>
        <v>-1.9500111967687459</v>
      </c>
      <c r="Z162" s="48"/>
      <c r="AA162" s="17"/>
      <c r="AB162" s="47">
        <v>134</v>
      </c>
      <c r="AC162" s="55">
        <v>20</v>
      </c>
      <c r="AD162" s="48">
        <f t="shared" ca="1" si="37"/>
        <v>280.38859311468997</v>
      </c>
      <c r="AE162" s="48">
        <f t="shared" ca="1" si="28"/>
        <v>280.38859311468997</v>
      </c>
      <c r="AF162" s="48"/>
      <c r="AG162" s="108">
        <f t="shared" ca="1" si="29"/>
        <v>5.5099076930652435</v>
      </c>
    </row>
    <row r="163" spans="2:33" ht="15.55" customHeight="1" x14ac:dyDescent="0.65">
      <c r="B163" s="10">
        <v>135</v>
      </c>
      <c r="C163" s="41">
        <v>75.131028805353949</v>
      </c>
      <c r="D163" s="41">
        <f t="shared" ca="1" si="30"/>
        <v>84.370899638242932</v>
      </c>
      <c r="E163" s="42">
        <f t="shared" ca="1" si="34"/>
        <v>-2.0519892892201446</v>
      </c>
      <c r="H163" s="10">
        <v>135</v>
      </c>
      <c r="I163" s="41">
        <v>49.928450315895397</v>
      </c>
      <c r="J163" s="41">
        <f t="shared" ca="1" si="38"/>
        <v>84.371172946153848</v>
      </c>
      <c r="K163" s="41">
        <f t="shared" ca="1" si="31"/>
        <v>-2.0519892892201446</v>
      </c>
      <c r="L163" s="17"/>
      <c r="M163" s="17"/>
      <c r="N163" s="47">
        <v>135</v>
      </c>
      <c r="O163" s="48">
        <v>296.90118947835498</v>
      </c>
      <c r="P163" s="48">
        <f t="shared" ca="1" si="32"/>
        <v>178.71221750433602</v>
      </c>
      <c r="Q163" s="2"/>
      <c r="R163" s="49">
        <f t="shared" ca="1" si="33"/>
        <v>6.3623120857417703</v>
      </c>
      <c r="S163" s="60"/>
      <c r="U163" s="47">
        <v>135</v>
      </c>
      <c r="V163" s="55">
        <v>20</v>
      </c>
      <c r="W163" s="48">
        <f t="shared" ca="1" si="35"/>
        <v>184.37072802286971</v>
      </c>
      <c r="X163" s="48">
        <f t="shared" ca="1" si="39"/>
        <v>184.37072802286971</v>
      </c>
      <c r="Y163" s="108">
        <f t="shared" ca="1" si="36"/>
        <v>-2.0519892892201446</v>
      </c>
      <c r="Z163" s="48"/>
      <c r="AA163" s="17"/>
      <c r="AB163" s="47">
        <v>135</v>
      </c>
      <c r="AC163" s="55">
        <v>20</v>
      </c>
      <c r="AD163" s="48">
        <f t="shared" ca="1" si="37"/>
        <v>278.71204588896273</v>
      </c>
      <c r="AE163" s="48">
        <f t="shared" ca="1" si="28"/>
        <v>278.71204588896273</v>
      </c>
      <c r="AF163" s="48"/>
      <c r="AG163" s="108">
        <f t="shared" ca="1" si="29"/>
        <v>6.3623120857417703</v>
      </c>
    </row>
    <row r="164" spans="2:33" ht="15.55" customHeight="1" x14ac:dyDescent="0.65">
      <c r="B164" s="10">
        <v>136</v>
      </c>
      <c r="C164" s="41">
        <v>79.508555649415001</v>
      </c>
      <c r="D164" s="41">
        <f t="shared" ca="1" si="30"/>
        <v>90.885196589847098</v>
      </c>
      <c r="E164" s="42">
        <f t="shared" ca="1" si="34"/>
        <v>4.9513869154284613</v>
      </c>
      <c r="H164" s="10">
        <v>136</v>
      </c>
      <c r="I164" s="41">
        <v>49.0740874947046</v>
      </c>
      <c r="J164" s="41">
        <f t="shared" ca="1" si="38"/>
        <v>90.88544256696693</v>
      </c>
      <c r="K164" s="41">
        <f t="shared" ca="1" si="31"/>
        <v>4.9513869154284613</v>
      </c>
      <c r="L164" s="17"/>
      <c r="M164" s="17"/>
      <c r="N164" s="47">
        <v>136</v>
      </c>
      <c r="O164" s="48">
        <v>299.02036302922198</v>
      </c>
      <c r="P164" s="48">
        <f t="shared" ca="1" si="32"/>
        <v>179.18986236460941</v>
      </c>
      <c r="Q164" s="2"/>
      <c r="R164" s="49">
        <f t="shared" ca="1" si="33"/>
        <v>8.3488666107069793</v>
      </c>
      <c r="S164" s="60"/>
      <c r="U164" s="47">
        <v>136</v>
      </c>
      <c r="V164" s="55">
        <v>20</v>
      </c>
      <c r="W164" s="48">
        <f t="shared" ca="1" si="35"/>
        <v>190.88504213601121</v>
      </c>
      <c r="X164" s="48">
        <f t="shared" ca="1" si="39"/>
        <v>190.88504213601121</v>
      </c>
      <c r="Y164" s="108">
        <f t="shared" ca="1" si="36"/>
        <v>4.9513869154284613</v>
      </c>
      <c r="Z164" s="48"/>
      <c r="AA164" s="17"/>
      <c r="AB164" s="47">
        <v>136</v>
      </c>
      <c r="AC164" s="55">
        <v>20</v>
      </c>
      <c r="AD164" s="48">
        <f t="shared" ca="1" si="37"/>
        <v>279.18970791077345</v>
      </c>
      <c r="AE164" s="48">
        <f t="shared" ca="1" si="28"/>
        <v>279.18970791077345</v>
      </c>
      <c r="AF164" s="48"/>
      <c r="AG164" s="108">
        <f t="shared" ca="1" si="29"/>
        <v>8.3488666107069793</v>
      </c>
    </row>
    <row r="165" spans="2:33" ht="15.55" customHeight="1" x14ac:dyDescent="0.65">
      <c r="B165" s="10">
        <v>137</v>
      </c>
      <c r="C165" s="41">
        <v>83.422459408200396</v>
      </c>
      <c r="D165" s="41">
        <f t="shared" ca="1" si="30"/>
        <v>89.07256928898272</v>
      </c>
      <c r="E165" s="42">
        <f t="shared" ca="1" si="34"/>
        <v>-2.7241076418796712</v>
      </c>
      <c r="H165" s="10">
        <v>137</v>
      </c>
      <c r="I165" s="41">
        <v>48.219724673513703</v>
      </c>
      <c r="J165" s="41">
        <f t="shared" ca="1" si="38"/>
        <v>89.072790668390567</v>
      </c>
      <c r="K165" s="41">
        <f t="shared" ca="1" si="31"/>
        <v>-2.7241076418796712</v>
      </c>
      <c r="L165" s="17"/>
      <c r="M165" s="17"/>
      <c r="N165" s="47">
        <v>137</v>
      </c>
      <c r="O165" s="48">
        <v>301.13953658009001</v>
      </c>
      <c r="P165" s="48">
        <f t="shared" ca="1" si="32"/>
        <v>189.25030610422613</v>
      </c>
      <c r="Q165" s="2"/>
      <c r="R165" s="49">
        <f t="shared" ca="1" si="33"/>
        <v>17.979429976077661</v>
      </c>
      <c r="S165" s="60"/>
      <c r="U165" s="47">
        <v>137</v>
      </c>
      <c r="V165" s="55">
        <v>20</v>
      </c>
      <c r="W165" s="48">
        <f t="shared" ca="1" si="35"/>
        <v>189.07243028053043</v>
      </c>
      <c r="X165" s="48">
        <f t="shared" ca="1" si="39"/>
        <v>189.07243028053043</v>
      </c>
      <c r="Y165" s="108">
        <f t="shared" ca="1" si="36"/>
        <v>-2.7241076418796712</v>
      </c>
      <c r="Z165" s="48"/>
      <c r="AA165" s="17"/>
      <c r="AB165" s="47">
        <v>137</v>
      </c>
      <c r="AC165" s="55">
        <v>20</v>
      </c>
      <c r="AD165" s="48">
        <f t="shared" ca="1" si="37"/>
        <v>289.2501670957738</v>
      </c>
      <c r="AE165" s="48">
        <f t="shared" ca="1" si="28"/>
        <v>289.2501670957738</v>
      </c>
      <c r="AF165" s="48"/>
      <c r="AG165" s="108">
        <f t="shared" ca="1" si="29"/>
        <v>17.979429976077661</v>
      </c>
    </row>
    <row r="166" spans="2:33" ht="15.55" customHeight="1" x14ac:dyDescent="0.65">
      <c r="B166" s="10">
        <v>138</v>
      </c>
      <c r="C166" s="41">
        <v>84.908592383580896</v>
      </c>
      <c r="D166" s="41">
        <f t="shared" ca="1" si="30"/>
        <v>90.652217445756477</v>
      </c>
      <c r="E166" s="42">
        <f t="shared" ca="1" si="34"/>
        <v>0.48690508567201773</v>
      </c>
      <c r="H166" s="10">
        <v>138</v>
      </c>
      <c r="I166" s="41">
        <v>47.365361852322899</v>
      </c>
      <c r="J166" s="41">
        <f t="shared" ca="1" si="38"/>
        <v>90.652416687223536</v>
      </c>
      <c r="K166" s="41">
        <f t="shared" ca="1" si="31"/>
        <v>0.48690508567201773</v>
      </c>
      <c r="L166" s="17"/>
      <c r="M166" s="17"/>
      <c r="N166" s="47">
        <v>138</v>
      </c>
      <c r="O166" s="48">
        <v>303.25871013095701</v>
      </c>
      <c r="P166" s="48">
        <f t="shared" ca="1" si="32"/>
        <v>191.70366929051517</v>
      </c>
      <c r="Q166" s="2"/>
      <c r="R166" s="49">
        <f t="shared" ca="1" si="33"/>
        <v>11.378393796711626</v>
      </c>
      <c r="S166" s="60"/>
      <c r="U166" s="47">
        <v>138</v>
      </c>
      <c r="V166" s="55">
        <v>20</v>
      </c>
      <c r="W166" s="48">
        <f t="shared" ca="1" si="35"/>
        <v>190.6520923381494</v>
      </c>
      <c r="X166" s="48">
        <f t="shared" ca="1" si="39"/>
        <v>190.6520923381494</v>
      </c>
      <c r="Y166" s="108">
        <f t="shared" ca="1" si="36"/>
        <v>0.48690508567201773</v>
      </c>
      <c r="Z166" s="48"/>
      <c r="AA166" s="17"/>
      <c r="AB166" s="47">
        <v>138</v>
      </c>
      <c r="AC166" s="55">
        <v>20</v>
      </c>
      <c r="AD166" s="48">
        <f t="shared" ca="1" si="37"/>
        <v>291.70354418290805</v>
      </c>
      <c r="AE166" s="48">
        <f t="shared" ca="1" si="28"/>
        <v>291.70354418290805</v>
      </c>
      <c r="AF166" s="48"/>
      <c r="AG166" s="108">
        <f t="shared" ca="1" si="29"/>
        <v>11.378393796711626</v>
      </c>
    </row>
    <row r="167" spans="2:33" ht="15.55" customHeight="1" x14ac:dyDescent="0.65">
      <c r="B167" s="10">
        <v>139</v>
      </c>
      <c r="C167" s="41">
        <v>88.186180635824144</v>
      </c>
      <c r="D167" s="41">
        <f t="shared" ca="1" si="30"/>
        <v>99.555211658086392</v>
      </c>
      <c r="E167" s="42">
        <f t="shared" ca="1" si="34"/>
        <v>7.9682159569055653</v>
      </c>
      <c r="H167" s="10">
        <v>139</v>
      </c>
      <c r="I167" s="41">
        <v>46.510999031132101</v>
      </c>
      <c r="J167" s="41">
        <f t="shared" ca="1" si="38"/>
        <v>99.555390975406752</v>
      </c>
      <c r="K167" s="41">
        <f t="shared" ca="1" si="31"/>
        <v>7.9682159569055653</v>
      </c>
      <c r="L167" s="17"/>
      <c r="M167" s="17"/>
      <c r="N167" s="47">
        <v>139</v>
      </c>
      <c r="O167" s="48">
        <v>305.37788368182498</v>
      </c>
      <c r="P167" s="48">
        <f t="shared" ca="1" si="32"/>
        <v>189.48465295921415</v>
      </c>
      <c r="Q167" s="2"/>
      <c r="R167" s="49">
        <f t="shared" ca="1" si="33"/>
        <v>6.9513505977504995</v>
      </c>
      <c r="S167" s="60"/>
      <c r="U167" s="47">
        <v>139</v>
      </c>
      <c r="V167" s="55">
        <v>20</v>
      </c>
      <c r="W167" s="48">
        <f t="shared" ca="1" si="35"/>
        <v>199.55509906124004</v>
      </c>
      <c r="X167" s="48">
        <f t="shared" ca="1" si="39"/>
        <v>199.55509906124004</v>
      </c>
      <c r="Y167" s="108">
        <f t="shared" ca="1" si="36"/>
        <v>7.9682159569055653</v>
      </c>
      <c r="Z167" s="48"/>
      <c r="AA167" s="17"/>
      <c r="AB167" s="47">
        <v>139</v>
      </c>
      <c r="AC167" s="55">
        <v>20</v>
      </c>
      <c r="AD167" s="48">
        <f t="shared" ca="1" si="37"/>
        <v>289.48454036236774</v>
      </c>
      <c r="AE167" s="48">
        <f t="shared" ca="1" si="28"/>
        <v>289.48454036236774</v>
      </c>
      <c r="AF167" s="48"/>
      <c r="AG167" s="108">
        <f t="shared" ca="1" si="29"/>
        <v>6.9513505977504995</v>
      </c>
    </row>
    <row r="168" spans="2:33" ht="15.55" customHeight="1" x14ac:dyDescent="0.65">
      <c r="B168" s="10">
        <v>140</v>
      </c>
      <c r="C168" s="41">
        <v>87.583018843182089</v>
      </c>
      <c r="D168" s="41">
        <f t="shared" ca="1" si="30"/>
        <v>109.96156949078477</v>
      </c>
      <c r="E168" s="42">
        <f t="shared" ca="1" si="34"/>
        <v>10.361878998507006</v>
      </c>
      <c r="H168" s="10">
        <v>140</v>
      </c>
      <c r="I168" s="41">
        <v>45.656636209941297</v>
      </c>
      <c r="J168" s="41">
        <f t="shared" ca="1" si="38"/>
        <v>109.96173087637308</v>
      </c>
      <c r="K168" s="41">
        <f t="shared" ca="1" si="31"/>
        <v>10.361878998507006</v>
      </c>
      <c r="L168" s="17"/>
      <c r="M168" s="17"/>
      <c r="N168" s="47">
        <v>140</v>
      </c>
      <c r="O168" s="48">
        <v>307.49705723269199</v>
      </c>
      <c r="P168" s="48">
        <f t="shared" ca="1" si="32"/>
        <v>196.5110181805814</v>
      </c>
      <c r="Q168" s="2"/>
      <c r="R168" s="49">
        <f t="shared" ca="1" si="33"/>
        <v>15.974830517288673</v>
      </c>
      <c r="S168" s="60"/>
      <c r="U168" s="47">
        <v>140</v>
      </c>
      <c r="V168" s="55">
        <v>20</v>
      </c>
      <c r="W168" s="48">
        <f t="shared" ca="1" si="35"/>
        <v>209.96146815362303</v>
      </c>
      <c r="X168" s="48">
        <f t="shared" ca="1" si="39"/>
        <v>209.96146815362303</v>
      </c>
      <c r="Y168" s="108">
        <f t="shared" ca="1" si="36"/>
        <v>10.361878998507006</v>
      </c>
      <c r="Z168" s="48"/>
      <c r="AA168" s="17"/>
      <c r="AB168" s="47">
        <v>140</v>
      </c>
      <c r="AC168" s="55">
        <v>20</v>
      </c>
      <c r="AD168" s="48">
        <f t="shared" ca="1" si="37"/>
        <v>296.51091684341969</v>
      </c>
      <c r="AE168" s="48">
        <f t="shared" ca="1" si="28"/>
        <v>296.51091684341969</v>
      </c>
      <c r="AF168" s="48"/>
      <c r="AG168" s="108">
        <f t="shared" ca="1" si="29"/>
        <v>15.974830517288673</v>
      </c>
    </row>
    <row r="169" spans="2:33" ht="15.55" customHeight="1" x14ac:dyDescent="0.65">
      <c r="B169" s="10">
        <v>141</v>
      </c>
      <c r="C169" s="41">
        <v>93.832575606421543</v>
      </c>
      <c r="D169" s="41">
        <f t="shared" ca="1" si="30"/>
        <v>111.05989477612646</v>
      </c>
      <c r="E169" s="42">
        <f t="shared" ca="1" si="34"/>
        <v>2.0944822344201603</v>
      </c>
      <c r="H169" s="10">
        <v>141</v>
      </c>
      <c r="I169" s="41">
        <v>44.8022733887505</v>
      </c>
      <c r="J169" s="41">
        <f t="shared" ca="1" si="38"/>
        <v>111.06004002315593</v>
      </c>
      <c r="K169" s="41">
        <f t="shared" ca="1" si="31"/>
        <v>2.0944822344201603</v>
      </c>
      <c r="L169" s="17"/>
      <c r="M169" s="17"/>
      <c r="N169" s="47">
        <v>141</v>
      </c>
      <c r="O169" s="48">
        <v>309.61623078356001</v>
      </c>
      <c r="P169" s="48">
        <f t="shared" ca="1" si="32"/>
        <v>198.0691863587225</v>
      </c>
      <c r="Q169" s="2"/>
      <c r="R169" s="49">
        <f t="shared" ca="1" si="33"/>
        <v>11.209269996199225</v>
      </c>
      <c r="S169" s="60"/>
      <c r="U169" s="47">
        <v>141</v>
      </c>
      <c r="V169" s="55">
        <v>20</v>
      </c>
      <c r="W169" s="48">
        <f t="shared" ca="1" si="35"/>
        <v>211.05980357268089</v>
      </c>
      <c r="X169" s="48">
        <f t="shared" ca="1" si="39"/>
        <v>211.05980357268089</v>
      </c>
      <c r="Y169" s="108">
        <f t="shared" ca="1" si="36"/>
        <v>2.0944822344201603</v>
      </c>
      <c r="Z169" s="48"/>
      <c r="AA169" s="17"/>
      <c r="AB169" s="47">
        <v>141</v>
      </c>
      <c r="AC169" s="55">
        <v>20</v>
      </c>
      <c r="AD169" s="48">
        <f t="shared" ca="1" si="37"/>
        <v>298.06909515527695</v>
      </c>
      <c r="AE169" s="48">
        <f t="shared" ca="1" si="28"/>
        <v>298.06909515527695</v>
      </c>
      <c r="AF169" s="48"/>
      <c r="AG169" s="108">
        <f t="shared" ca="1" si="29"/>
        <v>11.209269996199225</v>
      </c>
    </row>
    <row r="170" spans="2:33" ht="15.55" customHeight="1" x14ac:dyDescent="0.65">
      <c r="B170" s="10">
        <v>142</v>
      </c>
      <c r="C170" s="41">
        <v>86.27807493846592</v>
      </c>
      <c r="D170" s="41">
        <f t="shared" ca="1" si="30"/>
        <v>112.80953561365402</v>
      </c>
      <c r="E170" s="42">
        <f t="shared" ca="1" si="34"/>
        <v>2.8556303151401967</v>
      </c>
      <c r="H170" s="10">
        <v>142</v>
      </c>
      <c r="I170" s="41">
        <v>43.947910567559603</v>
      </c>
      <c r="J170" s="41">
        <f t="shared" ca="1" si="38"/>
        <v>112.80966633598055</v>
      </c>
      <c r="K170" s="41">
        <f t="shared" ca="1" si="31"/>
        <v>2.8556303151401967</v>
      </c>
      <c r="L170" s="17"/>
      <c r="M170" s="17"/>
      <c r="N170" s="47">
        <v>142</v>
      </c>
      <c r="O170" s="48">
        <v>311.73540433442702</v>
      </c>
      <c r="P170" s="48">
        <f t="shared" ref="P170:P201" ca="1" si="40">$O$20*P169+$O$21+R170</f>
        <v>193.83151292439186</v>
      </c>
      <c r="Q170" s="2"/>
      <c r="R170" s="49">
        <f t="shared" ref="R170:R201" ca="1" si="41">NORMINV(RAND(),$R$20,$R$21)</f>
        <v>5.5692452015416114</v>
      </c>
      <c r="S170" s="60"/>
      <c r="U170" s="47">
        <v>142</v>
      </c>
      <c r="V170" s="55">
        <v>20</v>
      </c>
      <c r="W170" s="48">
        <f t="shared" ca="1" si="35"/>
        <v>212.80945353055299</v>
      </c>
      <c r="X170" s="48">
        <f t="shared" ca="1" si="39"/>
        <v>212.80945353055299</v>
      </c>
      <c r="Y170" s="108">
        <f t="shared" ca="1" si="36"/>
        <v>2.8556303151401967</v>
      </c>
      <c r="Z170" s="48"/>
      <c r="AA170" s="17"/>
      <c r="AB170" s="47">
        <v>142</v>
      </c>
      <c r="AC170" s="55">
        <v>20</v>
      </c>
      <c r="AD170" s="48">
        <f t="shared" ca="1" si="37"/>
        <v>293.83143084129085</v>
      </c>
      <c r="AE170" s="48">
        <f t="shared" ca="1" si="28"/>
        <v>293.83143084129085</v>
      </c>
      <c r="AF170" s="48"/>
      <c r="AG170" s="108">
        <f t="shared" ca="1" si="29"/>
        <v>5.5692452015416114</v>
      </c>
    </row>
    <row r="171" spans="2:33" ht="15.55" customHeight="1" x14ac:dyDescent="0.65">
      <c r="B171" s="10">
        <v>143</v>
      </c>
      <c r="C171" s="41">
        <v>91.277542383306596</v>
      </c>
      <c r="D171" s="41">
        <f t="shared" ca="1" si="30"/>
        <v>110.00099463821216</v>
      </c>
      <c r="E171" s="42">
        <f t="shared" ca="1" si="34"/>
        <v>-1.5275874140764634</v>
      </c>
      <c r="H171" s="10">
        <v>143</v>
      </c>
      <c r="I171" s="41">
        <v>43.093547746368799</v>
      </c>
      <c r="J171" s="41">
        <f t="shared" ca="1" si="38"/>
        <v>110.00111228830603</v>
      </c>
      <c r="K171" s="41">
        <f t="shared" ca="1" si="31"/>
        <v>-1.5275874140764634</v>
      </c>
      <c r="L171" s="17"/>
      <c r="M171" s="17"/>
      <c r="N171" s="47">
        <v>143</v>
      </c>
      <c r="O171" s="48">
        <v>313.85457788529499</v>
      </c>
      <c r="P171" s="48">
        <f t="shared" ca="1" si="40"/>
        <v>185.58632127103093</v>
      </c>
      <c r="Q171" s="2"/>
      <c r="R171" s="49">
        <f t="shared" ca="1" si="41"/>
        <v>1.1379596390782378</v>
      </c>
      <c r="S171" s="60"/>
      <c r="U171" s="47">
        <v>143</v>
      </c>
      <c r="V171" s="55">
        <v>20</v>
      </c>
      <c r="W171" s="48">
        <f t="shared" ca="1" si="35"/>
        <v>210.00092076342122</v>
      </c>
      <c r="X171" s="48">
        <f t="shared" ca="1" si="39"/>
        <v>210.00092076342122</v>
      </c>
      <c r="Y171" s="108">
        <f t="shared" ca="1" si="36"/>
        <v>-1.5275874140764634</v>
      </c>
      <c r="Z171" s="48"/>
      <c r="AA171" s="17"/>
      <c r="AB171" s="47">
        <v>143</v>
      </c>
      <c r="AC171" s="55">
        <v>20</v>
      </c>
      <c r="AD171" s="48">
        <f t="shared" ca="1" si="37"/>
        <v>285.58624739624003</v>
      </c>
      <c r="AE171" s="48">
        <f t="shared" ref="AE171:AE228" ca="1" si="42">$W$20*AE170+AC171+AG171</f>
        <v>285.58624739624003</v>
      </c>
      <c r="AF171" s="48"/>
      <c r="AG171" s="108">
        <f t="shared" ref="AG171:AG228" ca="1" si="43">R171</f>
        <v>1.1379596390782378</v>
      </c>
    </row>
    <row r="172" spans="2:33" ht="15.55" customHeight="1" x14ac:dyDescent="0.65">
      <c r="B172" s="10">
        <v>144</v>
      </c>
      <c r="C172" s="41">
        <v>90.685114743242892</v>
      </c>
      <c r="D172" s="41">
        <f t="shared" ca="1" si="30"/>
        <v>110.64205497040086</v>
      </c>
      <c r="E172" s="42">
        <f t="shared" ca="1" si="34"/>
        <v>1.6411597960099229</v>
      </c>
      <c r="H172" s="10">
        <v>144</v>
      </c>
      <c r="I172" s="41">
        <v>42.239184925178002</v>
      </c>
      <c r="J172" s="41">
        <f t="shared" ca="1" si="38"/>
        <v>110.64216085548534</v>
      </c>
      <c r="K172" s="41">
        <f t="shared" ca="1" si="31"/>
        <v>1.6411597960099229</v>
      </c>
      <c r="L172" s="17"/>
      <c r="M172" s="17"/>
      <c r="N172" s="47">
        <v>144</v>
      </c>
      <c r="O172" s="48">
        <v>315.97375143616199</v>
      </c>
      <c r="P172" s="48">
        <f t="shared" ca="1" si="40"/>
        <v>185.78642413027865</v>
      </c>
      <c r="Q172" s="2"/>
      <c r="R172" s="49">
        <f t="shared" ca="1" si="41"/>
        <v>8.7587349863508024</v>
      </c>
      <c r="S172" s="60"/>
      <c r="U172" s="47">
        <v>144</v>
      </c>
      <c r="V172" s="55">
        <v>20</v>
      </c>
      <c r="W172" s="48">
        <f t="shared" ca="1" si="35"/>
        <v>210.64198848308902</v>
      </c>
      <c r="X172" s="48">
        <f t="shared" ca="1" si="39"/>
        <v>210.64198848308902</v>
      </c>
      <c r="Y172" s="108">
        <f t="shared" ca="1" si="36"/>
        <v>1.6411597960099229</v>
      </c>
      <c r="Z172" s="48"/>
      <c r="AA172" s="17"/>
      <c r="AB172" s="47">
        <v>144</v>
      </c>
      <c r="AC172" s="55">
        <v>20</v>
      </c>
      <c r="AD172" s="48">
        <f t="shared" ca="1" si="37"/>
        <v>285.78635764296683</v>
      </c>
      <c r="AE172" s="48">
        <f t="shared" ca="1" si="42"/>
        <v>285.78635764296683</v>
      </c>
      <c r="AF172" s="48"/>
      <c r="AG172" s="108">
        <f t="shared" ca="1" si="43"/>
        <v>8.7587349863508024</v>
      </c>
    </row>
    <row r="173" spans="2:33" ht="15.55" customHeight="1" x14ac:dyDescent="0.65">
      <c r="B173" s="10">
        <v>145</v>
      </c>
      <c r="C173" s="41">
        <v>80.440410475407461</v>
      </c>
      <c r="D173" s="41">
        <f t="shared" ca="1" si="30"/>
        <v>105.94760380988693</v>
      </c>
      <c r="E173" s="42">
        <f t="shared" ca="1" si="34"/>
        <v>-3.6302456634738545</v>
      </c>
      <c r="H173" s="10">
        <v>145</v>
      </c>
      <c r="I173" s="41">
        <v>41.384822103987197</v>
      </c>
      <c r="J173" s="41">
        <f t="shared" ca="1" si="38"/>
        <v>105.94769910646295</v>
      </c>
      <c r="K173" s="41">
        <f t="shared" ca="1" si="31"/>
        <v>-3.6302456634738545</v>
      </c>
      <c r="L173" s="17"/>
      <c r="M173" s="17"/>
      <c r="N173" s="47">
        <v>145</v>
      </c>
      <c r="O173" s="48">
        <v>318.09292498703002</v>
      </c>
      <c r="P173" s="48">
        <f t="shared" ca="1" si="40"/>
        <v>186.79560609684987</v>
      </c>
      <c r="Q173" s="2"/>
      <c r="R173" s="49">
        <f t="shared" ca="1" si="41"/>
        <v>9.5878243795990805</v>
      </c>
      <c r="S173" s="60"/>
      <c r="U173" s="47">
        <v>145</v>
      </c>
      <c r="V173" s="55">
        <v>20</v>
      </c>
      <c r="W173" s="48">
        <f t="shared" ca="1" si="35"/>
        <v>205.94754397130626</v>
      </c>
      <c r="X173" s="48">
        <f t="shared" ca="1" si="39"/>
        <v>205.94754397130626</v>
      </c>
      <c r="Y173" s="108">
        <f t="shared" ca="1" si="36"/>
        <v>-3.6302456634738545</v>
      </c>
      <c r="Z173" s="48"/>
      <c r="AA173" s="17"/>
      <c r="AB173" s="47">
        <v>145</v>
      </c>
      <c r="AC173" s="55">
        <v>20</v>
      </c>
      <c r="AD173" s="48">
        <f t="shared" ca="1" si="37"/>
        <v>286.79554625826921</v>
      </c>
      <c r="AE173" s="48">
        <f t="shared" ca="1" si="42"/>
        <v>286.79554625826921</v>
      </c>
      <c r="AF173" s="48"/>
      <c r="AG173" s="108">
        <f t="shared" ca="1" si="43"/>
        <v>9.5878243795990805</v>
      </c>
    </row>
    <row r="174" spans="2:33" ht="15.55" customHeight="1" x14ac:dyDescent="0.65">
      <c r="B174" s="10">
        <v>146</v>
      </c>
      <c r="C174" s="41">
        <v>81.836693140160691</v>
      </c>
      <c r="D174" s="41">
        <f t="shared" ca="1" si="30"/>
        <v>112.57968493530403</v>
      </c>
      <c r="E174" s="42">
        <f t="shared" ca="1" si="34"/>
        <v>7.2268415064057878</v>
      </c>
      <c r="H174" s="10">
        <v>146</v>
      </c>
      <c r="I174" s="41">
        <v>40.5304592827964</v>
      </c>
      <c r="J174" s="41">
        <f t="shared" ca="1" si="38"/>
        <v>112.57977070222245</v>
      </c>
      <c r="K174" s="41">
        <f t="shared" ca="1" si="31"/>
        <v>7.2268415064057878</v>
      </c>
      <c r="L174" s="17"/>
      <c r="M174" s="17"/>
      <c r="N174" s="47">
        <v>146</v>
      </c>
      <c r="O174" s="48">
        <v>320.21209853789702</v>
      </c>
      <c r="P174" s="48">
        <f t="shared" ca="1" si="40"/>
        <v>189.46520871310227</v>
      </c>
      <c r="Q174" s="2"/>
      <c r="R174" s="49">
        <f t="shared" ca="1" si="41"/>
        <v>11.349163225937396</v>
      </c>
      <c r="S174" s="60"/>
      <c r="U174" s="47">
        <v>146</v>
      </c>
      <c r="V174" s="55">
        <v>20</v>
      </c>
      <c r="W174" s="48">
        <f t="shared" ca="1" si="35"/>
        <v>212.57963108058141</v>
      </c>
      <c r="X174" s="48">
        <f t="shared" ca="1" si="39"/>
        <v>212.57963108058141</v>
      </c>
      <c r="Y174" s="108">
        <f t="shared" ca="1" si="36"/>
        <v>7.2268415064057878</v>
      </c>
      <c r="Z174" s="48"/>
      <c r="AA174" s="17"/>
      <c r="AB174" s="47">
        <v>146</v>
      </c>
      <c r="AC174" s="55">
        <v>20</v>
      </c>
      <c r="AD174" s="48">
        <f t="shared" ca="1" si="37"/>
        <v>289.46515485837966</v>
      </c>
      <c r="AE174" s="48">
        <f t="shared" ca="1" si="42"/>
        <v>289.46515485837966</v>
      </c>
      <c r="AF174" s="48"/>
      <c r="AG174" s="108">
        <f t="shared" ca="1" si="43"/>
        <v>11.349163225937396</v>
      </c>
    </row>
    <row r="175" spans="2:33" ht="15.55" customHeight="1" x14ac:dyDescent="0.65">
      <c r="B175" s="10">
        <v>147</v>
      </c>
      <c r="C175" s="41">
        <v>80.824436513346143</v>
      </c>
      <c r="D175" s="41">
        <f t="shared" ca="1" si="30"/>
        <v>106.8913800051352</v>
      </c>
      <c r="E175" s="42">
        <f t="shared" ca="1" si="34"/>
        <v>-4.4303364366384299</v>
      </c>
      <c r="H175" s="10">
        <v>147</v>
      </c>
      <c r="I175" s="41">
        <v>39.676096461605603</v>
      </c>
      <c r="J175" s="41">
        <f t="shared" ca="1" si="38"/>
        <v>106.89145719536178</v>
      </c>
      <c r="K175" s="41">
        <f t="shared" ca="1" si="31"/>
        <v>-4.4303364366384299</v>
      </c>
      <c r="L175" s="17"/>
      <c r="M175" s="17"/>
      <c r="N175" s="47">
        <v>147</v>
      </c>
      <c r="O175" s="48">
        <v>322.33127208876499</v>
      </c>
      <c r="P175" s="48">
        <f t="shared" ca="1" si="40"/>
        <v>187.12284339629863</v>
      </c>
      <c r="Q175" s="2"/>
      <c r="R175" s="49">
        <f t="shared" ca="1" si="41"/>
        <v>6.6041555545065886</v>
      </c>
      <c r="S175" s="60"/>
      <c r="U175" s="47">
        <v>147</v>
      </c>
      <c r="V175" s="55">
        <v>20</v>
      </c>
      <c r="W175" s="48">
        <f t="shared" ca="1" si="35"/>
        <v>206.89133153588483</v>
      </c>
      <c r="X175" s="48">
        <f t="shared" ca="1" si="39"/>
        <v>206.89133153588483</v>
      </c>
      <c r="Y175" s="108">
        <f t="shared" ca="1" si="36"/>
        <v>-4.4303364366384299</v>
      </c>
      <c r="Z175" s="48"/>
      <c r="AA175" s="17"/>
      <c r="AB175" s="47">
        <v>147</v>
      </c>
      <c r="AC175" s="55">
        <v>20</v>
      </c>
      <c r="AD175" s="48">
        <f t="shared" ca="1" si="37"/>
        <v>287.12279492704829</v>
      </c>
      <c r="AE175" s="48">
        <f t="shared" ca="1" si="42"/>
        <v>287.12279492704829</v>
      </c>
      <c r="AF175" s="48"/>
      <c r="AG175" s="108">
        <f t="shared" ca="1" si="43"/>
        <v>6.6041555545065886</v>
      </c>
    </row>
    <row r="176" spans="2:33" ht="15.55" customHeight="1" x14ac:dyDescent="0.65">
      <c r="B176" s="10">
        <v>148</v>
      </c>
      <c r="C176" s="41">
        <v>84.100898906870654</v>
      </c>
      <c r="D176" s="41">
        <f t="shared" ca="1" si="30"/>
        <v>104.83002058477018</v>
      </c>
      <c r="E176" s="42">
        <f t="shared" ca="1" si="34"/>
        <v>-1.3722214198515004</v>
      </c>
      <c r="H176" s="10">
        <v>148</v>
      </c>
      <c r="I176" s="41">
        <v>38.821733640414699</v>
      </c>
      <c r="J176" s="41">
        <f t="shared" ca="1" si="38"/>
        <v>104.83009005597411</v>
      </c>
      <c r="K176" s="41">
        <f t="shared" ca="1" si="31"/>
        <v>-1.3722214198515004</v>
      </c>
      <c r="L176" s="17"/>
      <c r="M176" s="17"/>
      <c r="N176" s="47">
        <v>148</v>
      </c>
      <c r="O176" s="48">
        <v>324.45044563963199</v>
      </c>
      <c r="P176" s="48">
        <f t="shared" ca="1" si="40"/>
        <v>189.47299191705059</v>
      </c>
      <c r="Q176" s="2"/>
      <c r="R176" s="49">
        <f t="shared" ca="1" si="41"/>
        <v>11.062432860381833</v>
      </c>
      <c r="S176" s="60"/>
      <c r="U176" s="47">
        <v>148</v>
      </c>
      <c r="V176" s="55">
        <v>20</v>
      </c>
      <c r="W176" s="48">
        <f t="shared" ca="1" si="35"/>
        <v>204.82997696244485</v>
      </c>
      <c r="X176" s="48">
        <f t="shared" ca="1" si="39"/>
        <v>204.82997696244485</v>
      </c>
      <c r="Y176" s="108">
        <f t="shared" ca="1" si="36"/>
        <v>-1.3722214198515004</v>
      </c>
      <c r="Z176" s="48"/>
      <c r="AA176" s="17"/>
      <c r="AB176" s="47">
        <v>148</v>
      </c>
      <c r="AC176" s="55">
        <v>20</v>
      </c>
      <c r="AD176" s="48">
        <f t="shared" ca="1" si="37"/>
        <v>289.47294829472531</v>
      </c>
      <c r="AE176" s="48">
        <f t="shared" ca="1" si="42"/>
        <v>289.47294829472531</v>
      </c>
      <c r="AF176" s="48"/>
      <c r="AG176" s="108">
        <f t="shared" ca="1" si="43"/>
        <v>11.062432860381833</v>
      </c>
    </row>
    <row r="177" spans="2:33" ht="15.55" customHeight="1" x14ac:dyDescent="0.65">
      <c r="B177" s="10">
        <v>149</v>
      </c>
      <c r="C177" s="41">
        <v>81.258326624852117</v>
      </c>
      <c r="D177" s="41">
        <f t="shared" ca="1" si="30"/>
        <v>99.093555427462448</v>
      </c>
      <c r="E177" s="42">
        <f t="shared" ca="1" si="34"/>
        <v>-5.2534630988307249</v>
      </c>
      <c r="H177" s="10">
        <v>149</v>
      </c>
      <c r="I177" s="41">
        <v>37.967370819223902</v>
      </c>
      <c r="J177" s="41">
        <f t="shared" ca="1" si="38"/>
        <v>99.09361795154598</v>
      </c>
      <c r="K177" s="41">
        <f t="shared" ca="1" si="31"/>
        <v>-5.2534630988307249</v>
      </c>
      <c r="L177" s="17"/>
      <c r="M177" s="17"/>
      <c r="N177" s="47">
        <v>149</v>
      </c>
      <c r="O177" s="48">
        <v>326.56961919050002</v>
      </c>
      <c r="P177" s="48">
        <f t="shared" ca="1" si="40"/>
        <v>192.94968319405626</v>
      </c>
      <c r="Q177" s="2"/>
      <c r="R177" s="49">
        <f t="shared" ca="1" si="41"/>
        <v>12.423990468710716</v>
      </c>
      <c r="S177" s="60"/>
      <c r="U177" s="47">
        <v>149</v>
      </c>
      <c r="V177" s="55">
        <v>20</v>
      </c>
      <c r="W177" s="48">
        <f t="shared" ca="1" si="35"/>
        <v>199.09351616736964</v>
      </c>
      <c r="X177" s="48">
        <f t="shared" ca="1" si="39"/>
        <v>199.09351616736964</v>
      </c>
      <c r="Y177" s="108">
        <f t="shared" ca="1" si="36"/>
        <v>-5.2534630988307249</v>
      </c>
      <c r="Z177" s="48"/>
      <c r="AA177" s="17"/>
      <c r="AB177" s="47">
        <v>149</v>
      </c>
      <c r="AC177" s="55">
        <v>20</v>
      </c>
      <c r="AD177" s="48">
        <f t="shared" ca="1" si="37"/>
        <v>292.9496439339635</v>
      </c>
      <c r="AE177" s="48">
        <f t="shared" ca="1" si="42"/>
        <v>292.9496439339635</v>
      </c>
      <c r="AF177" s="48"/>
      <c r="AG177" s="108">
        <f t="shared" ca="1" si="43"/>
        <v>12.423990468710716</v>
      </c>
    </row>
    <row r="178" spans="2:33" ht="15.55" customHeight="1" x14ac:dyDescent="0.65">
      <c r="B178" s="10">
        <v>150</v>
      </c>
      <c r="C178" s="41">
        <v>82.099042742550381</v>
      </c>
      <c r="D178" s="41">
        <f t="shared" ca="1" si="30"/>
        <v>113.08755326037034</v>
      </c>
      <c r="E178" s="42">
        <f t="shared" ca="1" si="34"/>
        <v>13.90335337565414</v>
      </c>
      <c r="H178" s="10">
        <v>150</v>
      </c>
      <c r="I178" s="41">
        <v>37.113007998033098</v>
      </c>
      <c r="J178" s="41">
        <f t="shared" ca="1" si="38"/>
        <v>113.08760953204552</v>
      </c>
      <c r="K178" s="41">
        <f t="shared" ca="1" si="31"/>
        <v>13.90335337565414</v>
      </c>
      <c r="L178" s="17"/>
      <c r="M178" s="17"/>
      <c r="N178" s="47">
        <v>150</v>
      </c>
      <c r="O178" s="48">
        <v>328.68879274136702</v>
      </c>
      <c r="P178" s="48">
        <f t="shared" ca="1" si="40"/>
        <v>194.03646918196688</v>
      </c>
      <c r="Q178" s="2"/>
      <c r="R178" s="49">
        <f t="shared" ca="1" si="41"/>
        <v>10.38175430731625</v>
      </c>
      <c r="S178" s="60"/>
      <c r="U178" s="47">
        <v>150</v>
      </c>
      <c r="V178" s="55">
        <v>20</v>
      </c>
      <c r="W178" s="48">
        <f t="shared" ca="1" si="35"/>
        <v>213.08751792628684</v>
      </c>
      <c r="X178" s="48">
        <f t="shared" ca="1" si="39"/>
        <v>213.08751792628684</v>
      </c>
      <c r="Y178" s="108">
        <f t="shared" ca="1" si="36"/>
        <v>13.90335337565414</v>
      </c>
      <c r="Z178" s="48"/>
      <c r="AA178" s="17"/>
      <c r="AB178" s="47">
        <v>150</v>
      </c>
      <c r="AC178" s="55">
        <v>20</v>
      </c>
      <c r="AD178" s="48">
        <f t="shared" ca="1" si="37"/>
        <v>294.03643384788342</v>
      </c>
      <c r="AE178" s="48">
        <f t="shared" ca="1" si="42"/>
        <v>294.03643384788342</v>
      </c>
      <c r="AF178" s="48"/>
      <c r="AG178" s="108">
        <f t="shared" ca="1" si="43"/>
        <v>10.38175430731625</v>
      </c>
    </row>
    <row r="179" spans="2:33" ht="15.55" customHeight="1" x14ac:dyDescent="0.65">
      <c r="B179" s="10">
        <v>151</v>
      </c>
      <c r="C179" s="41">
        <v>78.958755326992303</v>
      </c>
      <c r="D179" s="41">
        <f t="shared" ca="1" si="30"/>
        <v>106.09207836369322</v>
      </c>
      <c r="E179" s="42">
        <f t="shared" ca="1" si="34"/>
        <v>-5.6867195706400997</v>
      </c>
      <c r="H179" s="10">
        <v>151</v>
      </c>
      <c r="I179" s="41">
        <v>36.2586451768423</v>
      </c>
      <c r="J179" s="41">
        <f t="shared" ca="1" si="38"/>
        <v>106.09212900820087</v>
      </c>
      <c r="K179" s="41">
        <f t="shared" ca="1" si="31"/>
        <v>-5.6867195706400997</v>
      </c>
      <c r="L179" s="17"/>
      <c r="M179" s="17"/>
      <c r="N179" s="47">
        <v>151</v>
      </c>
      <c r="O179" s="48">
        <v>330.80796629223499</v>
      </c>
      <c r="P179" s="48">
        <f t="shared" ca="1" si="40"/>
        <v>192.76390851712299</v>
      </c>
      <c r="Q179" s="2"/>
      <c r="R179" s="49">
        <f t="shared" ca="1" si="41"/>
        <v>8.1310862533527715</v>
      </c>
      <c r="S179" s="60"/>
      <c r="U179" s="47">
        <v>151</v>
      </c>
      <c r="V179" s="55">
        <v>20</v>
      </c>
      <c r="W179" s="48">
        <f t="shared" ca="1" si="35"/>
        <v>206.09204656301807</v>
      </c>
      <c r="X179" s="48">
        <f t="shared" ca="1" si="39"/>
        <v>206.09204656301807</v>
      </c>
      <c r="Y179" s="108">
        <f t="shared" ca="1" si="36"/>
        <v>-5.6867195706400997</v>
      </c>
      <c r="Z179" s="48"/>
      <c r="AA179" s="17"/>
      <c r="AB179" s="47">
        <v>151</v>
      </c>
      <c r="AC179" s="55">
        <v>20</v>
      </c>
      <c r="AD179" s="48">
        <f t="shared" ca="1" si="37"/>
        <v>292.76387671644784</v>
      </c>
      <c r="AE179" s="48">
        <f t="shared" ca="1" si="42"/>
        <v>292.76387671644784</v>
      </c>
      <c r="AF179" s="48"/>
      <c r="AG179" s="108">
        <f t="shared" ca="1" si="43"/>
        <v>8.1310862533527715</v>
      </c>
    </row>
    <row r="180" spans="2:33" ht="15.55" customHeight="1" x14ac:dyDescent="0.65">
      <c r="B180" s="10">
        <v>152</v>
      </c>
      <c r="C180" s="41">
        <v>80.353058671402039</v>
      </c>
      <c r="D180" s="41">
        <f t="shared" ca="1" si="30"/>
        <v>109.36400820397247</v>
      </c>
      <c r="E180" s="42">
        <f t="shared" ca="1" si="34"/>
        <v>3.8811376766485788</v>
      </c>
      <c r="H180" s="10">
        <v>152</v>
      </c>
      <c r="I180" s="41">
        <v>35.404282355651503</v>
      </c>
      <c r="J180" s="41">
        <f t="shared" ca="1" si="38"/>
        <v>109.36405378402937</v>
      </c>
      <c r="K180" s="41">
        <f t="shared" ca="1" si="31"/>
        <v>3.8811376766485788</v>
      </c>
      <c r="L180" s="17"/>
      <c r="M180" s="17"/>
      <c r="N180" s="47">
        <v>152</v>
      </c>
      <c r="O180" s="48">
        <v>332.927139843102</v>
      </c>
      <c r="P180" s="48">
        <f t="shared" ca="1" si="40"/>
        <v>189.18936232045678</v>
      </c>
      <c r="Q180" s="2"/>
      <c r="R180" s="49">
        <f t="shared" ca="1" si="41"/>
        <v>5.7018446550461075</v>
      </c>
      <c r="S180" s="60"/>
      <c r="U180" s="47">
        <v>152</v>
      </c>
      <c r="V180" s="55">
        <v>20</v>
      </c>
      <c r="W180" s="48">
        <f t="shared" ca="1" si="35"/>
        <v>209.36397958336485</v>
      </c>
      <c r="X180" s="48">
        <f t="shared" ca="1" si="39"/>
        <v>209.36397958336485</v>
      </c>
      <c r="Y180" s="108">
        <f t="shared" ca="1" si="36"/>
        <v>3.8811376766485788</v>
      </c>
      <c r="Z180" s="48"/>
      <c r="AA180" s="17"/>
      <c r="AB180" s="47">
        <v>152</v>
      </c>
      <c r="AC180" s="55">
        <v>20</v>
      </c>
      <c r="AD180" s="48">
        <f t="shared" ca="1" si="37"/>
        <v>289.18933369984916</v>
      </c>
      <c r="AE180" s="48">
        <f t="shared" ca="1" si="42"/>
        <v>289.18933369984916</v>
      </c>
      <c r="AF180" s="48"/>
      <c r="AG180" s="108">
        <f t="shared" ca="1" si="43"/>
        <v>5.7018446550461075</v>
      </c>
    </row>
    <row r="181" spans="2:33" ht="15.55" customHeight="1" x14ac:dyDescent="0.65">
      <c r="B181" s="10">
        <v>153</v>
      </c>
      <c r="C181" s="41">
        <v>81.47462419553419</v>
      </c>
      <c r="D181" s="41">
        <f t="shared" ca="1" si="30"/>
        <v>110.3865337130219</v>
      </c>
      <c r="E181" s="42">
        <f t="shared" ca="1" si="34"/>
        <v>1.9589263294466708</v>
      </c>
      <c r="H181" s="10">
        <v>153</v>
      </c>
      <c r="I181" s="41">
        <v>34.549919534460599</v>
      </c>
      <c r="J181" s="41">
        <f t="shared" ca="1" si="38"/>
        <v>110.3865747350731</v>
      </c>
      <c r="K181" s="41">
        <f t="shared" ca="1" si="31"/>
        <v>1.9589263294466708</v>
      </c>
      <c r="L181" s="17"/>
      <c r="M181" s="17"/>
      <c r="N181" s="47">
        <v>153</v>
      </c>
      <c r="O181" s="48">
        <v>335.04631339397002</v>
      </c>
      <c r="P181" s="48">
        <f t="shared" ca="1" si="40"/>
        <v>172.82298735099377</v>
      </c>
      <c r="Q181" s="2"/>
      <c r="R181" s="49">
        <f t="shared" ca="1" si="41"/>
        <v>-7.4474387374173503</v>
      </c>
      <c r="S181" s="60"/>
      <c r="U181" s="47">
        <v>153</v>
      </c>
      <c r="V181" s="55">
        <v>20</v>
      </c>
      <c r="W181" s="48">
        <f t="shared" ca="1" si="35"/>
        <v>210.38650795447506</v>
      </c>
      <c r="X181" s="48">
        <f t="shared" ca="1" si="39"/>
        <v>210.38650795447506</v>
      </c>
      <c r="Y181" s="108">
        <f t="shared" ca="1" si="36"/>
        <v>1.9589263294466708</v>
      </c>
      <c r="Z181" s="48"/>
      <c r="AA181" s="17"/>
      <c r="AB181" s="47">
        <v>153</v>
      </c>
      <c r="AC181" s="55">
        <v>20</v>
      </c>
      <c r="AD181" s="48">
        <f t="shared" ca="1" si="37"/>
        <v>272.82296159244686</v>
      </c>
      <c r="AE181" s="48">
        <f t="shared" ca="1" si="42"/>
        <v>272.82296159244686</v>
      </c>
      <c r="AF181" s="48"/>
      <c r="AG181" s="108">
        <f t="shared" ca="1" si="43"/>
        <v>-7.4474387374173503</v>
      </c>
    </row>
    <row r="182" spans="2:33" ht="15.55" customHeight="1" x14ac:dyDescent="0.65">
      <c r="B182" s="10">
        <v>154</v>
      </c>
      <c r="C182" s="41">
        <v>74.530526125566595</v>
      </c>
      <c r="D182" s="41">
        <f t="shared" ca="1" si="30"/>
        <v>110.85254431017357</v>
      </c>
      <c r="E182" s="42">
        <f t="shared" ca="1" si="34"/>
        <v>1.5046639684538556</v>
      </c>
      <c r="H182" s="10">
        <v>154</v>
      </c>
      <c r="I182" s="41">
        <v>33.695556713269802</v>
      </c>
      <c r="J182" s="41">
        <f t="shared" ca="1" si="38"/>
        <v>110.85258123001964</v>
      </c>
      <c r="K182" s="41">
        <f t="shared" ca="1" si="31"/>
        <v>1.5046639684538556</v>
      </c>
      <c r="L182" s="17"/>
      <c r="M182" s="17"/>
      <c r="N182" s="47">
        <v>154</v>
      </c>
      <c r="O182" s="48">
        <v>337.16548694483799</v>
      </c>
      <c r="P182" s="48">
        <f t="shared" ca="1" si="40"/>
        <v>179.10647368129739</v>
      </c>
      <c r="Q182" s="2"/>
      <c r="R182" s="49">
        <f t="shared" ca="1" si="41"/>
        <v>13.565785065402988</v>
      </c>
      <c r="S182" s="60"/>
      <c r="U182" s="47">
        <v>154</v>
      </c>
      <c r="V182" s="55">
        <v>20</v>
      </c>
      <c r="W182" s="48">
        <f t="shared" ca="1" si="35"/>
        <v>210.85252112748142</v>
      </c>
      <c r="X182" s="48">
        <f t="shared" ca="1" si="39"/>
        <v>210.85252112748142</v>
      </c>
      <c r="Y182" s="108">
        <f t="shared" ca="1" si="36"/>
        <v>1.5046639684538556</v>
      </c>
      <c r="Z182" s="48"/>
      <c r="AA182" s="17"/>
      <c r="AB182" s="47">
        <v>154</v>
      </c>
      <c r="AC182" s="55">
        <v>20</v>
      </c>
      <c r="AD182" s="48">
        <f t="shared" ca="1" si="37"/>
        <v>279.10645049860517</v>
      </c>
      <c r="AE182" s="48">
        <f t="shared" ca="1" si="42"/>
        <v>279.10645049860517</v>
      </c>
      <c r="AF182" s="48"/>
      <c r="AG182" s="108">
        <f t="shared" ca="1" si="43"/>
        <v>13.565785065402988</v>
      </c>
    </row>
    <row r="183" spans="2:33" ht="15.55" customHeight="1" x14ac:dyDescent="0.65">
      <c r="B183" s="10">
        <v>155</v>
      </c>
      <c r="C183" s="41">
        <v>79.055535155663492</v>
      </c>
      <c r="D183" s="41">
        <f t="shared" ca="1" si="30"/>
        <v>107.83684380315034</v>
      </c>
      <c r="E183" s="42">
        <f t="shared" ca="1" si="34"/>
        <v>-1.9304460760058646</v>
      </c>
      <c r="H183" s="10">
        <v>155</v>
      </c>
      <c r="I183" s="41">
        <v>32.841193892078998</v>
      </c>
      <c r="J183" s="41">
        <f t="shared" ca="1" si="38"/>
        <v>107.83687703101181</v>
      </c>
      <c r="K183" s="41">
        <f t="shared" ca="1" si="31"/>
        <v>-1.9304460760058646</v>
      </c>
      <c r="L183" s="17"/>
      <c r="M183" s="17"/>
      <c r="N183" s="47">
        <v>155</v>
      </c>
      <c r="O183" s="48">
        <v>339.284660495705</v>
      </c>
      <c r="P183" s="48">
        <f t="shared" ca="1" si="40"/>
        <v>178.02228397353298</v>
      </c>
      <c r="Q183" s="2"/>
      <c r="R183" s="49">
        <f t="shared" ca="1" si="41"/>
        <v>6.8264576603653255</v>
      </c>
      <c r="S183" s="60"/>
      <c r="U183" s="47">
        <v>155</v>
      </c>
      <c r="V183" s="55">
        <v>20</v>
      </c>
      <c r="W183" s="48">
        <f t="shared" ca="1" si="35"/>
        <v>207.83682293872741</v>
      </c>
      <c r="X183" s="48">
        <f t="shared" ca="1" si="39"/>
        <v>207.83682293872741</v>
      </c>
      <c r="Y183" s="108">
        <f t="shared" ca="1" si="36"/>
        <v>-1.9304460760058646</v>
      </c>
      <c r="Z183" s="48"/>
      <c r="AA183" s="17"/>
      <c r="AB183" s="47">
        <v>155</v>
      </c>
      <c r="AC183" s="55">
        <v>20</v>
      </c>
      <c r="AD183" s="48">
        <f t="shared" ca="1" si="37"/>
        <v>278.02226310910999</v>
      </c>
      <c r="AE183" s="48">
        <f t="shared" ca="1" si="42"/>
        <v>278.02226310910999</v>
      </c>
      <c r="AF183" s="48"/>
      <c r="AG183" s="108">
        <f t="shared" ca="1" si="43"/>
        <v>6.8264576603653255</v>
      </c>
    </row>
    <row r="184" spans="2:33" ht="15.55" customHeight="1" x14ac:dyDescent="0.65">
      <c r="B184" s="10">
        <v>156</v>
      </c>
      <c r="C184" s="41">
        <v>85.714091008289273</v>
      </c>
      <c r="D184" s="41">
        <f t="shared" ca="1" si="30"/>
        <v>112.44855624483083</v>
      </c>
      <c r="E184" s="42">
        <f t="shared" ca="1" si="34"/>
        <v>5.3953968219955257</v>
      </c>
      <c r="H184" s="10">
        <v>156</v>
      </c>
      <c r="I184" s="41">
        <v>31.986831070888201</v>
      </c>
      <c r="J184" s="41">
        <f t="shared" ca="1" si="38"/>
        <v>112.44858614990616</v>
      </c>
      <c r="K184" s="41">
        <f t="shared" ca="1" si="31"/>
        <v>5.3953968219955257</v>
      </c>
      <c r="L184" s="17"/>
      <c r="M184" s="17"/>
      <c r="N184" s="47">
        <v>156</v>
      </c>
      <c r="O184" s="48">
        <v>341.40383404657302</v>
      </c>
      <c r="P184" s="48">
        <f t="shared" ca="1" si="40"/>
        <v>184.91134641339934</v>
      </c>
      <c r="Q184" s="2"/>
      <c r="R184" s="49">
        <f t="shared" ca="1" si="41"/>
        <v>14.691290837219674</v>
      </c>
      <c r="S184" s="60"/>
      <c r="U184" s="47">
        <v>156</v>
      </c>
      <c r="V184" s="55">
        <v>20</v>
      </c>
      <c r="W184" s="48">
        <f t="shared" ca="1" si="35"/>
        <v>212.44853746685018</v>
      </c>
      <c r="X184" s="48">
        <f t="shared" ca="1" si="39"/>
        <v>212.44853746685018</v>
      </c>
      <c r="Y184" s="108">
        <f t="shared" ca="1" si="36"/>
        <v>5.3953968219955257</v>
      </c>
      <c r="Z184" s="48"/>
      <c r="AA184" s="17"/>
      <c r="AB184" s="47">
        <v>156</v>
      </c>
      <c r="AC184" s="55">
        <v>20</v>
      </c>
      <c r="AD184" s="48">
        <f t="shared" ca="1" si="37"/>
        <v>284.91132763541867</v>
      </c>
      <c r="AE184" s="48">
        <f t="shared" ca="1" si="42"/>
        <v>284.91132763541867</v>
      </c>
      <c r="AF184" s="48"/>
      <c r="AG184" s="108">
        <f t="shared" ca="1" si="43"/>
        <v>14.691290837219674</v>
      </c>
    </row>
    <row r="185" spans="2:33" ht="15.55" customHeight="1" x14ac:dyDescent="0.65">
      <c r="B185" s="10">
        <v>157</v>
      </c>
      <c r="C185" s="41">
        <v>82.914308669961642</v>
      </c>
      <c r="D185" s="41">
        <f t="shared" ca="1" si="30"/>
        <v>112.01979991670582</v>
      </c>
      <c r="E185" s="42">
        <f t="shared" ca="1" si="34"/>
        <v>0.81609929635807499</v>
      </c>
      <c r="H185" s="10">
        <v>157</v>
      </c>
      <c r="I185" s="41">
        <v>31.1324682496974</v>
      </c>
      <c r="J185" s="41">
        <f t="shared" ca="1" si="38"/>
        <v>112.01982683127362</v>
      </c>
      <c r="K185" s="41">
        <f t="shared" ca="1" si="31"/>
        <v>0.81609929635807499</v>
      </c>
      <c r="L185" s="17"/>
      <c r="M185" s="17"/>
      <c r="N185" s="47">
        <v>157</v>
      </c>
      <c r="O185" s="48">
        <v>343.52300759744003</v>
      </c>
      <c r="P185" s="48">
        <f t="shared" ca="1" si="40"/>
        <v>188.52358511604703</v>
      </c>
      <c r="Q185" s="2"/>
      <c r="R185" s="49">
        <f t="shared" ca="1" si="41"/>
        <v>12.10337334398762</v>
      </c>
      <c r="S185" s="60"/>
      <c r="U185" s="47">
        <v>157</v>
      </c>
      <c r="V185" s="55">
        <v>20</v>
      </c>
      <c r="W185" s="48">
        <f t="shared" ca="1" si="35"/>
        <v>212.01978301652323</v>
      </c>
      <c r="X185" s="48">
        <f t="shared" ca="1" si="39"/>
        <v>212.01978301652323</v>
      </c>
      <c r="Y185" s="108">
        <f t="shared" ca="1" si="36"/>
        <v>0.81609929635807499</v>
      </c>
      <c r="Z185" s="48"/>
      <c r="AA185" s="17"/>
      <c r="AB185" s="47">
        <v>157</v>
      </c>
      <c r="AC185" s="55">
        <v>20</v>
      </c>
      <c r="AD185" s="48">
        <f t="shared" ca="1" si="37"/>
        <v>288.52356821586443</v>
      </c>
      <c r="AE185" s="48">
        <f t="shared" ca="1" si="42"/>
        <v>288.52356821586443</v>
      </c>
      <c r="AF185" s="48"/>
      <c r="AG185" s="108">
        <f t="shared" ca="1" si="43"/>
        <v>12.10337334398762</v>
      </c>
    </row>
    <row r="186" spans="2:33" ht="15.55" customHeight="1" x14ac:dyDescent="0.65">
      <c r="B186" s="10">
        <v>158</v>
      </c>
      <c r="C186" s="41">
        <v>84.554492351502759</v>
      </c>
      <c r="D186" s="41">
        <f t="shared" ca="1" si="30"/>
        <v>104.97267235592105</v>
      </c>
      <c r="E186" s="42">
        <f t="shared" ca="1" si="34"/>
        <v>-5.845147569114193</v>
      </c>
      <c r="H186" s="10">
        <v>158</v>
      </c>
      <c r="I186" s="41">
        <v>30.278105428506599</v>
      </c>
      <c r="J186" s="41">
        <f t="shared" ca="1" si="38"/>
        <v>104.97269657903207</v>
      </c>
      <c r="K186" s="41">
        <f t="shared" ca="1" si="31"/>
        <v>-5.845147569114193</v>
      </c>
      <c r="L186" s="17"/>
      <c r="M186" s="17"/>
      <c r="N186" s="47">
        <v>158</v>
      </c>
      <c r="O186" s="48">
        <v>345.642181148308</v>
      </c>
      <c r="P186" s="48">
        <f t="shared" ca="1" si="40"/>
        <v>183.75895505957658</v>
      </c>
      <c r="Q186" s="2"/>
      <c r="R186" s="49">
        <f t="shared" ca="1" si="41"/>
        <v>4.0877284551342496</v>
      </c>
      <c r="S186" s="60"/>
      <c r="U186" s="47">
        <v>158</v>
      </c>
      <c r="V186" s="55">
        <v>20</v>
      </c>
      <c r="W186" s="48">
        <f t="shared" ca="1" si="35"/>
        <v>204.9726571457567</v>
      </c>
      <c r="X186" s="48">
        <f t="shared" ca="1" si="39"/>
        <v>204.9726571457567</v>
      </c>
      <c r="Y186" s="108">
        <f t="shared" ca="1" si="36"/>
        <v>-5.845147569114193</v>
      </c>
      <c r="Z186" s="48"/>
      <c r="AA186" s="17"/>
      <c r="AB186" s="47">
        <v>158</v>
      </c>
      <c r="AC186" s="55">
        <v>20</v>
      </c>
      <c r="AD186" s="48">
        <f t="shared" ca="1" si="37"/>
        <v>283.75893984941223</v>
      </c>
      <c r="AE186" s="48">
        <f t="shared" ca="1" si="42"/>
        <v>283.75893984941223</v>
      </c>
      <c r="AF186" s="48"/>
      <c r="AG186" s="108">
        <f t="shared" ca="1" si="43"/>
        <v>4.0877284551342496</v>
      </c>
    </row>
    <row r="187" spans="2:33" ht="15.55" customHeight="1" x14ac:dyDescent="0.65">
      <c r="B187" s="10">
        <v>159</v>
      </c>
      <c r="C187" s="41">
        <v>85.058766024109133</v>
      </c>
      <c r="D187" s="41">
        <f t="shared" ca="1" si="30"/>
        <v>101.4748352672931</v>
      </c>
      <c r="E187" s="42">
        <f t="shared" ca="1" si="34"/>
        <v>-3.0005698530358464</v>
      </c>
      <c r="H187" s="10">
        <v>159</v>
      </c>
      <c r="I187" s="41">
        <v>29.423742607315699</v>
      </c>
      <c r="J187" s="41">
        <f t="shared" ca="1" si="38"/>
        <v>101.47485706809303</v>
      </c>
      <c r="K187" s="41">
        <f t="shared" ca="1" si="31"/>
        <v>-3.0005698530358464</v>
      </c>
      <c r="L187" s="17"/>
      <c r="M187" s="17"/>
      <c r="N187" s="47">
        <v>159</v>
      </c>
      <c r="O187" s="48">
        <v>347.761354699175</v>
      </c>
      <c r="P187" s="48">
        <f t="shared" ca="1" si="40"/>
        <v>181.63558135535399</v>
      </c>
      <c r="Q187" s="2"/>
      <c r="R187" s="49">
        <f t="shared" ca="1" si="41"/>
        <v>6.2525218017350834</v>
      </c>
      <c r="S187" s="60"/>
      <c r="U187" s="47">
        <v>159</v>
      </c>
      <c r="V187" s="55">
        <v>20</v>
      </c>
      <c r="W187" s="48">
        <f t="shared" ca="1" si="35"/>
        <v>201.4748215781452</v>
      </c>
      <c r="X187" s="48">
        <f t="shared" ca="1" si="39"/>
        <v>201.4748215781452</v>
      </c>
      <c r="Y187" s="108">
        <f t="shared" ca="1" si="36"/>
        <v>-3.0005698530358464</v>
      </c>
      <c r="Z187" s="48"/>
      <c r="AA187" s="17"/>
      <c r="AB187" s="47">
        <v>159</v>
      </c>
      <c r="AC187" s="55">
        <v>20</v>
      </c>
      <c r="AD187" s="48">
        <f t="shared" ca="1" si="37"/>
        <v>281.6355676662061</v>
      </c>
      <c r="AE187" s="48">
        <f t="shared" ca="1" si="42"/>
        <v>281.6355676662061</v>
      </c>
      <c r="AF187" s="48"/>
      <c r="AG187" s="108">
        <f t="shared" ca="1" si="43"/>
        <v>6.2525218017350834</v>
      </c>
    </row>
    <row r="188" spans="2:33" ht="15.55" customHeight="1" x14ac:dyDescent="0.65">
      <c r="B188" s="10">
        <v>160</v>
      </c>
      <c r="C188" s="41">
        <v>83.683895826392487</v>
      </c>
      <c r="D188" s="41">
        <f t="shared" ca="1" si="30"/>
        <v>99.986394891130473</v>
      </c>
      <c r="E188" s="42">
        <f t="shared" ca="1" si="34"/>
        <v>-1.3409568494333293</v>
      </c>
      <c r="H188" s="10">
        <v>160</v>
      </c>
      <c r="I188" s="41">
        <v>28.569379786124902</v>
      </c>
      <c r="J188" s="41">
        <f t="shared" ca="1" si="38"/>
        <v>99.986414511850398</v>
      </c>
      <c r="K188" s="41">
        <f t="shared" ca="1" si="31"/>
        <v>-1.3409568494333293</v>
      </c>
      <c r="L188" s="17"/>
      <c r="M188" s="17"/>
      <c r="N188" s="47">
        <v>160</v>
      </c>
      <c r="O188" s="48">
        <v>349.88052825004303</v>
      </c>
      <c r="P188" s="48">
        <f t="shared" ca="1" si="40"/>
        <v>183.80445034894896</v>
      </c>
      <c r="Q188" s="2"/>
      <c r="R188" s="49">
        <f t="shared" ca="1" si="41"/>
        <v>10.332427129130357</v>
      </c>
      <c r="S188" s="60"/>
      <c r="U188" s="47">
        <v>160</v>
      </c>
      <c r="V188" s="55">
        <v>20</v>
      </c>
      <c r="W188" s="48">
        <f t="shared" ca="1" si="35"/>
        <v>199.98638257089735</v>
      </c>
      <c r="X188" s="48">
        <f t="shared" ca="1" si="39"/>
        <v>199.98638257089735</v>
      </c>
      <c r="Y188" s="108">
        <f t="shared" ca="1" si="36"/>
        <v>-1.3409568494333293</v>
      </c>
      <c r="Z188" s="48"/>
      <c r="AA188" s="17"/>
      <c r="AB188" s="47">
        <v>160</v>
      </c>
      <c r="AC188" s="55">
        <v>20</v>
      </c>
      <c r="AD188" s="48">
        <f t="shared" ca="1" si="37"/>
        <v>283.80443802871582</v>
      </c>
      <c r="AE188" s="48">
        <f t="shared" ca="1" si="42"/>
        <v>283.80443802871582</v>
      </c>
      <c r="AF188" s="48"/>
      <c r="AG188" s="108">
        <f t="shared" ca="1" si="43"/>
        <v>10.332427129130357</v>
      </c>
    </row>
    <row r="189" spans="2:33" ht="15.55" customHeight="1" x14ac:dyDescent="0.65">
      <c r="B189" s="10">
        <v>161</v>
      </c>
      <c r="C189" s="41">
        <v>82.119305287778843</v>
      </c>
      <c r="D189" s="41">
        <f t="shared" ca="1" si="30"/>
        <v>89.060293133910875</v>
      </c>
      <c r="E189" s="42">
        <f t="shared" ca="1" si="34"/>
        <v>-10.927462268106547</v>
      </c>
      <c r="H189" s="10">
        <v>161</v>
      </c>
      <c r="I189" s="41">
        <v>27.715016964934101</v>
      </c>
      <c r="J189" s="41">
        <f t="shared" ca="1" si="38"/>
        <v>89.060310792558809</v>
      </c>
      <c r="K189" s="41">
        <f t="shared" ca="1" si="31"/>
        <v>-10.927462268106547</v>
      </c>
      <c r="L189" s="17"/>
      <c r="M189" s="17"/>
      <c r="N189" s="47">
        <v>161</v>
      </c>
      <c r="O189" s="48">
        <v>351.99970180090997</v>
      </c>
      <c r="P189" s="48">
        <f t="shared" ca="1" si="40"/>
        <v>177.28546238863873</v>
      </c>
      <c r="Q189" s="2"/>
      <c r="R189" s="49">
        <f t="shared" ca="1" si="41"/>
        <v>1.8614570745846777</v>
      </c>
      <c r="S189" s="60"/>
      <c r="U189" s="47">
        <v>161</v>
      </c>
      <c r="V189" s="55">
        <v>20</v>
      </c>
      <c r="W189" s="48">
        <f t="shared" ca="1" si="35"/>
        <v>189.06028204570106</v>
      </c>
      <c r="X189" s="48">
        <f t="shared" ca="1" si="39"/>
        <v>189.06028204570106</v>
      </c>
      <c r="Y189" s="108">
        <f t="shared" ca="1" si="36"/>
        <v>-10.927462268106547</v>
      </c>
      <c r="Z189" s="48"/>
      <c r="AA189" s="17"/>
      <c r="AB189" s="47">
        <v>161</v>
      </c>
      <c r="AC189" s="55">
        <v>20</v>
      </c>
      <c r="AD189" s="48">
        <f t="shared" ca="1" si="37"/>
        <v>277.28545130042892</v>
      </c>
      <c r="AE189" s="48">
        <f t="shared" ca="1" si="42"/>
        <v>277.28545130042892</v>
      </c>
      <c r="AF189" s="48"/>
      <c r="AG189" s="108">
        <f t="shared" ca="1" si="43"/>
        <v>1.8614570745846777</v>
      </c>
    </row>
    <row r="190" spans="2:33" ht="15.55" customHeight="1" x14ac:dyDescent="0.65">
      <c r="B190" s="10">
        <v>162</v>
      </c>
      <c r="C190" s="41">
        <v>79.488194260029985</v>
      </c>
      <c r="D190" s="41">
        <f t="shared" ref="D190:D228" ca="1" si="44">$C$20*D189+$C$21+E190</f>
        <v>87.546463361822873</v>
      </c>
      <c r="E190" s="42">
        <f t="shared" ca="1" si="34"/>
        <v>-2.607800458696917</v>
      </c>
      <c r="H190" s="10">
        <v>162</v>
      </c>
      <c r="I190" s="41">
        <v>26.8606541437433</v>
      </c>
      <c r="J190" s="41">
        <f t="shared" ca="1" si="38"/>
        <v>87.546479254606012</v>
      </c>
      <c r="K190" s="41">
        <f t="shared" ref="K190:K228" ca="1" si="45">E190</f>
        <v>-2.607800458696917</v>
      </c>
      <c r="L190" s="17"/>
      <c r="M190" s="17"/>
      <c r="N190" s="47">
        <v>162</v>
      </c>
      <c r="O190" s="48">
        <v>354.118875351778</v>
      </c>
      <c r="P190" s="48">
        <f t="shared" ca="1" si="40"/>
        <v>187.76005847032681</v>
      </c>
      <c r="Q190" s="2"/>
      <c r="R190" s="49">
        <f t="shared" ca="1" si="41"/>
        <v>18.20314232055194</v>
      </c>
      <c r="S190" s="60"/>
      <c r="U190" s="47">
        <v>162</v>
      </c>
      <c r="V190" s="55">
        <v>20</v>
      </c>
      <c r="W190" s="48">
        <f t="shared" ca="1" si="35"/>
        <v>187.54645338243404</v>
      </c>
      <c r="X190" s="48">
        <f t="shared" ca="1" si="39"/>
        <v>187.54645338243404</v>
      </c>
      <c r="Y190" s="108">
        <f t="shared" ca="1" si="36"/>
        <v>-2.607800458696917</v>
      </c>
      <c r="Z190" s="48"/>
      <c r="AA190" s="17"/>
      <c r="AB190" s="47">
        <v>162</v>
      </c>
      <c r="AC190" s="55">
        <v>20</v>
      </c>
      <c r="AD190" s="48">
        <f t="shared" ca="1" si="37"/>
        <v>287.76004849093795</v>
      </c>
      <c r="AE190" s="48">
        <f t="shared" ca="1" si="42"/>
        <v>287.76004849093795</v>
      </c>
      <c r="AF190" s="48"/>
      <c r="AG190" s="108">
        <f t="shared" ca="1" si="43"/>
        <v>18.20314232055194</v>
      </c>
    </row>
    <row r="191" spans="2:33" ht="15.55" customHeight="1" x14ac:dyDescent="0.65">
      <c r="B191" s="10">
        <v>163</v>
      </c>
      <c r="C191" s="41">
        <v>87.725269409680465</v>
      </c>
      <c r="D191" s="41">
        <f t="shared" ca="1" si="44"/>
        <v>91.935578040560017</v>
      </c>
      <c r="E191" s="42">
        <f t="shared" ca="1" si="34"/>
        <v>3.1437610149194311</v>
      </c>
      <c r="H191" s="10">
        <v>163</v>
      </c>
      <c r="I191" s="41">
        <v>26.006291322552499</v>
      </c>
      <c r="J191" s="41">
        <f t="shared" ca="1" si="38"/>
        <v>91.935592344064844</v>
      </c>
      <c r="K191" s="41">
        <f t="shared" ca="1" si="45"/>
        <v>3.1437610149194311</v>
      </c>
      <c r="L191" s="17"/>
      <c r="M191" s="17"/>
      <c r="N191" s="47">
        <v>163</v>
      </c>
      <c r="O191" s="48">
        <v>356.23804890264501</v>
      </c>
      <c r="P191" s="48">
        <f t="shared" ca="1" si="40"/>
        <v>183.20932747813788</v>
      </c>
      <c r="Q191" s="2"/>
      <c r="R191" s="49">
        <f t="shared" ca="1" si="41"/>
        <v>4.2252748548437422</v>
      </c>
      <c r="S191" s="60"/>
      <c r="U191" s="47">
        <v>163</v>
      </c>
      <c r="V191" s="55">
        <v>20</v>
      </c>
      <c r="W191" s="48">
        <f t="shared" ca="1" si="35"/>
        <v>191.93556905911007</v>
      </c>
      <c r="X191" s="48">
        <f t="shared" ca="1" si="39"/>
        <v>191.93556905911007</v>
      </c>
      <c r="Y191" s="108">
        <f t="shared" ca="1" si="36"/>
        <v>3.1437610149194311</v>
      </c>
      <c r="Z191" s="48"/>
      <c r="AA191" s="17"/>
      <c r="AB191" s="47">
        <v>163</v>
      </c>
      <c r="AC191" s="55">
        <v>20</v>
      </c>
      <c r="AD191" s="48">
        <f t="shared" ca="1" si="37"/>
        <v>283.2093184966879</v>
      </c>
      <c r="AE191" s="48">
        <f t="shared" ca="1" si="42"/>
        <v>283.2093184966879</v>
      </c>
      <c r="AF191" s="48"/>
      <c r="AG191" s="108">
        <f t="shared" ca="1" si="43"/>
        <v>4.2252748548437422</v>
      </c>
    </row>
    <row r="192" spans="2:33" ht="15.55" customHeight="1" x14ac:dyDescent="0.65">
      <c r="B192" s="10">
        <v>164</v>
      </c>
      <c r="C192" s="41">
        <v>88.380242624842083</v>
      </c>
      <c r="D192" s="41">
        <f t="shared" ca="1" si="44"/>
        <v>93.743901673454261</v>
      </c>
      <c r="E192" s="42">
        <f t="shared" ca="1" si="34"/>
        <v>1.0018814369502378</v>
      </c>
      <c r="H192" s="10">
        <v>164</v>
      </c>
      <c r="I192" s="41">
        <v>25.151928501361599</v>
      </c>
      <c r="J192" s="41">
        <f t="shared" ca="1" si="38"/>
        <v>93.743914546608607</v>
      </c>
      <c r="K192" s="41">
        <f t="shared" ca="1" si="45"/>
        <v>1.0018814369502378</v>
      </c>
      <c r="L192" s="17"/>
      <c r="M192" s="17"/>
      <c r="N192" s="47">
        <v>164</v>
      </c>
      <c r="O192" s="48">
        <v>358.35722245351297</v>
      </c>
      <c r="P192" s="48">
        <f t="shared" ca="1" si="40"/>
        <v>185.22974136796171</v>
      </c>
      <c r="Q192" s="2"/>
      <c r="R192" s="49">
        <f t="shared" ca="1" si="41"/>
        <v>10.341346637637587</v>
      </c>
      <c r="S192" s="60"/>
      <c r="U192" s="47">
        <v>164</v>
      </c>
      <c r="V192" s="55">
        <v>20</v>
      </c>
      <c r="W192" s="48">
        <f t="shared" ca="1" si="35"/>
        <v>193.7438935901493</v>
      </c>
      <c r="X192" s="48">
        <f t="shared" ca="1" si="39"/>
        <v>193.7438935901493</v>
      </c>
      <c r="Y192" s="108">
        <f t="shared" ca="1" si="36"/>
        <v>1.0018814369502378</v>
      </c>
      <c r="Z192" s="48"/>
      <c r="AA192" s="17"/>
      <c r="AB192" s="47">
        <v>164</v>
      </c>
      <c r="AC192" s="55">
        <v>20</v>
      </c>
      <c r="AD192" s="48">
        <f t="shared" ca="1" si="37"/>
        <v>285.22973328465667</v>
      </c>
      <c r="AE192" s="48">
        <f t="shared" ca="1" si="42"/>
        <v>285.22973328465667</v>
      </c>
      <c r="AF192" s="48"/>
      <c r="AG192" s="108">
        <f t="shared" ca="1" si="43"/>
        <v>10.341346637637587</v>
      </c>
    </row>
    <row r="193" spans="2:33" ht="15.55" customHeight="1" x14ac:dyDescent="0.65">
      <c r="B193" s="10">
        <v>165</v>
      </c>
      <c r="C193" s="41">
        <v>90.402114776983012</v>
      </c>
      <c r="D193" s="41">
        <f t="shared" ca="1" si="44"/>
        <v>93.418999377839825</v>
      </c>
      <c r="E193" s="42">
        <f t="shared" ca="1" si="34"/>
        <v>-0.95051212826901166</v>
      </c>
      <c r="H193" s="10">
        <v>165</v>
      </c>
      <c r="I193" s="41">
        <v>24.297565680170798</v>
      </c>
      <c r="J193" s="41">
        <f t="shared" ca="1" si="38"/>
        <v>93.419010963678744</v>
      </c>
      <c r="K193" s="41">
        <f t="shared" ca="1" si="45"/>
        <v>-0.95051212826901166</v>
      </c>
      <c r="L193" s="17"/>
      <c r="M193" s="17"/>
      <c r="N193" s="47">
        <v>165</v>
      </c>
      <c r="O193" s="48">
        <v>360.476396004381</v>
      </c>
      <c r="P193" s="48">
        <f t="shared" ca="1" si="40"/>
        <v>184.83658909732577</v>
      </c>
      <c r="Q193" s="2"/>
      <c r="R193" s="49">
        <f t="shared" ca="1" si="41"/>
        <v>8.1298218661602135</v>
      </c>
      <c r="S193" s="60"/>
      <c r="U193" s="47">
        <v>165</v>
      </c>
      <c r="V193" s="55">
        <v>20</v>
      </c>
      <c r="W193" s="48">
        <f t="shared" ca="1" si="35"/>
        <v>193.41899210286536</v>
      </c>
      <c r="X193" s="48">
        <f t="shared" ca="1" si="39"/>
        <v>193.41899210286536</v>
      </c>
      <c r="Y193" s="108">
        <f t="shared" ca="1" si="36"/>
        <v>-0.95051212826901166</v>
      </c>
      <c r="Z193" s="48"/>
      <c r="AA193" s="17"/>
      <c r="AB193" s="47">
        <v>165</v>
      </c>
      <c r="AC193" s="55">
        <v>20</v>
      </c>
      <c r="AD193" s="48">
        <f t="shared" ca="1" si="37"/>
        <v>284.83658182235126</v>
      </c>
      <c r="AE193" s="48">
        <f t="shared" ca="1" si="42"/>
        <v>284.83658182235126</v>
      </c>
      <c r="AF193" s="48"/>
      <c r="AG193" s="108">
        <f t="shared" ca="1" si="43"/>
        <v>8.1298218661602135</v>
      </c>
    </row>
    <row r="194" spans="2:33" ht="15.55" customHeight="1" x14ac:dyDescent="0.65">
      <c r="B194" s="10">
        <v>166</v>
      </c>
      <c r="C194" s="41">
        <v>96.527375148820397</v>
      </c>
      <c r="D194" s="41">
        <f t="shared" ca="1" si="44"/>
        <v>92.089467546126983</v>
      </c>
      <c r="E194" s="42">
        <f t="shared" ca="1" si="34"/>
        <v>-1.987631893928862</v>
      </c>
      <c r="H194" s="10">
        <v>166</v>
      </c>
      <c r="I194" s="41">
        <v>23.443202858980001</v>
      </c>
      <c r="J194" s="41">
        <f t="shared" ca="1" si="38"/>
        <v>92.089477973382003</v>
      </c>
      <c r="K194" s="41">
        <f t="shared" ca="1" si="45"/>
        <v>-1.987631893928862</v>
      </c>
      <c r="L194" s="17"/>
      <c r="M194" s="17"/>
      <c r="N194" s="47">
        <v>166</v>
      </c>
      <c r="O194" s="48">
        <v>362.59556955524801</v>
      </c>
      <c r="P194" s="48">
        <f t="shared" ca="1" si="40"/>
        <v>187.58803224718091</v>
      </c>
      <c r="Q194" s="2"/>
      <c r="R194" s="49">
        <f t="shared" ca="1" si="41"/>
        <v>11.235102059587717</v>
      </c>
      <c r="S194" s="60"/>
      <c r="U194" s="47">
        <v>166</v>
      </c>
      <c r="V194" s="55">
        <v>20</v>
      </c>
      <c r="W194" s="48">
        <f t="shared" ca="1" si="35"/>
        <v>192.08946099864997</v>
      </c>
      <c r="X194" s="48">
        <f t="shared" ca="1" si="39"/>
        <v>192.08946099864997</v>
      </c>
      <c r="Y194" s="108">
        <f t="shared" ca="1" si="36"/>
        <v>-1.987631893928862</v>
      </c>
      <c r="Z194" s="48"/>
      <c r="AA194" s="17"/>
      <c r="AB194" s="47">
        <v>166</v>
      </c>
      <c r="AC194" s="55">
        <v>20</v>
      </c>
      <c r="AD194" s="48">
        <f t="shared" ca="1" si="37"/>
        <v>287.58802569970385</v>
      </c>
      <c r="AE194" s="48">
        <f t="shared" ca="1" si="42"/>
        <v>287.58802569970385</v>
      </c>
      <c r="AF194" s="48"/>
      <c r="AG194" s="108">
        <f t="shared" ca="1" si="43"/>
        <v>11.235102059587717</v>
      </c>
    </row>
    <row r="195" spans="2:33" ht="15.55" customHeight="1" x14ac:dyDescent="0.65">
      <c r="B195" s="10">
        <v>167</v>
      </c>
      <c r="C195" s="41">
        <v>97.332930755763059</v>
      </c>
      <c r="D195" s="41">
        <f t="shared" ca="1" si="44"/>
        <v>93.783732351388949</v>
      </c>
      <c r="E195" s="42">
        <f t="shared" ca="1" si="34"/>
        <v>0.90321155987466362</v>
      </c>
      <c r="H195" s="10">
        <v>167</v>
      </c>
      <c r="I195" s="41">
        <v>22.5888400377892</v>
      </c>
      <c r="J195" s="41">
        <f t="shared" ca="1" si="38"/>
        <v>93.783741735918468</v>
      </c>
      <c r="K195" s="41">
        <f t="shared" ca="1" si="45"/>
        <v>0.90321155987466362</v>
      </c>
      <c r="L195" s="17"/>
      <c r="M195" s="17"/>
      <c r="N195" s="47">
        <v>167</v>
      </c>
      <c r="O195" s="48">
        <v>364.71474310611598</v>
      </c>
      <c r="P195" s="48">
        <f t="shared" ca="1" si="40"/>
        <v>195.93374927370533</v>
      </c>
      <c r="Q195" s="2"/>
      <c r="R195" s="49">
        <f t="shared" ca="1" si="41"/>
        <v>17.104520251242512</v>
      </c>
      <c r="S195" s="60"/>
      <c r="U195" s="47">
        <v>167</v>
      </c>
      <c r="V195" s="55">
        <v>20</v>
      </c>
      <c r="W195" s="48">
        <f t="shared" ca="1" si="35"/>
        <v>193.78372645865966</v>
      </c>
      <c r="X195" s="48">
        <f t="shared" ca="1" si="39"/>
        <v>193.78372645865966</v>
      </c>
      <c r="Y195" s="108">
        <f t="shared" ca="1" si="36"/>
        <v>0.90321155987466362</v>
      </c>
      <c r="Z195" s="48"/>
      <c r="AA195" s="17"/>
      <c r="AB195" s="47">
        <v>167</v>
      </c>
      <c r="AC195" s="55">
        <v>20</v>
      </c>
      <c r="AD195" s="48">
        <f t="shared" ca="1" si="37"/>
        <v>295.93374338097595</v>
      </c>
      <c r="AE195" s="48">
        <f t="shared" ca="1" si="42"/>
        <v>295.93374338097595</v>
      </c>
      <c r="AF195" s="48"/>
      <c r="AG195" s="108">
        <f t="shared" ca="1" si="43"/>
        <v>17.104520251242512</v>
      </c>
    </row>
    <row r="196" spans="2:33" ht="15.55" customHeight="1" x14ac:dyDescent="0.65">
      <c r="B196" s="10">
        <v>168</v>
      </c>
      <c r="C196" s="41">
        <v>94.344208718584142</v>
      </c>
      <c r="D196" s="41">
        <f t="shared" ca="1" si="44"/>
        <v>93.89609296444921</v>
      </c>
      <c r="E196" s="42">
        <f t="shared" ca="1" si="34"/>
        <v>-0.5092661518008389</v>
      </c>
      <c r="H196" s="10">
        <v>168</v>
      </c>
      <c r="I196" s="41">
        <v>21.7344772165984</v>
      </c>
      <c r="J196" s="41">
        <f t="shared" ca="1" si="38"/>
        <v>93.896101410525773</v>
      </c>
      <c r="K196" s="41">
        <f t="shared" ca="1" si="45"/>
        <v>-0.5092661518008389</v>
      </c>
      <c r="L196" s="17"/>
      <c r="M196" s="17"/>
      <c r="N196" s="47">
        <v>168</v>
      </c>
      <c r="O196" s="48">
        <v>366.83391665698298</v>
      </c>
      <c r="P196" s="48">
        <f t="shared" ca="1" si="40"/>
        <v>188.93686376418643</v>
      </c>
      <c r="Q196" s="2"/>
      <c r="R196" s="49">
        <f t="shared" ca="1" si="41"/>
        <v>2.5964894178516262</v>
      </c>
      <c r="S196" s="60"/>
      <c r="U196" s="47">
        <v>168</v>
      </c>
      <c r="V196" s="55">
        <v>20</v>
      </c>
      <c r="W196" s="48">
        <f t="shared" ca="1" si="35"/>
        <v>193.89608766099286</v>
      </c>
      <c r="X196" s="48">
        <f t="shared" ca="1" si="39"/>
        <v>193.89608766099286</v>
      </c>
      <c r="Y196" s="108">
        <f t="shared" ca="1" si="36"/>
        <v>-0.5092661518008389</v>
      </c>
      <c r="Z196" s="48"/>
      <c r="AA196" s="17"/>
      <c r="AB196" s="47">
        <v>168</v>
      </c>
      <c r="AC196" s="55">
        <v>20</v>
      </c>
      <c r="AD196" s="48">
        <f t="shared" ca="1" si="37"/>
        <v>288.93685846072998</v>
      </c>
      <c r="AE196" s="48">
        <f t="shared" ca="1" si="42"/>
        <v>288.93685846072998</v>
      </c>
      <c r="AF196" s="48"/>
      <c r="AG196" s="108">
        <f t="shared" ca="1" si="43"/>
        <v>2.5964894178516262</v>
      </c>
    </row>
    <row r="197" spans="2:33" ht="15.55" customHeight="1" x14ac:dyDescent="0.65">
      <c r="B197" s="10">
        <v>169</v>
      </c>
      <c r="C197" s="41">
        <v>95.463813544923283</v>
      </c>
      <c r="D197" s="41">
        <f t="shared" ca="1" si="44"/>
        <v>93.323445328909955</v>
      </c>
      <c r="E197" s="42">
        <f t="shared" ca="1" si="34"/>
        <v>-1.1830383390943404</v>
      </c>
      <c r="H197" s="10">
        <v>169</v>
      </c>
      <c r="I197" s="41">
        <v>20.880114395407499</v>
      </c>
      <c r="J197" s="41">
        <f t="shared" ca="1" si="38"/>
        <v>93.323452930378863</v>
      </c>
      <c r="K197" s="41">
        <f t="shared" ca="1" si="45"/>
        <v>-1.1830383390943404</v>
      </c>
      <c r="L197" s="17"/>
      <c r="M197" s="17"/>
      <c r="N197" s="47">
        <v>169</v>
      </c>
      <c r="O197" s="48">
        <v>368.95309020785101</v>
      </c>
      <c r="P197" s="48">
        <f t="shared" ca="1" si="40"/>
        <v>187.43601174828268</v>
      </c>
      <c r="Q197" s="2"/>
      <c r="R197" s="49">
        <f t="shared" ca="1" si="41"/>
        <v>7.3928343605148825</v>
      </c>
      <c r="S197" s="60"/>
      <c r="U197" s="47">
        <v>169</v>
      </c>
      <c r="V197" s="55">
        <v>20</v>
      </c>
      <c r="W197" s="48">
        <f t="shared" ca="1" si="35"/>
        <v>193.32344055579924</v>
      </c>
      <c r="X197" s="48">
        <f t="shared" ca="1" si="39"/>
        <v>193.32344055579924</v>
      </c>
      <c r="Y197" s="108">
        <f t="shared" ca="1" si="36"/>
        <v>-1.1830383390943404</v>
      </c>
      <c r="Z197" s="48"/>
      <c r="AA197" s="17"/>
      <c r="AB197" s="47">
        <v>169</v>
      </c>
      <c r="AC197" s="55">
        <v>20</v>
      </c>
      <c r="AD197" s="48">
        <f t="shared" ca="1" si="37"/>
        <v>287.43600697517189</v>
      </c>
      <c r="AE197" s="48">
        <f t="shared" ca="1" si="42"/>
        <v>287.43600697517189</v>
      </c>
      <c r="AF197" s="48"/>
      <c r="AG197" s="108">
        <f t="shared" ca="1" si="43"/>
        <v>7.3928343605148825</v>
      </c>
    </row>
    <row r="198" spans="2:33" ht="15.55" customHeight="1" x14ac:dyDescent="0.65">
      <c r="B198" s="10">
        <v>170</v>
      </c>
      <c r="C198" s="41">
        <v>98.169252319348089</v>
      </c>
      <c r="D198" s="41">
        <f t="shared" ca="1" si="44"/>
        <v>98.345318139933838</v>
      </c>
      <c r="E198" s="42">
        <f t="shared" ca="1" si="34"/>
        <v>4.3542173439148781</v>
      </c>
      <c r="H198" s="10">
        <v>170</v>
      </c>
      <c r="I198" s="41">
        <v>20.025751574216699</v>
      </c>
      <c r="J198" s="41">
        <f t="shared" ca="1" si="38"/>
        <v>98.345324981255857</v>
      </c>
      <c r="K198" s="41">
        <f t="shared" ca="1" si="45"/>
        <v>4.3542173439148781</v>
      </c>
      <c r="L198" s="17"/>
      <c r="M198" s="17"/>
      <c r="N198" s="47">
        <v>170</v>
      </c>
      <c r="O198" s="48">
        <v>371.07226375871801</v>
      </c>
      <c r="P198" s="48">
        <f t="shared" ca="1" si="40"/>
        <v>188.66275659897454</v>
      </c>
      <c r="Q198" s="2"/>
      <c r="R198" s="49">
        <f t="shared" ca="1" si="41"/>
        <v>9.9703460255201026</v>
      </c>
      <c r="S198" s="60"/>
      <c r="U198" s="47">
        <v>170</v>
      </c>
      <c r="V198" s="55">
        <v>20</v>
      </c>
      <c r="W198" s="48">
        <f t="shared" ca="1" si="35"/>
        <v>198.34531384413421</v>
      </c>
      <c r="X198" s="48">
        <f t="shared" ca="1" si="39"/>
        <v>198.34531384413421</v>
      </c>
      <c r="Y198" s="108">
        <f t="shared" ca="1" si="36"/>
        <v>4.3542173439148781</v>
      </c>
      <c r="Z198" s="48"/>
      <c r="AA198" s="17"/>
      <c r="AB198" s="47">
        <v>170</v>
      </c>
      <c r="AC198" s="55">
        <v>20</v>
      </c>
      <c r="AD198" s="48">
        <f t="shared" ca="1" si="37"/>
        <v>288.66275230317478</v>
      </c>
      <c r="AE198" s="48">
        <f t="shared" ca="1" si="42"/>
        <v>288.66275230317478</v>
      </c>
      <c r="AF198" s="48"/>
      <c r="AG198" s="108">
        <f t="shared" ca="1" si="43"/>
        <v>9.9703460255201026</v>
      </c>
    </row>
    <row r="199" spans="2:33" ht="15.55" customHeight="1" x14ac:dyDescent="0.65">
      <c r="B199" s="10">
        <v>171</v>
      </c>
      <c r="C199" s="41">
        <v>99.58552681520338</v>
      </c>
      <c r="D199" s="41">
        <f t="shared" ca="1" si="44"/>
        <v>92.761060904004736</v>
      </c>
      <c r="E199" s="42">
        <f t="shared" ca="1" si="34"/>
        <v>-5.7497254219357243</v>
      </c>
      <c r="H199" s="10">
        <v>171</v>
      </c>
      <c r="I199" s="41">
        <v>19.171388753025902</v>
      </c>
      <c r="J199" s="41">
        <f t="shared" ca="1" si="38"/>
        <v>92.761067061194552</v>
      </c>
      <c r="K199" s="41">
        <f t="shared" ca="1" si="45"/>
        <v>-5.7497254219357243</v>
      </c>
      <c r="L199" s="17"/>
      <c r="M199" s="17"/>
      <c r="N199" s="47">
        <v>171</v>
      </c>
      <c r="O199" s="48">
        <v>373.19143730958598</v>
      </c>
      <c r="P199" s="48">
        <f t="shared" ca="1" si="40"/>
        <v>195.14753183477933</v>
      </c>
      <c r="Q199" s="2"/>
      <c r="R199" s="49">
        <f t="shared" ca="1" si="41"/>
        <v>15.351050895702237</v>
      </c>
      <c r="S199" s="60"/>
      <c r="U199" s="47">
        <v>171</v>
      </c>
      <c r="V199" s="55">
        <v>20</v>
      </c>
      <c r="W199" s="48">
        <f t="shared" ca="1" si="35"/>
        <v>192.76105703778506</v>
      </c>
      <c r="X199" s="48">
        <f t="shared" ca="1" si="39"/>
        <v>192.76105703778506</v>
      </c>
      <c r="Y199" s="108">
        <f t="shared" ca="1" si="36"/>
        <v>-5.7497254219357243</v>
      </c>
      <c r="Z199" s="48"/>
      <c r="AA199" s="17"/>
      <c r="AB199" s="47">
        <v>171</v>
      </c>
      <c r="AC199" s="55">
        <v>20</v>
      </c>
      <c r="AD199" s="48">
        <f t="shared" ca="1" si="37"/>
        <v>295.14752796855959</v>
      </c>
      <c r="AE199" s="48">
        <f t="shared" ca="1" si="42"/>
        <v>295.14752796855959</v>
      </c>
      <c r="AF199" s="48"/>
      <c r="AG199" s="108">
        <f t="shared" ca="1" si="43"/>
        <v>15.351050895702237</v>
      </c>
    </row>
    <row r="200" spans="2:33" ht="15.55" customHeight="1" x14ac:dyDescent="0.65">
      <c r="B200" s="10">
        <v>172</v>
      </c>
      <c r="C200" s="41">
        <v>98.220846909652494</v>
      </c>
      <c r="D200" s="41">
        <f t="shared" ca="1" si="44"/>
        <v>92.816516888081551</v>
      </c>
      <c r="E200" s="42">
        <f t="shared" ca="1" si="34"/>
        <v>-0.66843792552270342</v>
      </c>
      <c r="H200" s="10">
        <v>172</v>
      </c>
      <c r="I200" s="41">
        <v>18.317025931835101</v>
      </c>
      <c r="J200" s="41">
        <f t="shared" ca="1" si="38"/>
        <v>92.816522429552393</v>
      </c>
      <c r="K200" s="41">
        <f t="shared" ca="1" si="45"/>
        <v>-0.66843792552270342</v>
      </c>
      <c r="L200" s="17"/>
      <c r="M200" s="17"/>
      <c r="N200" s="47">
        <v>172</v>
      </c>
      <c r="O200" s="48">
        <v>375.31061086045298</v>
      </c>
      <c r="P200" s="48">
        <f t="shared" ca="1" si="40"/>
        <v>196.96841320548572</v>
      </c>
      <c r="Q200" s="2"/>
      <c r="R200" s="49">
        <f t="shared" ca="1" si="41"/>
        <v>11.335634554184297</v>
      </c>
      <c r="S200" s="60"/>
      <c r="U200" s="47">
        <v>172</v>
      </c>
      <c r="V200" s="55">
        <v>20</v>
      </c>
      <c r="W200" s="48">
        <f t="shared" ca="1" si="35"/>
        <v>192.81651340848384</v>
      </c>
      <c r="X200" s="48">
        <f t="shared" ca="1" si="39"/>
        <v>192.81651340848384</v>
      </c>
      <c r="Y200" s="108">
        <f t="shared" ca="1" si="36"/>
        <v>-0.66843792552270342</v>
      </c>
      <c r="Z200" s="48"/>
      <c r="AA200" s="17"/>
      <c r="AB200" s="47">
        <v>172</v>
      </c>
      <c r="AC200" s="55">
        <v>20</v>
      </c>
      <c r="AD200" s="48">
        <f t="shared" ca="1" si="37"/>
        <v>296.96840972588797</v>
      </c>
      <c r="AE200" s="48">
        <f t="shared" ca="1" si="42"/>
        <v>296.96840972588797</v>
      </c>
      <c r="AF200" s="48"/>
      <c r="AG200" s="108">
        <f t="shared" ca="1" si="43"/>
        <v>11.335634554184297</v>
      </c>
    </row>
    <row r="201" spans="2:33" ht="15.55" customHeight="1" x14ac:dyDescent="0.65">
      <c r="B201" s="10">
        <v>173</v>
      </c>
      <c r="C201" s="41">
        <v>94.319646033288166</v>
      </c>
      <c r="D201" s="41">
        <f t="shared" ca="1" si="44"/>
        <v>102.93913400637932</v>
      </c>
      <c r="E201" s="42">
        <f t="shared" ca="1" si="34"/>
        <v>9.4042688071059182</v>
      </c>
      <c r="H201" s="10">
        <v>173</v>
      </c>
      <c r="I201" s="41">
        <v>17.4626631106443</v>
      </c>
      <c r="J201" s="41">
        <f t="shared" ca="1" si="38"/>
        <v>102.93913899370308</v>
      </c>
      <c r="K201" s="41">
        <f t="shared" ca="1" si="45"/>
        <v>9.4042688071059182</v>
      </c>
      <c r="L201" s="17"/>
      <c r="M201" s="17"/>
      <c r="N201" s="47">
        <v>173</v>
      </c>
      <c r="O201" s="48">
        <v>377.42978441132101</v>
      </c>
      <c r="P201" s="48">
        <f t="shared" ca="1" si="40"/>
        <v>201.09045027939001</v>
      </c>
      <c r="Q201" s="2"/>
      <c r="R201" s="49">
        <f t="shared" ca="1" si="41"/>
        <v>13.818878394452858</v>
      </c>
      <c r="S201" s="60"/>
      <c r="U201" s="47">
        <v>173</v>
      </c>
      <c r="V201" s="55">
        <v>20</v>
      </c>
      <c r="W201" s="48">
        <f t="shared" ca="1" si="35"/>
        <v>202.93913087474138</v>
      </c>
      <c r="X201" s="48">
        <f t="shared" ca="1" si="39"/>
        <v>202.93913087474138</v>
      </c>
      <c r="Y201" s="108">
        <f t="shared" ca="1" si="36"/>
        <v>9.4042688071059182</v>
      </c>
      <c r="Z201" s="48"/>
      <c r="AA201" s="17"/>
      <c r="AB201" s="47">
        <v>173</v>
      </c>
      <c r="AC201" s="55">
        <v>20</v>
      </c>
      <c r="AD201" s="48">
        <f t="shared" ca="1" si="37"/>
        <v>301.090447147752</v>
      </c>
      <c r="AE201" s="48">
        <f t="shared" ca="1" si="42"/>
        <v>301.090447147752</v>
      </c>
      <c r="AF201" s="48"/>
      <c r="AG201" s="108">
        <f t="shared" ca="1" si="43"/>
        <v>13.818878394452858</v>
      </c>
    </row>
    <row r="202" spans="2:33" ht="15.55" customHeight="1" x14ac:dyDescent="0.65">
      <c r="B202" s="10">
        <v>174</v>
      </c>
      <c r="C202" s="41">
        <v>94.449143471573009</v>
      </c>
      <c r="D202" s="41">
        <f t="shared" ca="1" si="44"/>
        <v>92.619086880353194</v>
      </c>
      <c r="E202" s="42">
        <f t="shared" ca="1" si="34"/>
        <v>-10.026133725388194</v>
      </c>
      <c r="H202" s="10">
        <v>174</v>
      </c>
      <c r="I202" s="41">
        <v>16.608300289453499</v>
      </c>
      <c r="J202" s="41">
        <f t="shared" ca="1" si="38"/>
        <v>92.619091368944581</v>
      </c>
      <c r="K202" s="41">
        <f t="shared" ca="1" si="45"/>
        <v>-10.026133725388194</v>
      </c>
      <c r="L202" s="17"/>
      <c r="M202" s="17"/>
      <c r="N202" s="47">
        <v>174</v>
      </c>
      <c r="O202" s="48">
        <v>379.54895796218801</v>
      </c>
      <c r="P202" s="48">
        <f t="shared" ref="P202:P228" ca="1" si="46">$O$20*P201+$O$21+R202</f>
        <v>208.96089010635561</v>
      </c>
      <c r="Q202" s="2"/>
      <c r="R202" s="49">
        <f t="shared" ref="R202:R228" ca="1" si="47">NORMINV(RAND(),$R$20,$R$21)</f>
        <v>17.979484854904594</v>
      </c>
      <c r="S202" s="60"/>
      <c r="U202" s="47">
        <v>174</v>
      </c>
      <c r="V202" s="55">
        <v>20</v>
      </c>
      <c r="W202" s="48">
        <f t="shared" ca="1" si="35"/>
        <v>192.61908406187905</v>
      </c>
      <c r="X202" s="48">
        <f t="shared" ca="1" si="39"/>
        <v>192.61908406187905</v>
      </c>
      <c r="Y202" s="108">
        <f t="shared" ca="1" si="36"/>
        <v>-10.026133725388194</v>
      </c>
      <c r="Z202" s="48"/>
      <c r="AA202" s="17"/>
      <c r="AB202" s="47">
        <v>174</v>
      </c>
      <c r="AC202" s="55">
        <v>20</v>
      </c>
      <c r="AD202" s="48">
        <f t="shared" ca="1" si="37"/>
        <v>308.96088728788141</v>
      </c>
      <c r="AE202" s="48">
        <f t="shared" ca="1" si="42"/>
        <v>308.96088728788141</v>
      </c>
      <c r="AF202" s="48"/>
      <c r="AG202" s="108">
        <f t="shared" ca="1" si="43"/>
        <v>17.979484854904594</v>
      </c>
    </row>
    <row r="203" spans="2:33" ht="15.55" customHeight="1" x14ac:dyDescent="0.65">
      <c r="B203" s="10">
        <v>175</v>
      </c>
      <c r="C203" s="41">
        <v>94.340982380378478</v>
      </c>
      <c r="D203" s="41">
        <f t="shared" ca="1" si="44"/>
        <v>95.885793456492152</v>
      </c>
      <c r="E203" s="42">
        <f t="shared" ca="1" si="34"/>
        <v>2.5286152641742716</v>
      </c>
      <c r="H203" s="10">
        <v>175</v>
      </c>
      <c r="I203" s="41">
        <v>15.753937468262601</v>
      </c>
      <c r="J203" s="41">
        <f t="shared" ca="1" si="38"/>
        <v>95.885797496224399</v>
      </c>
      <c r="K203" s="41">
        <f t="shared" ca="1" si="45"/>
        <v>2.5286152641742716</v>
      </c>
      <c r="L203" s="17"/>
      <c r="M203" s="17"/>
      <c r="N203" s="47">
        <v>175</v>
      </c>
      <c r="O203" s="48">
        <v>381.66813151305598</v>
      </c>
      <c r="P203" s="48">
        <f t="shared" ca="1" si="46"/>
        <v>214.35294901975192</v>
      </c>
      <c r="Q203" s="2"/>
      <c r="R203" s="49">
        <f t="shared" ca="1" si="47"/>
        <v>16.288147924031875</v>
      </c>
      <c r="S203" s="60"/>
      <c r="U203" s="47">
        <v>175</v>
      </c>
      <c r="V203" s="55">
        <v>20</v>
      </c>
      <c r="W203" s="48">
        <f t="shared" ca="1" si="35"/>
        <v>195.88579091986543</v>
      </c>
      <c r="X203" s="48">
        <f t="shared" ca="1" si="39"/>
        <v>195.88579091986543</v>
      </c>
      <c r="Y203" s="108">
        <f t="shared" ca="1" si="36"/>
        <v>2.5286152641742716</v>
      </c>
      <c r="Z203" s="48"/>
      <c r="AA203" s="17"/>
      <c r="AB203" s="47">
        <v>175</v>
      </c>
      <c r="AC203" s="55">
        <v>20</v>
      </c>
      <c r="AD203" s="48">
        <f t="shared" ca="1" si="37"/>
        <v>314.35294648312515</v>
      </c>
      <c r="AE203" s="48">
        <f t="shared" ca="1" si="42"/>
        <v>314.35294648312515</v>
      </c>
      <c r="AF203" s="48"/>
      <c r="AG203" s="108">
        <f t="shared" ca="1" si="43"/>
        <v>16.288147924031875</v>
      </c>
    </row>
    <row r="204" spans="2:33" ht="15.55" customHeight="1" x14ac:dyDescent="0.65">
      <c r="B204" s="10">
        <v>176</v>
      </c>
      <c r="C204" s="41">
        <v>84.103537375345439</v>
      </c>
      <c r="D204" s="41">
        <f t="shared" ca="1" si="44"/>
        <v>97.26662870187873</v>
      </c>
      <c r="E204" s="42">
        <f t="shared" ca="1" si="34"/>
        <v>0.96941459103577943</v>
      </c>
      <c r="H204" s="10">
        <v>176</v>
      </c>
      <c r="I204" s="41">
        <v>14.8995746470718</v>
      </c>
      <c r="J204" s="41">
        <f t="shared" ca="1" si="38"/>
        <v>97.266632337637745</v>
      </c>
      <c r="K204" s="41">
        <f t="shared" ca="1" si="45"/>
        <v>0.96941459103577943</v>
      </c>
      <c r="L204" s="17"/>
      <c r="M204" s="17"/>
      <c r="N204" s="47">
        <v>176</v>
      </c>
      <c r="O204" s="48">
        <v>383.78730506392299</v>
      </c>
      <c r="P204" s="48">
        <f t="shared" ca="1" si="46"/>
        <v>223.19165041775895</v>
      </c>
      <c r="Q204" s="2"/>
      <c r="R204" s="49">
        <f t="shared" ca="1" si="47"/>
        <v>20.273996299982237</v>
      </c>
      <c r="S204" s="60"/>
      <c r="U204" s="47">
        <v>176</v>
      </c>
      <c r="V204" s="55">
        <v>20</v>
      </c>
      <c r="W204" s="48">
        <f t="shared" ca="1" si="35"/>
        <v>197.26662641891468</v>
      </c>
      <c r="X204" s="48">
        <f t="shared" ca="1" si="39"/>
        <v>197.26662641891468</v>
      </c>
      <c r="Y204" s="108">
        <f t="shared" ca="1" si="36"/>
        <v>0.96941459103577943</v>
      </c>
      <c r="Z204" s="48"/>
      <c r="AA204" s="17"/>
      <c r="AB204" s="47">
        <v>176</v>
      </c>
      <c r="AC204" s="55">
        <v>20</v>
      </c>
      <c r="AD204" s="48">
        <f t="shared" ca="1" si="37"/>
        <v>323.19164813479489</v>
      </c>
      <c r="AE204" s="48">
        <f t="shared" ca="1" si="42"/>
        <v>323.19164813479489</v>
      </c>
      <c r="AF204" s="48"/>
      <c r="AG204" s="108">
        <f t="shared" ca="1" si="43"/>
        <v>20.273996299982237</v>
      </c>
    </row>
    <row r="205" spans="2:33" ht="15.55" customHeight="1" x14ac:dyDescent="0.65">
      <c r="B205" s="10">
        <v>177</v>
      </c>
      <c r="C205" s="41">
        <v>88.454051924571033</v>
      </c>
      <c r="D205" s="41">
        <f t="shared" ca="1" si="44"/>
        <v>93.272083612063071</v>
      </c>
      <c r="E205" s="42">
        <f t="shared" ca="1" si="34"/>
        <v>-4.2678822196277997</v>
      </c>
      <c r="H205" s="10">
        <v>177</v>
      </c>
      <c r="I205" s="41">
        <v>14.045211825880999</v>
      </c>
      <c r="J205" s="41">
        <f t="shared" ca="1" si="38"/>
        <v>93.272086884246178</v>
      </c>
      <c r="K205" s="41">
        <f t="shared" ca="1" si="45"/>
        <v>-4.2678822196277997</v>
      </c>
      <c r="L205" s="17"/>
      <c r="M205" s="17"/>
      <c r="N205" s="47">
        <v>177</v>
      </c>
      <c r="O205" s="48">
        <v>385.90647861479101</v>
      </c>
      <c r="P205" s="48">
        <f t="shared" ca="1" si="46"/>
        <v>233.45525751797027</v>
      </c>
      <c r="Q205" s="2"/>
      <c r="R205" s="49">
        <f t="shared" ca="1" si="47"/>
        <v>22.582772141987235</v>
      </c>
      <c r="S205" s="60"/>
      <c r="U205" s="47">
        <v>177</v>
      </c>
      <c r="V205" s="55">
        <v>20</v>
      </c>
      <c r="W205" s="48">
        <f t="shared" ca="1" si="35"/>
        <v>193.27208155739541</v>
      </c>
      <c r="X205" s="48">
        <f t="shared" ca="1" si="39"/>
        <v>193.27208155739541</v>
      </c>
      <c r="Y205" s="108">
        <f t="shared" ca="1" si="36"/>
        <v>-4.2678822196277997</v>
      </c>
      <c r="Z205" s="48"/>
      <c r="AA205" s="17"/>
      <c r="AB205" s="47">
        <v>177</v>
      </c>
      <c r="AC205" s="55">
        <v>20</v>
      </c>
      <c r="AD205" s="48">
        <f t="shared" ca="1" si="37"/>
        <v>333.45525546330265</v>
      </c>
      <c r="AE205" s="48">
        <f t="shared" ca="1" si="42"/>
        <v>333.45525546330265</v>
      </c>
      <c r="AF205" s="48"/>
      <c r="AG205" s="108">
        <f t="shared" ca="1" si="43"/>
        <v>22.582772141987235</v>
      </c>
    </row>
    <row r="206" spans="2:33" ht="15.55" customHeight="1" x14ac:dyDescent="0.65">
      <c r="B206" s="10">
        <v>178</v>
      </c>
      <c r="C206" s="41">
        <v>84.058568784599402</v>
      </c>
      <c r="D206" s="41">
        <f t="shared" ca="1" si="44"/>
        <v>89.523833695447422</v>
      </c>
      <c r="E206" s="42">
        <f t="shared" ca="1" si="34"/>
        <v>-4.4210415554093423</v>
      </c>
      <c r="H206" s="10">
        <v>178</v>
      </c>
      <c r="I206" s="41">
        <v>13.1908490046902</v>
      </c>
      <c r="J206" s="41">
        <f t="shared" ca="1" si="38"/>
        <v>89.523836640412213</v>
      </c>
      <c r="K206" s="41">
        <f t="shared" ca="1" si="45"/>
        <v>-4.4210415554093423</v>
      </c>
      <c r="L206" s="17"/>
      <c r="M206" s="17"/>
      <c r="N206" s="47">
        <v>178</v>
      </c>
      <c r="O206" s="48">
        <v>388.02565216565898</v>
      </c>
      <c r="P206" s="48">
        <f t="shared" ca="1" si="46"/>
        <v>232.02797938526538</v>
      </c>
      <c r="Q206" s="2"/>
      <c r="R206" s="49">
        <f t="shared" ca="1" si="47"/>
        <v>11.918247619092133</v>
      </c>
      <c r="S206" s="60"/>
      <c r="U206" s="47">
        <v>178</v>
      </c>
      <c r="V206" s="55">
        <v>20</v>
      </c>
      <c r="W206" s="48">
        <f t="shared" ca="1" si="35"/>
        <v>189.52383184624654</v>
      </c>
      <c r="X206" s="48">
        <f t="shared" ca="1" si="39"/>
        <v>189.52383184624654</v>
      </c>
      <c r="Y206" s="108">
        <f t="shared" ca="1" si="36"/>
        <v>-4.4210415554093423</v>
      </c>
      <c r="Z206" s="48"/>
      <c r="AA206" s="17"/>
      <c r="AB206" s="47">
        <v>178</v>
      </c>
      <c r="AC206" s="55">
        <v>20</v>
      </c>
      <c r="AD206" s="48">
        <f t="shared" ca="1" si="37"/>
        <v>332.02797753606455</v>
      </c>
      <c r="AE206" s="48">
        <f t="shared" ca="1" si="42"/>
        <v>332.02797753606455</v>
      </c>
      <c r="AF206" s="48"/>
      <c r="AG206" s="108">
        <f t="shared" ca="1" si="43"/>
        <v>11.918247619092133</v>
      </c>
    </row>
    <row r="207" spans="2:33" ht="15.55" customHeight="1" x14ac:dyDescent="0.65">
      <c r="B207" s="10">
        <v>179</v>
      </c>
      <c r="C207" s="41">
        <v>82.162977912920056</v>
      </c>
      <c r="D207" s="41">
        <f t="shared" ca="1" si="44"/>
        <v>95.990046399400143</v>
      </c>
      <c r="E207" s="42">
        <f t="shared" ca="1" si="34"/>
        <v>5.4185960734974525</v>
      </c>
      <c r="H207" s="10">
        <v>179</v>
      </c>
      <c r="I207" s="41">
        <v>12.3364861834994</v>
      </c>
      <c r="J207" s="41">
        <f t="shared" ca="1" si="38"/>
        <v>95.990049049868446</v>
      </c>
      <c r="K207" s="41">
        <f t="shared" ca="1" si="45"/>
        <v>5.4185960734974525</v>
      </c>
      <c r="L207" s="17"/>
      <c r="M207" s="17"/>
      <c r="N207" s="47">
        <v>179</v>
      </c>
      <c r="O207" s="48">
        <v>390.14482571652599</v>
      </c>
      <c r="P207" s="48">
        <f t="shared" ca="1" si="46"/>
        <v>227.73652992660675</v>
      </c>
      <c r="Q207" s="2"/>
      <c r="R207" s="49">
        <f t="shared" ca="1" si="47"/>
        <v>8.9113484798679004</v>
      </c>
      <c r="S207" s="60"/>
      <c r="U207" s="47">
        <v>179</v>
      </c>
      <c r="V207" s="55">
        <v>20</v>
      </c>
      <c r="W207" s="48">
        <f t="shared" ca="1" si="35"/>
        <v>195.99004473511934</v>
      </c>
      <c r="X207" s="48">
        <f t="shared" ca="1" si="39"/>
        <v>195.99004473511934</v>
      </c>
      <c r="Y207" s="108">
        <f t="shared" ca="1" si="36"/>
        <v>5.4185960734974525</v>
      </c>
      <c r="Z207" s="48"/>
      <c r="AA207" s="17"/>
      <c r="AB207" s="47">
        <v>179</v>
      </c>
      <c r="AC207" s="55">
        <v>20</v>
      </c>
      <c r="AD207" s="48">
        <f t="shared" ca="1" si="37"/>
        <v>327.73652826232603</v>
      </c>
      <c r="AE207" s="48">
        <f t="shared" ca="1" si="42"/>
        <v>327.73652826232603</v>
      </c>
      <c r="AF207" s="48"/>
      <c r="AG207" s="108">
        <f t="shared" ca="1" si="43"/>
        <v>8.9113484798679004</v>
      </c>
    </row>
    <row r="208" spans="2:33" ht="15.55" customHeight="1" x14ac:dyDescent="0.65">
      <c r="B208" s="10">
        <v>180</v>
      </c>
      <c r="C208" s="41">
        <v>84.727901173225007</v>
      </c>
      <c r="D208" s="41">
        <f t="shared" ca="1" si="44"/>
        <v>91.980385537644295</v>
      </c>
      <c r="E208" s="42">
        <f t="shared" ca="1" si="34"/>
        <v>-4.4106562218158434</v>
      </c>
      <c r="H208" s="10">
        <v>180</v>
      </c>
      <c r="I208" s="41">
        <v>11.482123362308499</v>
      </c>
      <c r="J208" s="41">
        <f t="shared" ca="1" si="38"/>
        <v>91.980387923065763</v>
      </c>
      <c r="K208" s="41">
        <f t="shared" ca="1" si="45"/>
        <v>-4.4106562218158434</v>
      </c>
      <c r="L208" s="17"/>
      <c r="M208" s="17"/>
      <c r="N208" s="47">
        <v>180</v>
      </c>
      <c r="O208" s="48">
        <v>392.26399926739401</v>
      </c>
      <c r="P208" s="48">
        <f t="shared" ca="1" si="46"/>
        <v>221.17166051338964</v>
      </c>
      <c r="Q208" s="2"/>
      <c r="R208" s="49">
        <f t="shared" ca="1" si="47"/>
        <v>6.2087835794435424</v>
      </c>
      <c r="S208" s="60"/>
      <c r="U208" s="47">
        <v>180</v>
      </c>
      <c r="V208" s="55">
        <v>20</v>
      </c>
      <c r="W208" s="48">
        <f t="shared" ca="1" si="35"/>
        <v>191.98038403979155</v>
      </c>
      <c r="X208" s="48">
        <f t="shared" ca="1" si="39"/>
        <v>191.98038403979155</v>
      </c>
      <c r="Y208" s="108">
        <f t="shared" ca="1" si="36"/>
        <v>-4.4106562218158434</v>
      </c>
      <c r="Z208" s="48"/>
      <c r="AA208" s="17"/>
      <c r="AB208" s="47">
        <v>180</v>
      </c>
      <c r="AC208" s="55">
        <v>20</v>
      </c>
      <c r="AD208" s="48">
        <f t="shared" ca="1" si="37"/>
        <v>321.17165901553699</v>
      </c>
      <c r="AE208" s="48">
        <f t="shared" ca="1" si="42"/>
        <v>321.17165901553699</v>
      </c>
      <c r="AF208" s="48"/>
      <c r="AG208" s="108">
        <f t="shared" ca="1" si="43"/>
        <v>6.2087835794435424</v>
      </c>
    </row>
    <row r="209" spans="2:33" ht="15.55" customHeight="1" x14ac:dyDescent="0.65">
      <c r="B209" s="10">
        <v>181</v>
      </c>
      <c r="C209" s="41">
        <v>84.322874604051108</v>
      </c>
      <c r="D209" s="41">
        <f t="shared" ca="1" si="44"/>
        <v>90.410367150812775</v>
      </c>
      <c r="E209" s="42">
        <f t="shared" ca="1" si="34"/>
        <v>-2.3719798330670825</v>
      </c>
      <c r="H209" s="10">
        <v>181</v>
      </c>
      <c r="I209" s="41">
        <v>10.6277605411177</v>
      </c>
      <c r="J209" s="41">
        <f t="shared" ca="1" si="38"/>
        <v>90.4103692976921</v>
      </c>
      <c r="K209" s="41">
        <f t="shared" ca="1" si="45"/>
        <v>-2.3719798330670825</v>
      </c>
      <c r="L209" s="17"/>
      <c r="M209" s="17"/>
      <c r="N209" s="47">
        <v>181</v>
      </c>
      <c r="O209" s="48">
        <v>394.38317281826102</v>
      </c>
      <c r="P209" s="48">
        <f t="shared" ca="1" si="46"/>
        <v>212.89639264051152</v>
      </c>
      <c r="Q209" s="2"/>
      <c r="R209" s="49">
        <f t="shared" ca="1" si="47"/>
        <v>3.8418981784608475</v>
      </c>
      <c r="S209" s="60"/>
      <c r="U209" s="47">
        <v>181</v>
      </c>
      <c r="V209" s="55">
        <v>20</v>
      </c>
      <c r="W209" s="48">
        <f t="shared" ca="1" si="35"/>
        <v>190.4103658027453</v>
      </c>
      <c r="X209" s="48">
        <f t="shared" ca="1" si="39"/>
        <v>190.4103658027453</v>
      </c>
      <c r="Y209" s="108">
        <f t="shared" ca="1" si="36"/>
        <v>-2.3719798330670825</v>
      </c>
      <c r="Z209" s="48"/>
      <c r="AA209" s="17"/>
      <c r="AB209" s="47">
        <v>181</v>
      </c>
      <c r="AC209" s="55">
        <v>20</v>
      </c>
      <c r="AD209" s="48">
        <f t="shared" ca="1" si="37"/>
        <v>312.89639129244415</v>
      </c>
      <c r="AE209" s="48">
        <f t="shared" ca="1" si="42"/>
        <v>312.89639129244415</v>
      </c>
      <c r="AF209" s="48"/>
      <c r="AG209" s="108">
        <f t="shared" ca="1" si="43"/>
        <v>3.8418981784608475</v>
      </c>
    </row>
    <row r="210" spans="2:33" ht="15.55" customHeight="1" x14ac:dyDescent="0.65">
      <c r="B210" s="10">
        <v>182</v>
      </c>
      <c r="C210" s="41">
        <v>86.588339843693078</v>
      </c>
      <c r="D210" s="41">
        <f t="shared" ca="1" si="44"/>
        <v>86.145953799519006</v>
      </c>
      <c r="E210" s="42">
        <f t="shared" ca="1" si="34"/>
        <v>-5.2233766362124934</v>
      </c>
      <c r="H210" s="10">
        <v>182</v>
      </c>
      <c r="I210" s="41">
        <v>9.7733977199269297</v>
      </c>
      <c r="J210" s="41">
        <f t="shared" ca="1" si="38"/>
        <v>86.145955731710401</v>
      </c>
      <c r="K210" s="41">
        <f t="shared" ca="1" si="45"/>
        <v>-5.2233766362124934</v>
      </c>
      <c r="L210" s="17"/>
      <c r="M210" s="17"/>
      <c r="N210" s="47">
        <v>182</v>
      </c>
      <c r="O210" s="48">
        <v>396.50234636912899</v>
      </c>
      <c r="P210" s="48">
        <f t="shared" ca="1" si="46"/>
        <v>212.06039613970134</v>
      </c>
      <c r="Q210" s="2"/>
      <c r="R210" s="49">
        <f t="shared" ca="1" si="47"/>
        <v>10.453642763240961</v>
      </c>
      <c r="S210" s="60"/>
      <c r="U210" s="47">
        <v>182</v>
      </c>
      <c r="V210" s="55">
        <v>20</v>
      </c>
      <c r="W210" s="48">
        <f t="shared" ca="1" si="35"/>
        <v>186.14595258625829</v>
      </c>
      <c r="X210" s="48">
        <f t="shared" ca="1" si="39"/>
        <v>186.14595258625829</v>
      </c>
      <c r="Y210" s="108">
        <f t="shared" ca="1" si="36"/>
        <v>-5.2233766362124934</v>
      </c>
      <c r="Z210" s="48"/>
      <c r="AA210" s="17"/>
      <c r="AB210" s="47">
        <v>182</v>
      </c>
      <c r="AC210" s="55">
        <v>20</v>
      </c>
      <c r="AD210" s="48">
        <f t="shared" ca="1" si="37"/>
        <v>312.06039492644072</v>
      </c>
      <c r="AE210" s="48">
        <f t="shared" ca="1" si="42"/>
        <v>312.06039492644072</v>
      </c>
      <c r="AF210" s="48"/>
      <c r="AG210" s="108">
        <f t="shared" ca="1" si="43"/>
        <v>10.453642763240961</v>
      </c>
    </row>
    <row r="211" spans="2:33" ht="15.55" customHeight="1" x14ac:dyDescent="0.65">
      <c r="B211" s="10">
        <v>183</v>
      </c>
      <c r="C211" s="41">
        <v>90.918101293362255</v>
      </c>
      <c r="D211" s="41">
        <f t="shared" ca="1" si="44"/>
        <v>93.248104962591228</v>
      </c>
      <c r="E211" s="42">
        <f t="shared" ca="1" si="34"/>
        <v>5.7167465430241107</v>
      </c>
      <c r="H211" s="10">
        <v>183</v>
      </c>
      <c r="I211" s="41">
        <v>8.9190348987361308</v>
      </c>
      <c r="J211" s="41">
        <f t="shared" ca="1" si="38"/>
        <v>93.248106701563472</v>
      </c>
      <c r="K211" s="41">
        <f t="shared" ca="1" si="45"/>
        <v>5.7167465430241107</v>
      </c>
      <c r="L211" s="17"/>
      <c r="M211" s="17"/>
      <c r="N211" s="47">
        <v>183</v>
      </c>
      <c r="O211" s="48">
        <v>398.62151991999599</v>
      </c>
      <c r="P211" s="48">
        <f t="shared" ca="1" si="46"/>
        <v>213.81406482533072</v>
      </c>
      <c r="Q211" s="2"/>
      <c r="R211" s="49">
        <f t="shared" ca="1" si="47"/>
        <v>12.959708299599509</v>
      </c>
      <c r="S211" s="60"/>
      <c r="U211" s="47">
        <v>183</v>
      </c>
      <c r="V211" s="55">
        <v>20</v>
      </c>
      <c r="W211" s="48">
        <f t="shared" ca="1" si="35"/>
        <v>193.24810387065656</v>
      </c>
      <c r="X211" s="48">
        <f t="shared" ca="1" si="39"/>
        <v>193.24810387065656</v>
      </c>
      <c r="Y211" s="108">
        <f t="shared" ca="1" si="36"/>
        <v>5.7167465430241107</v>
      </c>
      <c r="Z211" s="48"/>
      <c r="AA211" s="17"/>
      <c r="AB211" s="47">
        <v>183</v>
      </c>
      <c r="AC211" s="55">
        <v>20</v>
      </c>
      <c r="AD211" s="48">
        <f t="shared" ca="1" si="37"/>
        <v>313.81406373339621</v>
      </c>
      <c r="AE211" s="48">
        <f t="shared" ca="1" si="42"/>
        <v>313.81406373339621</v>
      </c>
      <c r="AF211" s="48"/>
      <c r="AG211" s="108">
        <f t="shared" ca="1" si="43"/>
        <v>12.959708299599509</v>
      </c>
    </row>
    <row r="212" spans="2:33" ht="15.55" customHeight="1" x14ac:dyDescent="0.65">
      <c r="B212" s="10">
        <v>184</v>
      </c>
      <c r="C212" s="41">
        <v>91.386196205246634</v>
      </c>
      <c r="D212" s="41">
        <f t="shared" ca="1" si="44"/>
        <v>85.363963002230449</v>
      </c>
      <c r="E212" s="42">
        <f t="shared" ca="1" si="34"/>
        <v>-8.5593314641016569</v>
      </c>
      <c r="H212" s="10">
        <v>184</v>
      </c>
      <c r="I212" s="41">
        <v>8.0646720775453193</v>
      </c>
      <c r="J212" s="41">
        <f t="shared" ca="1" si="38"/>
        <v>85.363964567305473</v>
      </c>
      <c r="K212" s="41">
        <f t="shared" ca="1" si="45"/>
        <v>-8.5593314641016569</v>
      </c>
      <c r="L212" s="17"/>
      <c r="M212" s="17"/>
      <c r="N212" s="47">
        <v>184</v>
      </c>
      <c r="O212" s="48">
        <v>400.74069347086402</v>
      </c>
      <c r="P212" s="48">
        <f t="shared" ca="1" si="46"/>
        <v>209.03681115286619</v>
      </c>
      <c r="Q212" s="2"/>
      <c r="R212" s="49">
        <f t="shared" ca="1" si="47"/>
        <v>6.6041528100685527</v>
      </c>
      <c r="S212" s="60"/>
      <c r="U212" s="47">
        <v>184</v>
      </c>
      <c r="V212" s="55">
        <v>20</v>
      </c>
      <c r="W212" s="48">
        <f t="shared" ca="1" si="35"/>
        <v>185.36396201948926</v>
      </c>
      <c r="X212" s="48">
        <f t="shared" ca="1" si="39"/>
        <v>185.36396201948926</v>
      </c>
      <c r="Y212" s="108">
        <f t="shared" ca="1" si="36"/>
        <v>-8.5593314641016569</v>
      </c>
      <c r="Z212" s="48"/>
      <c r="AA212" s="17"/>
      <c r="AB212" s="47">
        <v>184</v>
      </c>
      <c r="AC212" s="55">
        <v>20</v>
      </c>
      <c r="AD212" s="48">
        <f t="shared" ca="1" si="37"/>
        <v>309.03681017012519</v>
      </c>
      <c r="AE212" s="48">
        <f t="shared" ca="1" si="42"/>
        <v>309.03681017012519</v>
      </c>
      <c r="AF212" s="48"/>
      <c r="AG212" s="108">
        <f t="shared" ca="1" si="43"/>
        <v>6.6041528100685527</v>
      </c>
    </row>
    <row r="213" spans="2:33" ht="15.55" customHeight="1" x14ac:dyDescent="0.65">
      <c r="B213" s="10">
        <v>185</v>
      </c>
      <c r="C213" s="41">
        <v>91.207083572518016</v>
      </c>
      <c r="D213" s="41">
        <f t="shared" ca="1" si="44"/>
        <v>86.713365363513631</v>
      </c>
      <c r="E213" s="42">
        <f t="shared" ca="1" si="34"/>
        <v>-0.1142013384937645</v>
      </c>
      <c r="H213" s="10">
        <v>185</v>
      </c>
      <c r="I213" s="41">
        <v>7.2103092563545204</v>
      </c>
      <c r="J213" s="41">
        <f t="shared" ca="1" si="38"/>
        <v>86.713366772081159</v>
      </c>
      <c r="K213" s="41">
        <f t="shared" ca="1" si="45"/>
        <v>-0.1142013384937645</v>
      </c>
      <c r="L213" s="17"/>
      <c r="M213" s="17"/>
      <c r="N213" s="47">
        <v>185</v>
      </c>
      <c r="O213" s="48">
        <v>402.85986702173102</v>
      </c>
      <c r="P213" s="48">
        <f t="shared" ca="1" si="46"/>
        <v>208.31119573039342</v>
      </c>
      <c r="Q213" s="2"/>
      <c r="R213" s="49">
        <f t="shared" ca="1" si="47"/>
        <v>10.17806569281384</v>
      </c>
      <c r="S213" s="60"/>
      <c r="U213" s="47">
        <v>185</v>
      </c>
      <c r="V213" s="55">
        <v>20</v>
      </c>
      <c r="W213" s="48">
        <f t="shared" ca="1" si="35"/>
        <v>186.71336447904659</v>
      </c>
      <c r="X213" s="48">
        <f t="shared" ca="1" si="39"/>
        <v>186.71336447904659</v>
      </c>
      <c r="Y213" s="108">
        <f t="shared" ca="1" si="36"/>
        <v>-0.1142013384937645</v>
      </c>
      <c r="Z213" s="48"/>
      <c r="AA213" s="17"/>
      <c r="AB213" s="47">
        <v>185</v>
      </c>
      <c r="AC213" s="55">
        <v>20</v>
      </c>
      <c r="AD213" s="48">
        <f t="shared" ca="1" si="37"/>
        <v>308.31119484592654</v>
      </c>
      <c r="AE213" s="48">
        <f t="shared" ca="1" si="42"/>
        <v>308.31119484592654</v>
      </c>
      <c r="AF213" s="48"/>
      <c r="AG213" s="108">
        <f t="shared" ca="1" si="43"/>
        <v>10.17806569281384</v>
      </c>
    </row>
    <row r="214" spans="2:33" ht="15.55" customHeight="1" x14ac:dyDescent="0.65">
      <c r="B214" s="10">
        <v>186</v>
      </c>
      <c r="C214" s="41">
        <v>93.754886366417239</v>
      </c>
      <c r="D214" s="41">
        <f t="shared" ca="1" si="44"/>
        <v>85.286146458247018</v>
      </c>
      <c r="E214" s="42">
        <f t="shared" ca="1" si="34"/>
        <v>-2.7558823689152567</v>
      </c>
      <c r="H214" s="10">
        <v>186</v>
      </c>
      <c r="I214" s="41">
        <v>6.3559464351636299</v>
      </c>
      <c r="J214" s="41">
        <f t="shared" ca="1" si="38"/>
        <v>85.28614772595779</v>
      </c>
      <c r="K214" s="41">
        <f t="shared" ca="1" si="45"/>
        <v>-2.7558823689152567</v>
      </c>
      <c r="L214" s="17"/>
      <c r="M214" s="17"/>
      <c r="N214" s="47">
        <v>186</v>
      </c>
      <c r="O214" s="48">
        <v>404.97904057259899</v>
      </c>
      <c r="P214" s="48">
        <f t="shared" ca="1" si="46"/>
        <v>213.75620188781124</v>
      </c>
      <c r="Q214" s="2"/>
      <c r="R214" s="49">
        <f t="shared" ca="1" si="47"/>
        <v>16.276125730457164</v>
      </c>
      <c r="S214" s="60"/>
      <c r="U214" s="47">
        <v>186</v>
      </c>
      <c r="V214" s="55">
        <v>20</v>
      </c>
      <c r="W214" s="48">
        <f t="shared" ca="1" si="35"/>
        <v>185.28614566222669</v>
      </c>
      <c r="X214" s="48">
        <f t="shared" ca="1" si="39"/>
        <v>185.28614566222669</v>
      </c>
      <c r="Y214" s="108">
        <f t="shared" ca="1" si="36"/>
        <v>-2.7558823689152567</v>
      </c>
      <c r="Z214" s="48"/>
      <c r="AA214" s="17"/>
      <c r="AB214" s="47">
        <v>186</v>
      </c>
      <c r="AC214" s="55">
        <v>20</v>
      </c>
      <c r="AD214" s="48">
        <f t="shared" ca="1" si="37"/>
        <v>313.75620109179107</v>
      </c>
      <c r="AE214" s="48">
        <f t="shared" ca="1" si="42"/>
        <v>313.75620109179107</v>
      </c>
      <c r="AF214" s="48"/>
      <c r="AG214" s="108">
        <f t="shared" ca="1" si="43"/>
        <v>16.276125730457164</v>
      </c>
    </row>
    <row r="215" spans="2:33" ht="15.55" customHeight="1" x14ac:dyDescent="0.65">
      <c r="B215" s="10">
        <v>187</v>
      </c>
      <c r="C215" s="41">
        <v>96.373774004005924</v>
      </c>
      <c r="D215" s="41">
        <f t="shared" ca="1" si="44"/>
        <v>86.91391956062219</v>
      </c>
      <c r="E215" s="42">
        <f t="shared" ca="1" si="34"/>
        <v>0.15638774819987261</v>
      </c>
      <c r="H215" s="10">
        <v>187</v>
      </c>
      <c r="I215" s="41">
        <v>5.50158361397283</v>
      </c>
      <c r="J215" s="41">
        <f t="shared" ca="1" si="38"/>
        <v>86.913920701561892</v>
      </c>
      <c r="K215" s="41">
        <f t="shared" ca="1" si="45"/>
        <v>0.15638774819987261</v>
      </c>
      <c r="L215" s="17"/>
      <c r="M215" s="17"/>
      <c r="N215" s="47">
        <v>187</v>
      </c>
      <c r="O215" s="48">
        <v>407.09821412346599</v>
      </c>
      <c r="P215" s="48">
        <f t="shared" ca="1" si="46"/>
        <v>215.29157561393981</v>
      </c>
      <c r="Q215" s="2"/>
      <c r="R215" s="49">
        <f t="shared" ca="1" si="47"/>
        <v>12.910993914909684</v>
      </c>
      <c r="S215" s="60"/>
      <c r="U215" s="47">
        <v>187</v>
      </c>
      <c r="V215" s="55">
        <v>20</v>
      </c>
      <c r="W215" s="48">
        <f t="shared" ca="1" si="35"/>
        <v>186.91391884420389</v>
      </c>
      <c r="X215" s="48">
        <f t="shared" ca="1" si="39"/>
        <v>186.91391884420389</v>
      </c>
      <c r="Y215" s="108">
        <f t="shared" ca="1" si="36"/>
        <v>0.15638774819987261</v>
      </c>
      <c r="Z215" s="48"/>
      <c r="AA215" s="17"/>
      <c r="AB215" s="47">
        <v>187</v>
      </c>
      <c r="AC215" s="55">
        <v>20</v>
      </c>
      <c r="AD215" s="48">
        <f t="shared" ca="1" si="37"/>
        <v>315.29157489752163</v>
      </c>
      <c r="AE215" s="48">
        <f t="shared" ca="1" si="42"/>
        <v>315.29157489752163</v>
      </c>
      <c r="AF215" s="48"/>
      <c r="AG215" s="108">
        <f t="shared" ca="1" si="43"/>
        <v>12.910993914909684</v>
      </c>
    </row>
    <row r="216" spans="2:33" ht="15.55" customHeight="1" x14ac:dyDescent="0.65">
      <c r="B216" s="10">
        <v>188</v>
      </c>
      <c r="C216" s="41">
        <v>98.321600893301493</v>
      </c>
      <c r="D216" s="41">
        <f t="shared" ca="1" si="44"/>
        <v>87.076073847802135</v>
      </c>
      <c r="E216" s="42">
        <f t="shared" ca="1" si="34"/>
        <v>-1.1464537567578337</v>
      </c>
      <c r="H216" s="10">
        <v>188</v>
      </c>
      <c r="I216" s="41">
        <v>4.6472207927820204</v>
      </c>
      <c r="J216" s="41">
        <f t="shared" ca="1" si="38"/>
        <v>87.076074874647873</v>
      </c>
      <c r="K216" s="41">
        <f t="shared" ca="1" si="45"/>
        <v>-1.1464537567578337</v>
      </c>
      <c r="L216" s="17"/>
      <c r="M216" s="17"/>
      <c r="N216" s="47">
        <v>188</v>
      </c>
      <c r="O216" s="48">
        <v>409.21738767433402</v>
      </c>
      <c r="P216" s="48">
        <f t="shared" ca="1" si="46"/>
        <v>215.25787929433992</v>
      </c>
      <c r="Q216" s="2"/>
      <c r="R216" s="49">
        <f t="shared" ca="1" si="47"/>
        <v>11.495461241794093</v>
      </c>
      <c r="S216" s="60"/>
      <c r="U216" s="47">
        <v>188</v>
      </c>
      <c r="V216" s="55">
        <v>20</v>
      </c>
      <c r="W216" s="48">
        <f t="shared" ca="1" si="35"/>
        <v>187.07607320302566</v>
      </c>
      <c r="X216" s="48">
        <f t="shared" ca="1" si="39"/>
        <v>187.07607320302566</v>
      </c>
      <c r="Y216" s="108">
        <f t="shared" ca="1" si="36"/>
        <v>-1.1464537567578337</v>
      </c>
      <c r="Z216" s="48"/>
      <c r="AA216" s="17"/>
      <c r="AB216" s="47">
        <v>188</v>
      </c>
      <c r="AC216" s="55">
        <v>20</v>
      </c>
      <c r="AD216" s="48">
        <f t="shared" ca="1" si="37"/>
        <v>315.25787864956357</v>
      </c>
      <c r="AE216" s="48">
        <f t="shared" ca="1" si="42"/>
        <v>315.25787864956357</v>
      </c>
      <c r="AF216" s="48"/>
      <c r="AG216" s="108">
        <f t="shared" ca="1" si="43"/>
        <v>11.495461241794093</v>
      </c>
    </row>
    <row r="217" spans="2:33" ht="15.55" customHeight="1" x14ac:dyDescent="0.65">
      <c r="B217" s="10">
        <v>189</v>
      </c>
      <c r="C217" s="41">
        <v>101.78747800618383</v>
      </c>
      <c r="D217" s="41">
        <f t="shared" ca="1" si="44"/>
        <v>80.818201341130958</v>
      </c>
      <c r="E217" s="42">
        <f t="shared" ca="1" si="34"/>
        <v>-7.55026512189096</v>
      </c>
      <c r="H217" s="10">
        <v>189</v>
      </c>
      <c r="I217" s="41">
        <v>3.7928579715912298</v>
      </c>
      <c r="J217" s="41">
        <f t="shared" ca="1" si="38"/>
        <v>80.818202265292129</v>
      </c>
      <c r="K217" s="41">
        <f t="shared" ca="1" si="45"/>
        <v>-7.55026512189096</v>
      </c>
      <c r="L217" s="17"/>
      <c r="M217" s="17"/>
      <c r="N217" s="47">
        <v>189</v>
      </c>
      <c r="O217" s="48">
        <v>411.33656122520199</v>
      </c>
      <c r="P217" s="48">
        <f t="shared" ca="1" si="46"/>
        <v>212.50710832649966</v>
      </c>
      <c r="Q217" s="2"/>
      <c r="R217" s="49">
        <f t="shared" ca="1" si="47"/>
        <v>8.7750169615937459</v>
      </c>
      <c r="S217" s="60"/>
      <c r="U217" s="47">
        <v>189</v>
      </c>
      <c r="V217" s="55">
        <v>20</v>
      </c>
      <c r="W217" s="48">
        <f t="shared" ca="1" si="35"/>
        <v>180.81820076083213</v>
      </c>
      <c r="X217" s="48">
        <f t="shared" ca="1" si="39"/>
        <v>180.81820076083213</v>
      </c>
      <c r="Y217" s="108">
        <f t="shared" ca="1" si="36"/>
        <v>-7.55026512189096</v>
      </c>
      <c r="Z217" s="48"/>
      <c r="AA217" s="17"/>
      <c r="AB217" s="47">
        <v>189</v>
      </c>
      <c r="AC217" s="55">
        <v>20</v>
      </c>
      <c r="AD217" s="48">
        <f t="shared" ca="1" si="37"/>
        <v>312.50710774620097</v>
      </c>
      <c r="AE217" s="48">
        <f t="shared" ca="1" si="42"/>
        <v>312.50710774620097</v>
      </c>
      <c r="AF217" s="48"/>
      <c r="AG217" s="108">
        <f t="shared" ca="1" si="43"/>
        <v>8.7750169615937459</v>
      </c>
    </row>
    <row r="218" spans="2:33" ht="15.55" customHeight="1" x14ac:dyDescent="0.65">
      <c r="B218" s="10">
        <v>190</v>
      </c>
      <c r="C218" s="41">
        <v>102.04415027822125</v>
      </c>
      <c r="D218" s="41">
        <f t="shared" ca="1" si="44"/>
        <v>83.084492878761409</v>
      </c>
      <c r="E218" s="42">
        <f t="shared" ca="1" si="34"/>
        <v>0.34811167174353141</v>
      </c>
      <c r="H218" s="10">
        <v>190</v>
      </c>
      <c r="I218" s="41">
        <v>2.93849515040043</v>
      </c>
      <c r="J218" s="41">
        <f t="shared" ca="1" si="38"/>
        <v>83.08449371050645</v>
      </c>
      <c r="K218" s="41">
        <f t="shared" ca="1" si="45"/>
        <v>0.34811167174353141</v>
      </c>
      <c r="L218" s="17"/>
      <c r="M218" s="17"/>
      <c r="N218" s="47">
        <v>190</v>
      </c>
      <c r="O218" s="48">
        <v>413.45573477606899</v>
      </c>
      <c r="P218" s="48">
        <f t="shared" ca="1" si="46"/>
        <v>213.76562709249552</v>
      </c>
      <c r="Q218" s="2"/>
      <c r="R218" s="49">
        <f t="shared" ca="1" si="47"/>
        <v>12.50922959864581</v>
      </c>
      <c r="S218" s="60"/>
      <c r="U218" s="47">
        <v>190</v>
      </c>
      <c r="V218" s="55">
        <v>20</v>
      </c>
      <c r="W218" s="48">
        <f t="shared" ca="1" si="35"/>
        <v>183.08449235649246</v>
      </c>
      <c r="X218" s="48">
        <f t="shared" ca="1" si="39"/>
        <v>183.08449235649246</v>
      </c>
      <c r="Y218" s="108">
        <f t="shared" ca="1" si="36"/>
        <v>0.34811167174353141</v>
      </c>
      <c r="Z218" s="48"/>
      <c r="AA218" s="17"/>
      <c r="AB218" s="47">
        <v>190</v>
      </c>
      <c r="AC218" s="55">
        <v>20</v>
      </c>
      <c r="AD218" s="48">
        <f t="shared" ca="1" si="37"/>
        <v>313.76562657022669</v>
      </c>
      <c r="AE218" s="48">
        <f t="shared" ca="1" si="42"/>
        <v>313.76562657022669</v>
      </c>
      <c r="AF218" s="48"/>
      <c r="AG218" s="108">
        <f t="shared" ca="1" si="43"/>
        <v>12.50922959864581</v>
      </c>
    </row>
    <row r="219" spans="2:33" ht="15.55" customHeight="1" x14ac:dyDescent="0.65">
      <c r="B219" s="10">
        <v>191</v>
      </c>
      <c r="C219" s="41">
        <v>106.25464956148592</v>
      </c>
      <c r="D219" s="41">
        <f t="shared" ca="1" si="44"/>
        <v>85.82447147769345</v>
      </c>
      <c r="E219" s="42">
        <f t="shared" ca="1" si="34"/>
        <v>1.0484278868081796</v>
      </c>
      <c r="H219" s="10">
        <v>191</v>
      </c>
      <c r="I219" s="41">
        <v>2.08413232920952</v>
      </c>
      <c r="J219" s="41">
        <f t="shared" ca="1" si="38"/>
        <v>85.824472226263993</v>
      </c>
      <c r="K219" s="41">
        <f t="shared" ca="1" si="45"/>
        <v>1.0484278868081796</v>
      </c>
      <c r="L219" s="17"/>
      <c r="M219" s="17"/>
      <c r="N219" s="47">
        <v>191</v>
      </c>
      <c r="O219" s="48">
        <v>415.57490832693702</v>
      </c>
      <c r="P219" s="48">
        <f t="shared" ca="1" si="46"/>
        <v>215.01197724363058</v>
      </c>
      <c r="Q219" s="2"/>
      <c r="R219" s="49">
        <f t="shared" ca="1" si="47"/>
        <v>12.622912860384616</v>
      </c>
      <c r="S219" s="60"/>
      <c r="U219" s="47">
        <v>191</v>
      </c>
      <c r="V219" s="55">
        <v>20</v>
      </c>
      <c r="W219" s="48">
        <f t="shared" ca="1" si="35"/>
        <v>185.8244710076514</v>
      </c>
      <c r="X219" s="48">
        <f t="shared" ca="1" si="39"/>
        <v>185.8244710076514</v>
      </c>
      <c r="Y219" s="108">
        <f t="shared" ca="1" si="36"/>
        <v>1.0484278868081796</v>
      </c>
      <c r="Z219" s="48"/>
      <c r="AA219" s="17"/>
      <c r="AB219" s="47">
        <v>191</v>
      </c>
      <c r="AC219" s="55">
        <v>20</v>
      </c>
      <c r="AD219" s="48">
        <f t="shared" ca="1" si="37"/>
        <v>315.01197677358869</v>
      </c>
      <c r="AE219" s="48">
        <f t="shared" ca="1" si="42"/>
        <v>315.01197677358869</v>
      </c>
      <c r="AF219" s="48"/>
      <c r="AG219" s="108">
        <f t="shared" ca="1" si="43"/>
        <v>12.622912860384616</v>
      </c>
    </row>
    <row r="220" spans="2:33" ht="15.55" customHeight="1" x14ac:dyDescent="0.65">
      <c r="B220" s="10">
        <v>192</v>
      </c>
      <c r="C220" s="41">
        <v>106.16492523381847</v>
      </c>
      <c r="D220" s="41">
        <f t="shared" ca="1" si="44"/>
        <v>84.11889629726997</v>
      </c>
      <c r="E220" s="42">
        <f t="shared" ref="E220:E228" ca="1" si="48">NORMINV(RAND(),$E$20,$E$21)</f>
        <v>-3.1231280326541437</v>
      </c>
      <c r="H220" s="10">
        <v>192</v>
      </c>
      <c r="I220" s="41">
        <v>1.2297695080187201</v>
      </c>
      <c r="J220" s="41">
        <f t="shared" ca="1" si="38"/>
        <v>84.118896970983457</v>
      </c>
      <c r="K220" s="41">
        <f t="shared" ca="1" si="45"/>
        <v>-3.1231280326541437</v>
      </c>
      <c r="L220" s="17"/>
      <c r="M220" s="17"/>
      <c r="N220" s="47">
        <v>192</v>
      </c>
      <c r="O220" s="48">
        <v>417.69408187780402</v>
      </c>
      <c r="P220" s="48">
        <f t="shared" ca="1" si="46"/>
        <v>216.65119471872543</v>
      </c>
      <c r="Q220" s="2"/>
      <c r="R220" s="49">
        <f t="shared" ca="1" si="47"/>
        <v>13.140415199457927</v>
      </c>
      <c r="S220" s="60"/>
      <c r="U220" s="47">
        <v>192</v>
      </c>
      <c r="V220" s="55">
        <v>20</v>
      </c>
      <c r="W220" s="48">
        <f t="shared" ref="W220:W228" ca="1" si="49">X220</f>
        <v>184.11889587423212</v>
      </c>
      <c r="X220" s="48">
        <f t="shared" ca="1" si="39"/>
        <v>184.11889587423212</v>
      </c>
      <c r="Y220" s="108">
        <f t="shared" ref="Y220:Y228" ca="1" si="50">E220</f>
        <v>-3.1231280326541437</v>
      </c>
      <c r="Z220" s="48"/>
      <c r="AA220" s="17"/>
      <c r="AB220" s="47">
        <v>192</v>
      </c>
      <c r="AC220" s="55">
        <v>20</v>
      </c>
      <c r="AD220" s="48">
        <f t="shared" ref="AD220:AD228" ca="1" si="51">AE220</f>
        <v>316.65119429568779</v>
      </c>
      <c r="AE220" s="48">
        <f t="shared" ca="1" si="42"/>
        <v>316.65119429568779</v>
      </c>
      <c r="AF220" s="48"/>
      <c r="AG220" s="108">
        <f t="shared" ca="1" si="43"/>
        <v>13.140415199457927</v>
      </c>
    </row>
    <row r="221" spans="2:33" ht="15.55" customHeight="1" x14ac:dyDescent="0.65">
      <c r="B221" s="10">
        <v>193</v>
      </c>
      <c r="C221" s="41">
        <v>101.47550172281889</v>
      </c>
      <c r="D221" s="41">
        <f t="shared" ca="1" si="44"/>
        <v>78.873624615005596</v>
      </c>
      <c r="E221" s="42">
        <f t="shared" ca="1" si="48"/>
        <v>-6.8333820525373721</v>
      </c>
      <c r="H221" s="10">
        <v>193</v>
      </c>
      <c r="I221" s="41">
        <v>0.37540668682792999</v>
      </c>
      <c r="J221" s="41">
        <f t="shared" ca="1" si="38"/>
        <v>78.873625221347737</v>
      </c>
      <c r="K221" s="41">
        <f t="shared" ca="1" si="45"/>
        <v>-6.8333820525373721</v>
      </c>
      <c r="L221" s="17"/>
      <c r="M221" s="17"/>
      <c r="N221" s="47">
        <v>193</v>
      </c>
      <c r="O221" s="48">
        <v>419.81325542867199</v>
      </c>
      <c r="P221" s="48">
        <f t="shared" ca="1" si="46"/>
        <v>218.45379010302582</v>
      </c>
      <c r="Q221" s="2"/>
      <c r="R221" s="49">
        <f t="shared" ca="1" si="47"/>
        <v>13.467714856172925</v>
      </c>
      <c r="S221" s="60"/>
      <c r="U221" s="47">
        <v>193</v>
      </c>
      <c r="V221" s="55">
        <v>20</v>
      </c>
      <c r="W221" s="48">
        <f t="shared" ca="1" si="49"/>
        <v>178.87362423427155</v>
      </c>
      <c r="X221" s="48">
        <f t="shared" ca="1" si="39"/>
        <v>178.87362423427155</v>
      </c>
      <c r="Y221" s="108">
        <f t="shared" ca="1" si="50"/>
        <v>-6.8333820525373721</v>
      </c>
      <c r="Z221" s="48"/>
      <c r="AA221" s="17"/>
      <c r="AB221" s="47">
        <v>193</v>
      </c>
      <c r="AC221" s="55">
        <v>20</v>
      </c>
      <c r="AD221" s="48">
        <f t="shared" ca="1" si="51"/>
        <v>318.4537897222919</v>
      </c>
      <c r="AE221" s="48">
        <f t="shared" ca="1" si="42"/>
        <v>318.4537897222919</v>
      </c>
      <c r="AF221" s="48"/>
      <c r="AG221" s="108">
        <f t="shared" ca="1" si="43"/>
        <v>13.467714856172925</v>
      </c>
    </row>
    <row r="222" spans="2:33" ht="15.55" customHeight="1" x14ac:dyDescent="0.65">
      <c r="B222" s="10">
        <v>194</v>
      </c>
      <c r="C222" s="41">
        <v>111.21499311185862</v>
      </c>
      <c r="D222" s="41">
        <f t="shared" ca="1" si="44"/>
        <v>81.327560204266845</v>
      </c>
      <c r="E222" s="42">
        <f t="shared" ca="1" si="48"/>
        <v>0.34129805076181097</v>
      </c>
      <c r="H222" s="10">
        <v>194</v>
      </c>
      <c r="I222" s="41">
        <v>-0.47895613436287499</v>
      </c>
      <c r="J222" s="41">
        <f t="shared" ref="J222:J228" ca="1" si="52">$I$20*J221+$I$21+K222</f>
        <v>81.327560749974779</v>
      </c>
      <c r="K222" s="41">
        <f t="shared" ca="1" si="45"/>
        <v>0.34129805076181097</v>
      </c>
      <c r="L222" s="17"/>
      <c r="M222" s="17"/>
      <c r="N222" s="47">
        <v>194</v>
      </c>
      <c r="O222" s="48">
        <v>421.932428979539</v>
      </c>
      <c r="P222" s="48">
        <f t="shared" ca="1" si="46"/>
        <v>223.79233508798549</v>
      </c>
      <c r="Q222" s="2"/>
      <c r="R222" s="49">
        <f t="shared" ca="1" si="47"/>
        <v>17.183923995262226</v>
      </c>
      <c r="S222" s="60"/>
      <c r="U222" s="47">
        <v>194</v>
      </c>
      <c r="V222" s="55">
        <v>20</v>
      </c>
      <c r="W222" s="48">
        <f t="shared" ca="1" si="49"/>
        <v>181.3275598616062</v>
      </c>
      <c r="X222" s="48">
        <f t="shared" ref="X222:X228" ca="1" si="53">$W$20*X221+V222+Y222</f>
        <v>181.3275598616062</v>
      </c>
      <c r="Y222" s="108">
        <f t="shared" ca="1" si="50"/>
        <v>0.34129805076181097</v>
      </c>
      <c r="Z222" s="48"/>
      <c r="AA222" s="17"/>
      <c r="AB222" s="47">
        <v>194</v>
      </c>
      <c r="AC222" s="55">
        <v>20</v>
      </c>
      <c r="AD222" s="48">
        <f t="shared" ca="1" si="51"/>
        <v>323.79233474532492</v>
      </c>
      <c r="AE222" s="48">
        <f t="shared" ca="1" si="42"/>
        <v>323.79233474532492</v>
      </c>
      <c r="AF222" s="48"/>
      <c r="AG222" s="108">
        <f t="shared" ca="1" si="43"/>
        <v>17.183923995262226</v>
      </c>
    </row>
    <row r="223" spans="2:33" ht="15.55" customHeight="1" x14ac:dyDescent="0.65">
      <c r="B223" s="10">
        <v>195</v>
      </c>
      <c r="C223" s="41">
        <v>112.41712580907001</v>
      </c>
      <c r="D223" s="41">
        <f t="shared" ca="1" si="44"/>
        <v>80.08455321425329</v>
      </c>
      <c r="E223" s="42">
        <f t="shared" ca="1" si="48"/>
        <v>-3.1102509695868763</v>
      </c>
      <c r="H223" s="10">
        <v>195</v>
      </c>
      <c r="I223" s="41">
        <v>-1.33331895555368</v>
      </c>
      <c r="J223" s="41">
        <f t="shared" ca="1" si="52"/>
        <v>80.084553705390434</v>
      </c>
      <c r="K223" s="41">
        <f t="shared" ca="1" si="45"/>
        <v>-3.1102509695868763</v>
      </c>
      <c r="L223" s="17"/>
      <c r="M223" s="17"/>
      <c r="N223" s="47">
        <v>195</v>
      </c>
      <c r="O223" s="48">
        <v>424.05160253040702</v>
      </c>
      <c r="P223" s="48">
        <f t="shared" ca="1" si="46"/>
        <v>221.31423392552739</v>
      </c>
      <c r="Q223" s="2"/>
      <c r="R223" s="49">
        <f t="shared" ca="1" si="47"/>
        <v>9.9011323463404395</v>
      </c>
      <c r="S223" s="60"/>
      <c r="U223" s="47">
        <v>195</v>
      </c>
      <c r="V223" s="55">
        <v>20</v>
      </c>
      <c r="W223" s="48">
        <f t="shared" ca="1" si="49"/>
        <v>180.08455290585871</v>
      </c>
      <c r="X223" s="48">
        <f t="shared" ca="1" si="53"/>
        <v>180.08455290585871</v>
      </c>
      <c r="Y223" s="108">
        <f t="shared" ca="1" si="50"/>
        <v>-3.1102509695868763</v>
      </c>
      <c r="Z223" s="48"/>
      <c r="AA223" s="17"/>
      <c r="AB223" s="47">
        <v>195</v>
      </c>
      <c r="AC223" s="55">
        <v>20</v>
      </c>
      <c r="AD223" s="48">
        <f t="shared" ca="1" si="51"/>
        <v>321.31423361713286</v>
      </c>
      <c r="AE223" s="48">
        <f t="shared" ca="1" si="42"/>
        <v>321.31423361713286</v>
      </c>
      <c r="AF223" s="48"/>
      <c r="AG223" s="108">
        <f t="shared" ca="1" si="43"/>
        <v>9.9011323463404395</v>
      </c>
    </row>
    <row r="224" spans="2:33" ht="15.55" customHeight="1" x14ac:dyDescent="0.65">
      <c r="B224" s="10">
        <v>196</v>
      </c>
      <c r="C224" s="41">
        <v>110.12742815684328</v>
      </c>
      <c r="D224" s="41">
        <f t="shared" ca="1" si="44"/>
        <v>84.196888851345207</v>
      </c>
      <c r="E224" s="42">
        <f t="shared" ca="1" si="48"/>
        <v>2.1207909585172455</v>
      </c>
      <c r="H224" s="10">
        <v>196</v>
      </c>
      <c r="I224" s="41">
        <v>-2.18768177674457</v>
      </c>
      <c r="J224" s="41">
        <f t="shared" ca="1" si="52"/>
        <v>84.196889293368642</v>
      </c>
      <c r="K224" s="41">
        <f t="shared" ca="1" si="45"/>
        <v>2.1207909585172455</v>
      </c>
      <c r="L224" s="17"/>
      <c r="M224" s="17"/>
      <c r="N224" s="47">
        <v>196</v>
      </c>
      <c r="O224" s="48">
        <v>426.17077608127403</v>
      </c>
      <c r="P224" s="48">
        <f t="shared" ca="1" si="46"/>
        <v>215.42260803436929</v>
      </c>
      <c r="Q224" s="2"/>
      <c r="R224" s="49">
        <f t="shared" ca="1" si="47"/>
        <v>6.2397975013946425</v>
      </c>
      <c r="S224" s="60"/>
      <c r="U224" s="47">
        <v>196</v>
      </c>
      <c r="V224" s="55">
        <v>20</v>
      </c>
      <c r="W224" s="48">
        <f t="shared" ca="1" si="49"/>
        <v>184.19688857379009</v>
      </c>
      <c r="X224" s="48">
        <f t="shared" ca="1" si="53"/>
        <v>184.19688857379009</v>
      </c>
      <c r="Y224" s="108">
        <f t="shared" ca="1" si="50"/>
        <v>2.1207909585172455</v>
      </c>
      <c r="Z224" s="48"/>
      <c r="AA224" s="17"/>
      <c r="AB224" s="47">
        <v>196</v>
      </c>
      <c r="AC224" s="55">
        <v>20</v>
      </c>
      <c r="AD224" s="48">
        <f t="shared" ca="1" si="51"/>
        <v>315.42260775681422</v>
      </c>
      <c r="AE224" s="48">
        <f t="shared" ca="1" si="42"/>
        <v>315.42260775681422</v>
      </c>
      <c r="AF224" s="48"/>
      <c r="AG224" s="108">
        <f t="shared" ca="1" si="43"/>
        <v>6.2397975013946425</v>
      </c>
    </row>
    <row r="225" spans="2:33" ht="15.55" customHeight="1" x14ac:dyDescent="0.65">
      <c r="B225" s="10">
        <v>197</v>
      </c>
      <c r="C225" s="41">
        <v>106.86559931309911</v>
      </c>
      <c r="D225" s="41">
        <f t="shared" ca="1" si="44"/>
        <v>84.046381221622227</v>
      </c>
      <c r="E225" s="42">
        <f t="shared" ca="1" si="48"/>
        <v>-1.7308187445884666</v>
      </c>
      <c r="H225" s="10">
        <v>197</v>
      </c>
      <c r="I225" s="41">
        <v>-3.0420445979353699</v>
      </c>
      <c r="J225" s="41">
        <f t="shared" ca="1" si="52"/>
        <v>84.046381619443324</v>
      </c>
      <c r="K225" s="41">
        <f t="shared" ca="1" si="45"/>
        <v>-1.7308187445884666</v>
      </c>
      <c r="L225" s="17"/>
      <c r="M225" s="17"/>
      <c r="N225" s="47">
        <v>197</v>
      </c>
      <c r="O225" s="48">
        <v>428.289949632142</v>
      </c>
      <c r="P225" s="48">
        <f t="shared" ca="1" si="46"/>
        <v>211.23505095939927</v>
      </c>
      <c r="Q225" s="2"/>
      <c r="R225" s="49">
        <f t="shared" ca="1" si="47"/>
        <v>7.3547037284669212</v>
      </c>
      <c r="S225" s="60"/>
      <c r="U225" s="47">
        <v>197</v>
      </c>
      <c r="V225" s="55">
        <v>20</v>
      </c>
      <c r="W225" s="48">
        <f t="shared" ca="1" si="49"/>
        <v>184.0463809718226</v>
      </c>
      <c r="X225" s="48">
        <f t="shared" ca="1" si="53"/>
        <v>184.0463809718226</v>
      </c>
      <c r="Y225" s="108">
        <f t="shared" ca="1" si="50"/>
        <v>-1.7308187445884666</v>
      </c>
      <c r="Z225" s="48"/>
      <c r="AA225" s="17"/>
      <c r="AB225" s="47">
        <v>197</v>
      </c>
      <c r="AC225" s="55">
        <v>20</v>
      </c>
      <c r="AD225" s="48">
        <f t="shared" ca="1" si="51"/>
        <v>311.2350507095997</v>
      </c>
      <c r="AE225" s="48">
        <f t="shared" ca="1" si="42"/>
        <v>311.2350507095997</v>
      </c>
      <c r="AF225" s="48"/>
      <c r="AG225" s="108">
        <f t="shared" ca="1" si="43"/>
        <v>7.3547037284669212</v>
      </c>
    </row>
    <row r="226" spans="2:33" ht="15.55" customHeight="1" x14ac:dyDescent="0.65">
      <c r="B226" s="10">
        <v>198</v>
      </c>
      <c r="C226" s="41">
        <v>93.729379356165481</v>
      </c>
      <c r="D226" s="41">
        <f t="shared" ca="1" si="44"/>
        <v>77.530635849294626</v>
      </c>
      <c r="E226" s="42">
        <f t="shared" ca="1" si="48"/>
        <v>-8.1111072501653751</v>
      </c>
      <c r="H226" s="10">
        <v>198</v>
      </c>
      <c r="I226" s="41">
        <v>-3.8964074191261799</v>
      </c>
      <c r="J226" s="41">
        <f t="shared" ca="1" si="52"/>
        <v>77.530636207333615</v>
      </c>
      <c r="K226" s="41">
        <f t="shared" ca="1" si="45"/>
        <v>-8.1111072501653751</v>
      </c>
      <c r="L226" s="17"/>
      <c r="M226" s="17"/>
      <c r="N226" s="47">
        <v>198</v>
      </c>
      <c r="O226" s="48">
        <v>430.409123183009</v>
      </c>
      <c r="P226" s="48">
        <f t="shared" ca="1" si="46"/>
        <v>204.02718354059553</v>
      </c>
      <c r="Q226" s="2"/>
      <c r="R226" s="49">
        <f t="shared" ca="1" si="47"/>
        <v>3.9156376771361625</v>
      </c>
      <c r="S226" s="60"/>
      <c r="U226" s="47">
        <v>198</v>
      </c>
      <c r="V226" s="55">
        <v>20</v>
      </c>
      <c r="W226" s="48">
        <f t="shared" ca="1" si="49"/>
        <v>177.530635624475</v>
      </c>
      <c r="X226" s="48">
        <f t="shared" ca="1" si="53"/>
        <v>177.530635624475</v>
      </c>
      <c r="Y226" s="108">
        <f t="shared" ca="1" si="50"/>
        <v>-8.1111072501653751</v>
      </c>
      <c r="Z226" s="48"/>
      <c r="AA226" s="17"/>
      <c r="AB226" s="47">
        <v>198</v>
      </c>
      <c r="AC226" s="55">
        <v>20</v>
      </c>
      <c r="AD226" s="48">
        <f t="shared" ca="1" si="51"/>
        <v>304.02718331577591</v>
      </c>
      <c r="AE226" s="48">
        <f t="shared" ca="1" si="42"/>
        <v>304.02718331577591</v>
      </c>
      <c r="AF226" s="48"/>
      <c r="AG226" s="108">
        <f t="shared" ca="1" si="43"/>
        <v>3.9156376771361625</v>
      </c>
    </row>
    <row r="227" spans="2:33" ht="15.55" customHeight="1" x14ac:dyDescent="0.65">
      <c r="B227" s="10">
        <v>199</v>
      </c>
      <c r="C227" s="41">
        <v>97.849594753847128</v>
      </c>
      <c r="D227" s="41">
        <f t="shared" ca="1" si="44"/>
        <v>67.35866851431004</v>
      </c>
      <c r="E227" s="42">
        <f t="shared" ca="1" si="48"/>
        <v>-12.418903750055129</v>
      </c>
      <c r="H227" s="10">
        <v>199</v>
      </c>
      <c r="I227" s="41">
        <v>-4.75077024031697</v>
      </c>
      <c r="J227" s="41">
        <f t="shared" ca="1" si="52"/>
        <v>67.358668836545121</v>
      </c>
      <c r="K227" s="41">
        <f t="shared" ca="1" si="45"/>
        <v>-12.418903750055129</v>
      </c>
      <c r="L227" s="17"/>
      <c r="M227" s="17"/>
      <c r="N227" s="47">
        <v>199</v>
      </c>
      <c r="O227" s="48">
        <v>432.52829673387703</v>
      </c>
      <c r="P227" s="48">
        <f t="shared" ca="1" si="46"/>
        <v>204.73891181401999</v>
      </c>
      <c r="Q227" s="2"/>
      <c r="R227" s="49">
        <f t="shared" ca="1" si="47"/>
        <v>11.114446627484011</v>
      </c>
      <c r="S227" s="60"/>
      <c r="U227" s="47">
        <v>199</v>
      </c>
      <c r="V227" s="55">
        <v>20</v>
      </c>
      <c r="W227" s="48">
        <f t="shared" ca="1" si="49"/>
        <v>167.35866831197237</v>
      </c>
      <c r="X227" s="48">
        <f t="shared" ca="1" si="53"/>
        <v>167.35866831197237</v>
      </c>
      <c r="Y227" s="108">
        <f t="shared" ca="1" si="50"/>
        <v>-12.418903750055129</v>
      </c>
      <c r="Z227" s="48"/>
      <c r="AA227" s="17"/>
      <c r="AB227" s="47">
        <v>199</v>
      </c>
      <c r="AC227" s="55">
        <v>20</v>
      </c>
      <c r="AD227" s="48">
        <f t="shared" ca="1" si="51"/>
        <v>304.73891161168234</v>
      </c>
      <c r="AE227" s="48">
        <f t="shared" ca="1" si="42"/>
        <v>304.73891161168234</v>
      </c>
      <c r="AF227" s="48"/>
      <c r="AG227" s="108">
        <f t="shared" ca="1" si="43"/>
        <v>11.114446627484011</v>
      </c>
    </row>
    <row r="228" spans="2:33" ht="15.55" customHeight="1" x14ac:dyDescent="0.65">
      <c r="B228" s="10">
        <v>200</v>
      </c>
      <c r="C228" s="41">
        <v>98.702593151981915</v>
      </c>
      <c r="D228" s="41">
        <f t="shared" ca="1" si="44"/>
        <v>69.955492611364022</v>
      </c>
      <c r="E228" s="42">
        <f t="shared" ca="1" si="48"/>
        <v>-0.66730905151501163</v>
      </c>
      <c r="H228" s="10">
        <v>200</v>
      </c>
      <c r="I228" s="41">
        <v>-5.6051330615077699</v>
      </c>
      <c r="J228" s="41">
        <f t="shared" ca="1" si="52"/>
        <v>69.955492901375607</v>
      </c>
      <c r="K228" s="41">
        <f t="shared" ca="1" si="45"/>
        <v>-0.66730905151501163</v>
      </c>
      <c r="L228" s="17"/>
      <c r="M228" s="17"/>
      <c r="N228" s="50">
        <v>200</v>
      </c>
      <c r="O228" s="51">
        <v>434.647470284745</v>
      </c>
      <c r="P228" s="51">
        <f t="shared" ca="1" si="46"/>
        <v>207.65752691650479</v>
      </c>
      <c r="Q228" s="111"/>
      <c r="R228" s="52">
        <f t="shared" ca="1" si="47"/>
        <v>13.392506283886805</v>
      </c>
      <c r="S228" s="60"/>
      <c r="U228" s="50">
        <v>200</v>
      </c>
      <c r="V228" s="68">
        <v>20</v>
      </c>
      <c r="W228" s="51">
        <f t="shared" ca="1" si="49"/>
        <v>169.95549242926012</v>
      </c>
      <c r="X228" s="51">
        <f t="shared" ca="1" si="53"/>
        <v>169.95549242926012</v>
      </c>
      <c r="Y228" s="109">
        <f t="shared" ca="1" si="50"/>
        <v>-0.66730905151501163</v>
      </c>
      <c r="Z228" s="48"/>
      <c r="AA228" s="17"/>
      <c r="AB228" s="50">
        <v>200</v>
      </c>
      <c r="AC228" s="68">
        <v>20</v>
      </c>
      <c r="AD228" s="51">
        <f t="shared" ca="1" si="51"/>
        <v>307.6575267344009</v>
      </c>
      <c r="AE228" s="51">
        <f t="shared" ca="1" si="42"/>
        <v>307.6575267344009</v>
      </c>
      <c r="AF228" s="51"/>
      <c r="AG228" s="109">
        <f t="shared" ca="1" si="43"/>
        <v>13.392506283886805</v>
      </c>
    </row>
    <row r="229" spans="2:33" ht="15.55" customHeight="1" x14ac:dyDescent="0.65"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2:33" ht="15.55" customHeight="1" x14ac:dyDescent="0.65"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2:33" ht="15.55" customHeight="1" x14ac:dyDescent="0.65"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</row>
    <row r="232" spans="2:33" ht="15.55" customHeight="1" x14ac:dyDescent="0.65"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 spans="2:33" ht="15.55" customHeight="1" x14ac:dyDescent="0.65"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 spans="2:33" ht="15.55" customHeight="1" x14ac:dyDescent="0.65"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2:33" ht="15.55" customHeight="1" x14ac:dyDescent="0.65"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2:33" ht="15.55" customHeight="1" x14ac:dyDescent="0.65"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 spans="2:33" ht="15.55" customHeight="1" x14ac:dyDescent="0.65"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 spans="2:33" ht="15.55" customHeight="1" x14ac:dyDescent="0.65"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 spans="2:33" ht="15.55" customHeight="1" x14ac:dyDescent="0.65"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2:33" ht="15.55" customHeight="1" x14ac:dyDescent="0.65"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12:27" ht="15.55" customHeight="1" x14ac:dyDescent="0.65"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12:27" ht="15.55" customHeight="1" x14ac:dyDescent="0.65"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12:27" ht="15.55" customHeight="1" x14ac:dyDescent="0.65"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 spans="12:27" ht="15.55" customHeight="1" x14ac:dyDescent="0.65"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 spans="12:27" ht="15.55" customHeight="1" x14ac:dyDescent="0.65"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 spans="12:27" ht="15.55" customHeight="1" x14ac:dyDescent="0.65"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</row>
    <row r="247" spans="12:27" ht="15.55" customHeight="1" x14ac:dyDescent="0.65"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12:27" ht="15.55" customHeight="1" x14ac:dyDescent="0.65"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12:27" ht="15.55" customHeight="1" x14ac:dyDescent="0.65"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 spans="12:27" ht="15.55" customHeight="1" x14ac:dyDescent="0.65"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</row>
    <row r="251" spans="12:27" ht="15.55" customHeight="1" x14ac:dyDescent="0.65"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 spans="12:27" ht="15.55" customHeight="1" x14ac:dyDescent="0.65"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</row>
    <row r="253" spans="12:27" ht="15.55" customHeight="1" x14ac:dyDescent="0.65"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</row>
    <row r="254" spans="12:27" ht="15.55" customHeight="1" x14ac:dyDescent="0.65"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</row>
    <row r="255" spans="12:27" ht="15.55" customHeight="1" x14ac:dyDescent="0.65"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</row>
    <row r="256" spans="12:27" ht="15.55" customHeight="1" x14ac:dyDescent="0.65"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2:27" ht="15.55" customHeight="1" x14ac:dyDescent="0.65"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</row>
    <row r="258" spans="12:27" ht="15.55" customHeight="1" x14ac:dyDescent="0.65"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</row>
    <row r="259" spans="12:27" ht="15.55" customHeight="1" x14ac:dyDescent="0.65"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</row>
    <row r="260" spans="12:27" ht="15.55" customHeight="1" x14ac:dyDescent="0.65"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</row>
    <row r="261" spans="12:27" ht="15.55" customHeight="1" x14ac:dyDescent="0.65"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</row>
    <row r="262" spans="12:27" ht="15.55" customHeight="1" x14ac:dyDescent="0.65"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 spans="12:27" ht="15.55" customHeight="1" x14ac:dyDescent="0.65"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2:27" ht="15.55" customHeight="1" x14ac:dyDescent="0.65"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</row>
    <row r="265" spans="12:27" ht="15.55" customHeight="1" x14ac:dyDescent="0.65"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</row>
    <row r="266" spans="12:27" ht="15.55" customHeight="1" x14ac:dyDescent="0.65"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</row>
    <row r="267" spans="12:27" ht="15.55" customHeight="1" x14ac:dyDescent="0.65"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12:27" ht="15.55" customHeight="1" x14ac:dyDescent="0.65"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12:27" ht="15.55" customHeight="1" x14ac:dyDescent="0.65"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12:27" ht="15.55" customHeight="1" x14ac:dyDescent="0.65"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</row>
    <row r="271" spans="12:27" ht="15.55" customHeight="1" x14ac:dyDescent="0.65"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 spans="12:27" ht="15.55" customHeight="1" x14ac:dyDescent="0.65"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</row>
    <row r="273" spans="12:27" ht="15.55" customHeight="1" x14ac:dyDescent="0.65"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 spans="12:27" ht="15.55" customHeight="1" x14ac:dyDescent="0.65"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</row>
    <row r="275" spans="12:27" ht="15.55" customHeight="1" x14ac:dyDescent="0.65"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</row>
    <row r="276" spans="12:27" ht="15.55" customHeight="1" x14ac:dyDescent="0.65"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</row>
    <row r="277" spans="12:27" ht="15.55" customHeight="1" x14ac:dyDescent="0.65"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</row>
    <row r="278" spans="12:27" ht="15.55" customHeight="1" x14ac:dyDescent="0.65"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12:27" ht="15.55" customHeight="1" x14ac:dyDescent="0.65"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</row>
  </sheetData>
  <mergeCells count="3">
    <mergeCell ref="J19:K19"/>
    <mergeCell ref="D19:E19"/>
    <mergeCell ref="X19:Y19"/>
  </mergeCells>
  <phoneticPr fontId="2"/>
  <hyperlinks>
    <hyperlink ref="H16" r:id="rId1" display="https://www.intage.co.jp/gallery/shingatahaien-2/" xr:uid="{E9BD263B-3A7E-4D58-BED2-3990FAB5C37E}"/>
  </hyperlinks>
  <pageMargins left="0.7" right="0.7" top="0.75" bottom="0.75" header="0.3" footer="0.3"/>
  <pageSetup paperSize="9" orientation="portrait" horizontalDpi="4294967293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3F02F-C81E-40D0-8B12-9D0B6B36D561}">
  <dimension ref="A2:AC119"/>
  <sheetViews>
    <sheetView workbookViewId="0"/>
  </sheetViews>
  <sheetFormatPr defaultRowHeight="15.55" customHeight="1" x14ac:dyDescent="0.65"/>
  <cols>
    <col min="1" max="1" width="4.28515625" style="19" customWidth="1"/>
    <col min="2" max="3" width="10.0703125" style="13" customWidth="1"/>
    <col min="4" max="11" width="8.5" style="13" customWidth="1"/>
    <col min="12" max="14" width="6.85546875" style="13" customWidth="1"/>
    <col min="15" max="21" width="9.140625" style="13"/>
    <col min="22" max="22" width="9.140625" style="95"/>
    <col min="23" max="16384" width="9.140625" style="13"/>
  </cols>
  <sheetData>
    <row r="2" spans="2:24" ht="30.55" customHeight="1" x14ac:dyDescent="0.65">
      <c r="B2" s="87" t="s">
        <v>188</v>
      </c>
      <c r="G2" s="80"/>
    </row>
    <row r="3" spans="2:24" ht="30.55" customHeight="1" x14ac:dyDescent="0.65">
      <c r="B3" s="79" t="s">
        <v>74</v>
      </c>
    </row>
    <row r="4" spans="2:24" ht="30.55" customHeight="1" x14ac:dyDescent="0.65">
      <c r="B4" s="88" t="s">
        <v>352</v>
      </c>
    </row>
    <row r="6" spans="2:24" ht="15.55" customHeight="1" x14ac:dyDescent="0.65">
      <c r="B6" s="19"/>
    </row>
    <row r="9" spans="2:24" ht="15.55" customHeight="1" x14ac:dyDescent="0.65">
      <c r="V9" s="13"/>
    </row>
    <row r="10" spans="2:24" ht="15.55" customHeight="1" x14ac:dyDescent="0.65">
      <c r="U10" s="105"/>
      <c r="V10" s="104"/>
    </row>
    <row r="11" spans="2:24" ht="15.55" customHeight="1" x14ac:dyDescent="0.65">
      <c r="B11" s="13" t="s">
        <v>351</v>
      </c>
      <c r="U11" s="99" t="s">
        <v>354</v>
      </c>
      <c r="V11" s="104"/>
    </row>
    <row r="12" spans="2:24" ht="15.55" customHeight="1" x14ac:dyDescent="0.65">
      <c r="V12" s="104"/>
    </row>
    <row r="13" spans="2:24" ht="26.15" customHeight="1" x14ac:dyDescent="0.65">
      <c r="B13" s="81" t="s">
        <v>4</v>
      </c>
      <c r="C13" s="81">
        <v>10</v>
      </c>
      <c r="D13" s="81" t="s">
        <v>76</v>
      </c>
      <c r="E13" s="81" t="s">
        <v>77</v>
      </c>
      <c r="F13" s="132" t="s">
        <v>78</v>
      </c>
      <c r="G13" s="133"/>
      <c r="H13" s="133"/>
      <c r="I13" s="133"/>
      <c r="J13" s="134"/>
      <c r="K13" s="81" t="s">
        <v>79</v>
      </c>
      <c r="U13" s="122" t="s">
        <v>353</v>
      </c>
      <c r="V13" s="123"/>
      <c r="W13" s="123"/>
      <c r="X13" s="123"/>
    </row>
    <row r="14" spans="2:24" ht="26.15" customHeight="1" x14ac:dyDescent="0.65">
      <c r="B14" s="81" t="s">
        <v>75</v>
      </c>
      <c r="C14" s="82">
        <v>100</v>
      </c>
      <c r="D14" s="84" t="s">
        <v>81</v>
      </c>
      <c r="E14" s="84" t="s">
        <v>82</v>
      </c>
      <c r="F14" s="137" t="s">
        <v>190</v>
      </c>
      <c r="G14" s="138"/>
      <c r="H14" s="138"/>
      <c r="I14" s="138"/>
      <c r="J14" s="139"/>
      <c r="K14" s="84" t="s">
        <v>83</v>
      </c>
      <c r="M14" s="124" t="s">
        <v>64</v>
      </c>
      <c r="N14" s="98" t="s">
        <v>59</v>
      </c>
      <c r="O14" s="7">
        <v>0</v>
      </c>
      <c r="U14" s="63" t="s">
        <v>59</v>
      </c>
      <c r="V14" s="94">
        <f>AVERAGE(V20:V119)</f>
        <v>0.33437715700165277</v>
      </c>
      <c r="W14" s="94">
        <f t="shared" ref="W14:X14" si="0">AVERAGE(W20:W119)</f>
        <v>0.68527591014553135</v>
      </c>
      <c r="X14" s="94">
        <f t="shared" ca="1" si="0"/>
        <v>0.45325877067811027</v>
      </c>
    </row>
    <row r="15" spans="2:24" ht="26.25" customHeight="1" x14ac:dyDescent="0.65">
      <c r="B15" s="135" t="s">
        <v>80</v>
      </c>
      <c r="C15" s="136"/>
      <c r="D15" s="83">
        <f t="shared" ref="D15:K15" si="1">SUM(D19:D119)</f>
        <v>151576.73573804591</v>
      </c>
      <c r="E15" s="83">
        <f t="shared" si="1"/>
        <v>101</v>
      </c>
      <c r="F15" s="83">
        <f t="shared" si="1"/>
        <v>9.9997609474100173</v>
      </c>
      <c r="G15" s="83">
        <f t="shared" si="1"/>
        <v>4.9999999991851878</v>
      </c>
      <c r="H15" s="83">
        <f t="shared" si="1"/>
        <v>3.3333333333333308</v>
      </c>
      <c r="I15" s="83">
        <f t="shared" si="1"/>
        <v>2.5000000000000004</v>
      </c>
      <c r="J15" s="83">
        <f t="shared" si="1"/>
        <v>2</v>
      </c>
      <c r="K15" s="83">
        <f t="shared" si="1"/>
        <v>0.52632837118894715</v>
      </c>
      <c r="M15" s="125"/>
      <c r="N15" s="98" t="s">
        <v>62</v>
      </c>
      <c r="O15" s="7">
        <v>5</v>
      </c>
      <c r="U15" s="63" t="s">
        <v>62</v>
      </c>
      <c r="V15" s="94">
        <f>STDEV(V20:V119)</f>
        <v>12.187533929666882</v>
      </c>
      <c r="W15" s="94">
        <f t="shared" ref="W15:X15" si="2">STDEV(W20:W119)</f>
        <v>6.7351897778779453</v>
      </c>
      <c r="X15" s="94">
        <f t="shared" ca="1" si="2"/>
        <v>5.4208874065837849</v>
      </c>
    </row>
    <row r="16" spans="2:24" ht="26.25" customHeight="1" x14ac:dyDescent="0.65">
      <c r="B16" s="120" t="s">
        <v>84</v>
      </c>
      <c r="C16" s="121"/>
      <c r="D16" s="4">
        <f t="shared" ref="D16:K16" si="3">$C$13*D15</f>
        <v>1515767.3573804591</v>
      </c>
      <c r="E16" s="4">
        <f t="shared" si="3"/>
        <v>1010</v>
      </c>
      <c r="F16" s="4">
        <f t="shared" si="3"/>
        <v>99.997609474100173</v>
      </c>
      <c r="G16" s="4">
        <f t="shared" si="3"/>
        <v>49.99999999185188</v>
      </c>
      <c r="H16" s="4">
        <f t="shared" si="3"/>
        <v>33.333333333333307</v>
      </c>
      <c r="I16" s="4">
        <f t="shared" si="3"/>
        <v>25.000000000000004</v>
      </c>
      <c r="J16" s="4">
        <f t="shared" si="3"/>
        <v>20</v>
      </c>
      <c r="K16" s="4">
        <f t="shared" si="3"/>
        <v>5.2632837118894713</v>
      </c>
    </row>
    <row r="17" spans="2:29" ht="26.25" customHeight="1" x14ac:dyDescent="0.65">
      <c r="U17" s="94">
        <f ca="1">SUM(S19:S119)</f>
        <v>-0.94622843034907111</v>
      </c>
      <c r="V17" s="129" t="s">
        <v>346</v>
      </c>
      <c r="W17" s="130"/>
      <c r="X17" s="131"/>
    </row>
    <row r="18" spans="2:29" ht="26.25" customHeight="1" x14ac:dyDescent="0.65">
      <c r="B18" s="74" t="s">
        <v>85</v>
      </c>
      <c r="C18" s="74" t="s">
        <v>86</v>
      </c>
      <c r="D18" s="81">
        <v>1.1000000000000001</v>
      </c>
      <c r="E18" s="83">
        <v>1</v>
      </c>
      <c r="F18" s="81">
        <v>0.9</v>
      </c>
      <c r="G18" s="81">
        <v>0.8</v>
      </c>
      <c r="H18" s="81">
        <v>0.7</v>
      </c>
      <c r="I18" s="81">
        <v>0.6</v>
      </c>
      <c r="J18" s="81">
        <v>0.5</v>
      </c>
      <c r="K18" s="83">
        <v>-0.9</v>
      </c>
      <c r="M18" s="74" t="s">
        <v>85</v>
      </c>
      <c r="N18" s="126" t="s">
        <v>189</v>
      </c>
      <c r="O18" s="127"/>
      <c r="P18" s="122" t="s">
        <v>243</v>
      </c>
      <c r="Q18" s="128"/>
      <c r="R18" s="128"/>
      <c r="S18" s="81" t="s">
        <v>242</v>
      </c>
      <c r="U18" s="81" t="s">
        <v>344</v>
      </c>
      <c r="V18" s="100">
        <v>0.9</v>
      </c>
      <c r="W18" s="100">
        <v>0.7</v>
      </c>
      <c r="X18" s="100">
        <v>0.5</v>
      </c>
    </row>
    <row r="19" spans="2:29" ht="15.55" customHeight="1" x14ac:dyDescent="0.65">
      <c r="B19" s="85">
        <v>0</v>
      </c>
      <c r="C19" s="19" t="s">
        <v>87</v>
      </c>
      <c r="D19" s="86">
        <f t="shared" ref="D19:D50" si="4">$D$18^B19</f>
        <v>1</v>
      </c>
      <c r="E19" s="86">
        <f t="shared" ref="E19:E50" si="5">$E$18^B19</f>
        <v>1</v>
      </c>
      <c r="F19" s="86">
        <f t="shared" ref="F19:F50" si="6">$F$18^B19</f>
        <v>1</v>
      </c>
      <c r="G19" s="86">
        <f t="shared" ref="G19:G50" si="7">$G$18^B19</f>
        <v>1</v>
      </c>
      <c r="H19" s="86">
        <f t="shared" ref="H19:H50" si="8">$H$18^B19</f>
        <v>1</v>
      </c>
      <c r="I19" s="86">
        <f t="shared" ref="I19:I50" si="9">$I$18^B19</f>
        <v>1</v>
      </c>
      <c r="J19" s="86">
        <f t="shared" ref="J19:J50" si="10">$J$18^B19</f>
        <v>1</v>
      </c>
      <c r="K19" s="86">
        <f>$E$18^H19</f>
        <v>1</v>
      </c>
      <c r="M19" s="85">
        <v>0</v>
      </c>
      <c r="N19" s="85"/>
      <c r="O19" s="42"/>
      <c r="P19" s="42"/>
      <c r="U19" s="79" t="s">
        <v>345</v>
      </c>
      <c r="AA19" s="19" t="s">
        <v>347</v>
      </c>
      <c r="AB19" s="19" t="s">
        <v>348</v>
      </c>
      <c r="AC19" s="19" t="s">
        <v>349</v>
      </c>
    </row>
    <row r="20" spans="2:29" ht="15.55" customHeight="1" x14ac:dyDescent="0.65">
      <c r="B20" s="85">
        <v>1</v>
      </c>
      <c r="C20" s="19" t="s">
        <v>88</v>
      </c>
      <c r="D20" s="86">
        <f t="shared" si="4"/>
        <v>1.1000000000000001</v>
      </c>
      <c r="E20" s="86">
        <f t="shared" si="5"/>
        <v>1</v>
      </c>
      <c r="F20" s="86">
        <f t="shared" si="6"/>
        <v>0.9</v>
      </c>
      <c r="G20" s="86">
        <f t="shared" si="7"/>
        <v>0.8</v>
      </c>
      <c r="H20" s="86">
        <f t="shared" si="8"/>
        <v>0.7</v>
      </c>
      <c r="I20" s="86">
        <f t="shared" si="9"/>
        <v>0.6</v>
      </c>
      <c r="J20" s="86">
        <f t="shared" si="10"/>
        <v>0.5</v>
      </c>
      <c r="K20" s="86">
        <f t="shared" ref="K20:K51" si="11">$K$18^B20</f>
        <v>-0.9</v>
      </c>
      <c r="M20" s="85">
        <v>1</v>
      </c>
      <c r="N20" s="90" t="s">
        <v>244</v>
      </c>
      <c r="O20" s="42">
        <f t="shared" ref="O20:O51" ca="1" si="12">NORMINV(RAND(),$O$14,$O$15)</f>
        <v>-2.5587379451461265</v>
      </c>
      <c r="P20" s="91">
        <v>99</v>
      </c>
      <c r="Q20" s="89" t="s">
        <v>186</v>
      </c>
      <c r="R20" s="86">
        <f t="shared" ref="R20:R51" si="13">$X$18^P20</f>
        <v>1.5777218104420236E-30</v>
      </c>
      <c r="S20" s="92">
        <f ca="1">R20*O20</f>
        <v>-4.03697666326265E-30</v>
      </c>
      <c r="U20" s="85">
        <v>1</v>
      </c>
      <c r="V20" s="97">
        <v>10.27024021327056</v>
      </c>
      <c r="W20" s="93">
        <v>0.66531557771633243</v>
      </c>
      <c r="X20" s="93">
        <v>-8.0758582236096625</v>
      </c>
      <c r="Z20" s="13">
        <v>-40</v>
      </c>
      <c r="AA20" s="101">
        <f t="shared" ref="AA20:AA51" si="14">_xlfn.NORM.DIST(Z20,$V$14,$V$15,FALSE)</f>
        <v>1.3698009386991535E-4</v>
      </c>
      <c r="AB20" s="101">
        <f t="shared" ref="AB20:AB51" si="15">_xlfn.NORM.DIST(Z20,$W$14,$W$15,FALSE)</f>
        <v>7.0605622994360696E-10</v>
      </c>
      <c r="AC20" s="101">
        <f t="shared" ref="AC20:AC51" ca="1" si="16">_xlfn.NORM.DIST(Z20,$X$14,$X$15,FALSE)</f>
        <v>5.9458670272562783E-14</v>
      </c>
    </row>
    <row r="21" spans="2:29" ht="15.55" customHeight="1" x14ac:dyDescent="0.65">
      <c r="B21" s="85">
        <v>2</v>
      </c>
      <c r="C21" s="19" t="s">
        <v>89</v>
      </c>
      <c r="D21" s="86">
        <f t="shared" si="4"/>
        <v>1.2100000000000002</v>
      </c>
      <c r="E21" s="86">
        <f t="shared" si="5"/>
        <v>1</v>
      </c>
      <c r="F21" s="86">
        <f t="shared" si="6"/>
        <v>0.81</v>
      </c>
      <c r="G21" s="86">
        <f t="shared" si="7"/>
        <v>0.64000000000000012</v>
      </c>
      <c r="H21" s="86">
        <f t="shared" si="8"/>
        <v>0.48999999999999994</v>
      </c>
      <c r="I21" s="86">
        <f t="shared" si="9"/>
        <v>0.36</v>
      </c>
      <c r="J21" s="86">
        <f t="shared" si="10"/>
        <v>0.25</v>
      </c>
      <c r="K21" s="86">
        <f t="shared" si="11"/>
        <v>0.81</v>
      </c>
      <c r="M21" s="85">
        <v>2</v>
      </c>
      <c r="N21" s="90" t="s">
        <v>245</v>
      </c>
      <c r="O21" s="42">
        <f t="shared" ca="1" si="12"/>
        <v>4.1233544299783196</v>
      </c>
      <c r="P21" s="91">
        <v>98</v>
      </c>
      <c r="Q21" s="89" t="s">
        <v>191</v>
      </c>
      <c r="R21" s="86">
        <f t="shared" si="13"/>
        <v>3.1554436208840472E-30</v>
      </c>
      <c r="S21" s="92">
        <f t="shared" ref="S21:S84" ca="1" si="17">R21*O21</f>
        <v>1.3011012432719065E-29</v>
      </c>
      <c r="U21" s="85">
        <v>2</v>
      </c>
      <c r="V21" s="95">
        <v>19.030983915284153</v>
      </c>
      <c r="W21" s="93">
        <v>-6.5245808323745775</v>
      </c>
      <c r="X21" s="93">
        <v>-4.6694123054242045</v>
      </c>
      <c r="Z21" s="13">
        <v>-39</v>
      </c>
      <c r="AA21" s="101">
        <f t="shared" si="14"/>
        <v>1.7911276793155444E-4</v>
      </c>
      <c r="AB21" s="101">
        <f t="shared" si="15"/>
        <v>1.7122427546240431E-9</v>
      </c>
      <c r="AC21" s="101">
        <f t="shared" ca="1" si="16"/>
        <v>2.3157002816528826E-13</v>
      </c>
    </row>
    <row r="22" spans="2:29" ht="15.55" customHeight="1" x14ac:dyDescent="0.65">
      <c r="B22" s="85">
        <v>3</v>
      </c>
      <c r="C22" s="19" t="s">
        <v>90</v>
      </c>
      <c r="D22" s="86">
        <f t="shared" si="4"/>
        <v>1.3310000000000004</v>
      </c>
      <c r="E22" s="86">
        <f t="shared" si="5"/>
        <v>1</v>
      </c>
      <c r="F22" s="86">
        <f t="shared" si="6"/>
        <v>0.72900000000000009</v>
      </c>
      <c r="G22" s="86">
        <f t="shared" si="7"/>
        <v>0.51200000000000012</v>
      </c>
      <c r="H22" s="86">
        <f t="shared" si="8"/>
        <v>0.34299999999999992</v>
      </c>
      <c r="I22" s="86">
        <f t="shared" si="9"/>
        <v>0.216</v>
      </c>
      <c r="J22" s="86">
        <f t="shared" si="10"/>
        <v>0.125</v>
      </c>
      <c r="K22" s="86">
        <f t="shared" si="11"/>
        <v>-0.72900000000000009</v>
      </c>
      <c r="M22" s="85">
        <v>3</v>
      </c>
      <c r="N22" s="90" t="s">
        <v>246</v>
      </c>
      <c r="O22" s="42">
        <f t="shared" ca="1" si="12"/>
        <v>4.0708640750795828</v>
      </c>
      <c r="P22" s="91">
        <v>97</v>
      </c>
      <c r="Q22" s="89" t="s">
        <v>184</v>
      </c>
      <c r="R22" s="86">
        <f t="shared" si="13"/>
        <v>6.3108872417680944E-30</v>
      </c>
      <c r="S22" s="92">
        <f t="shared" ca="1" si="17"/>
        <v>2.5690764154391813E-29</v>
      </c>
      <c r="U22" s="85">
        <v>3</v>
      </c>
      <c r="V22" s="95">
        <v>-9.9130486100997715</v>
      </c>
      <c r="W22" s="93">
        <v>2.3939373903716734</v>
      </c>
      <c r="X22" s="93">
        <v>-4.6811597314499274</v>
      </c>
      <c r="Z22" s="13">
        <v>-38</v>
      </c>
      <c r="AA22" s="101">
        <f t="shared" si="14"/>
        <v>2.3263325517888081E-4</v>
      </c>
      <c r="AB22" s="101">
        <f t="shared" si="15"/>
        <v>4.0617910528497718E-9</v>
      </c>
      <c r="AC22" s="101">
        <f t="shared" ca="1" si="16"/>
        <v>8.7170704505300156E-13</v>
      </c>
    </row>
    <row r="23" spans="2:29" ht="15.55" customHeight="1" x14ac:dyDescent="0.65">
      <c r="B23" s="85">
        <v>4</v>
      </c>
      <c r="C23" s="19" t="s">
        <v>91</v>
      </c>
      <c r="D23" s="86">
        <f t="shared" si="4"/>
        <v>1.4641000000000004</v>
      </c>
      <c r="E23" s="86">
        <f t="shared" si="5"/>
        <v>1</v>
      </c>
      <c r="F23" s="86">
        <f t="shared" si="6"/>
        <v>0.65610000000000013</v>
      </c>
      <c r="G23" s="86">
        <f t="shared" si="7"/>
        <v>0.40960000000000019</v>
      </c>
      <c r="H23" s="86">
        <f t="shared" si="8"/>
        <v>0.24009999999999992</v>
      </c>
      <c r="I23" s="86">
        <f t="shared" si="9"/>
        <v>0.12959999999999999</v>
      </c>
      <c r="J23" s="86">
        <f t="shared" si="10"/>
        <v>6.25E-2</v>
      </c>
      <c r="K23" s="86">
        <f t="shared" si="11"/>
        <v>0.65610000000000013</v>
      </c>
      <c r="M23" s="85">
        <v>4</v>
      </c>
      <c r="N23" s="90" t="s">
        <v>247</v>
      </c>
      <c r="O23" s="42">
        <f t="shared" ca="1" si="12"/>
        <v>-0.39988009048582268</v>
      </c>
      <c r="P23" s="91">
        <v>96</v>
      </c>
      <c r="Q23" s="89" t="s">
        <v>192</v>
      </c>
      <c r="R23" s="86">
        <f t="shared" si="13"/>
        <v>1.2621774483536189E-29</v>
      </c>
      <c r="S23" s="92">
        <f t="shared" ca="1" si="17"/>
        <v>-5.0471963225680991E-30</v>
      </c>
      <c r="U23" s="85">
        <v>4</v>
      </c>
      <c r="V23" s="95">
        <v>8.2519426736492463</v>
      </c>
      <c r="W23" s="93">
        <v>-1.5547300058629538</v>
      </c>
      <c r="X23" s="93">
        <v>-6.2435736783588576</v>
      </c>
      <c r="Z23" s="13">
        <v>-37</v>
      </c>
      <c r="AA23" s="101">
        <f t="shared" si="14"/>
        <v>3.0011881056521926E-4</v>
      </c>
      <c r="AB23" s="101">
        <f t="shared" si="15"/>
        <v>9.4253180436794514E-9</v>
      </c>
      <c r="AC23" s="101">
        <f t="shared" ca="1" si="16"/>
        <v>3.1716102652765361E-12</v>
      </c>
    </row>
    <row r="24" spans="2:29" ht="15.55" customHeight="1" x14ac:dyDescent="0.65">
      <c r="B24" s="85">
        <v>5</v>
      </c>
      <c r="C24" s="19" t="s">
        <v>92</v>
      </c>
      <c r="D24" s="86">
        <f t="shared" si="4"/>
        <v>1.6105100000000006</v>
      </c>
      <c r="E24" s="86">
        <f t="shared" si="5"/>
        <v>1</v>
      </c>
      <c r="F24" s="86">
        <f t="shared" si="6"/>
        <v>0.59049000000000018</v>
      </c>
      <c r="G24" s="86">
        <f t="shared" si="7"/>
        <v>0.32768000000000019</v>
      </c>
      <c r="H24" s="86">
        <f t="shared" si="8"/>
        <v>0.16806999999999994</v>
      </c>
      <c r="I24" s="86">
        <f t="shared" si="9"/>
        <v>7.7759999999999996E-2</v>
      </c>
      <c r="J24" s="86">
        <f t="shared" si="10"/>
        <v>3.125E-2</v>
      </c>
      <c r="K24" s="86">
        <f t="shared" si="11"/>
        <v>-0.59049000000000018</v>
      </c>
      <c r="M24" s="85">
        <v>5</v>
      </c>
      <c r="N24" s="90" t="s">
        <v>248</v>
      </c>
      <c r="O24" s="42">
        <f t="shared" ca="1" si="12"/>
        <v>3.2380995421265584</v>
      </c>
      <c r="P24" s="91">
        <v>95</v>
      </c>
      <c r="Q24" s="89" t="s">
        <v>182</v>
      </c>
      <c r="R24" s="86">
        <f t="shared" si="13"/>
        <v>2.5243548967072378E-29</v>
      </c>
      <c r="S24" s="92">
        <f t="shared" ca="1" si="17"/>
        <v>8.1741124351926422E-29</v>
      </c>
      <c r="U24" s="85">
        <v>5</v>
      </c>
      <c r="V24" s="95">
        <v>-12.901305141079728</v>
      </c>
      <c r="W24" s="93">
        <v>13.188219810106411</v>
      </c>
      <c r="X24" s="93">
        <v>-2.4650508812646663</v>
      </c>
      <c r="Z24" s="13">
        <v>-36</v>
      </c>
      <c r="AA24" s="101">
        <f t="shared" si="14"/>
        <v>3.8458363676801893E-4</v>
      </c>
      <c r="AB24" s="101">
        <f t="shared" si="15"/>
        <v>2.1394426172447825E-8</v>
      </c>
      <c r="AC24" s="101">
        <f t="shared" ca="1" si="16"/>
        <v>1.1153473125313607E-11</v>
      </c>
    </row>
    <row r="25" spans="2:29" ht="15.55" customHeight="1" x14ac:dyDescent="0.65">
      <c r="B25" s="85">
        <v>6</v>
      </c>
      <c r="C25" s="19" t="s">
        <v>93</v>
      </c>
      <c r="D25" s="86">
        <f t="shared" si="4"/>
        <v>1.7715610000000008</v>
      </c>
      <c r="E25" s="86">
        <f t="shared" si="5"/>
        <v>1</v>
      </c>
      <c r="F25" s="86">
        <f t="shared" si="6"/>
        <v>0.53144100000000016</v>
      </c>
      <c r="G25" s="86">
        <f t="shared" si="7"/>
        <v>0.26214400000000015</v>
      </c>
      <c r="H25" s="86">
        <f t="shared" si="8"/>
        <v>0.11764899999999995</v>
      </c>
      <c r="I25" s="86">
        <f t="shared" si="9"/>
        <v>4.6655999999999996E-2</v>
      </c>
      <c r="J25" s="86">
        <f t="shared" si="10"/>
        <v>1.5625E-2</v>
      </c>
      <c r="K25" s="86">
        <f t="shared" si="11"/>
        <v>0.53144100000000016</v>
      </c>
      <c r="M25" s="85">
        <v>6</v>
      </c>
      <c r="N25" s="90" t="s">
        <v>249</v>
      </c>
      <c r="O25" s="42">
        <f t="shared" ca="1" si="12"/>
        <v>10.563650649842337</v>
      </c>
      <c r="P25" s="91">
        <v>94</v>
      </c>
      <c r="Q25" s="89" t="s">
        <v>193</v>
      </c>
      <c r="R25" s="86">
        <f t="shared" si="13"/>
        <v>5.0487097934144756E-29</v>
      </c>
      <c r="S25" s="92">
        <f t="shared" ca="1" si="17"/>
        <v>5.3332806490068197E-28</v>
      </c>
      <c r="T25" s="92"/>
      <c r="U25" s="85">
        <v>6</v>
      </c>
      <c r="V25" s="95">
        <v>-16.843128925425205</v>
      </c>
      <c r="W25" s="93">
        <v>1.6233899880059306</v>
      </c>
      <c r="X25" s="93">
        <v>-7.4237159344743757</v>
      </c>
      <c r="Z25" s="13">
        <v>-35</v>
      </c>
      <c r="AA25" s="101">
        <f t="shared" si="14"/>
        <v>4.8951336521904046E-4</v>
      </c>
      <c r="AB25" s="101">
        <f t="shared" si="15"/>
        <v>4.750414054527716E-8</v>
      </c>
      <c r="AC25" s="101">
        <f t="shared" ca="1" si="16"/>
        <v>3.7910672367367546E-11</v>
      </c>
    </row>
    <row r="26" spans="2:29" ht="15.55" customHeight="1" x14ac:dyDescent="0.65">
      <c r="B26" s="85">
        <v>7</v>
      </c>
      <c r="C26" s="19" t="s">
        <v>94</v>
      </c>
      <c r="D26" s="86">
        <f t="shared" si="4"/>
        <v>1.9487171000000012</v>
      </c>
      <c r="E26" s="86">
        <f t="shared" si="5"/>
        <v>1</v>
      </c>
      <c r="F26" s="86">
        <f t="shared" si="6"/>
        <v>0.47829690000000014</v>
      </c>
      <c r="G26" s="86">
        <f t="shared" si="7"/>
        <v>0.20971520000000016</v>
      </c>
      <c r="H26" s="86">
        <f t="shared" si="8"/>
        <v>8.235429999999995E-2</v>
      </c>
      <c r="I26" s="86">
        <f t="shared" si="9"/>
        <v>2.7993599999999997E-2</v>
      </c>
      <c r="J26" s="86">
        <f t="shared" si="10"/>
        <v>7.8125E-3</v>
      </c>
      <c r="K26" s="86">
        <f t="shared" si="11"/>
        <v>-0.47829690000000014</v>
      </c>
      <c r="M26" s="85">
        <v>7</v>
      </c>
      <c r="N26" s="90" t="s">
        <v>250</v>
      </c>
      <c r="O26" s="42">
        <f t="shared" ca="1" si="12"/>
        <v>-1.3569320445954036</v>
      </c>
      <c r="P26" s="91">
        <v>93</v>
      </c>
      <c r="Q26" s="89" t="s">
        <v>180</v>
      </c>
      <c r="R26" s="86">
        <f t="shared" si="13"/>
        <v>1.0097419586828951E-28</v>
      </c>
      <c r="S26" s="92">
        <f t="shared" ca="1" si="17"/>
        <v>-1.3701512205093484E-28</v>
      </c>
      <c r="T26" s="92"/>
      <c r="U26" s="85">
        <v>7</v>
      </c>
      <c r="V26" s="95">
        <v>-31.007703598473004</v>
      </c>
      <c r="W26" s="93">
        <v>8.9132416165298771</v>
      </c>
      <c r="X26" s="93">
        <v>3.6100636460901177</v>
      </c>
      <c r="Z26" s="13">
        <v>-34</v>
      </c>
      <c r="AA26" s="101">
        <f t="shared" si="14"/>
        <v>6.1889143481845088E-4</v>
      </c>
      <c r="AB26" s="101">
        <f t="shared" si="15"/>
        <v>1.0317832693646833E-7</v>
      </c>
      <c r="AC26" s="101">
        <f t="shared" ca="1" si="16"/>
        <v>1.2454718043224992E-10</v>
      </c>
    </row>
    <row r="27" spans="2:29" ht="15.55" customHeight="1" x14ac:dyDescent="0.65">
      <c r="B27" s="85">
        <v>8</v>
      </c>
      <c r="C27" s="19" t="s">
        <v>95</v>
      </c>
      <c r="D27" s="86">
        <f t="shared" si="4"/>
        <v>2.1435888100000011</v>
      </c>
      <c r="E27" s="86">
        <f t="shared" si="5"/>
        <v>1</v>
      </c>
      <c r="F27" s="86">
        <f t="shared" si="6"/>
        <v>0.43046721000000016</v>
      </c>
      <c r="G27" s="86">
        <f t="shared" si="7"/>
        <v>0.16777216000000014</v>
      </c>
      <c r="H27" s="86">
        <f t="shared" si="8"/>
        <v>5.7648009999999965E-2</v>
      </c>
      <c r="I27" s="86">
        <f t="shared" si="9"/>
        <v>1.6796159999999997E-2</v>
      </c>
      <c r="J27" s="86">
        <f t="shared" si="10"/>
        <v>3.90625E-3</v>
      </c>
      <c r="K27" s="86">
        <f t="shared" si="11"/>
        <v>0.43046721000000016</v>
      </c>
      <c r="M27" s="85">
        <v>8</v>
      </c>
      <c r="N27" s="90" t="s">
        <v>251</v>
      </c>
      <c r="O27" s="42">
        <f t="shared" ca="1" si="12"/>
        <v>-3.2854177864155174</v>
      </c>
      <c r="P27" s="91">
        <v>92</v>
      </c>
      <c r="Q27" s="89" t="s">
        <v>194</v>
      </c>
      <c r="R27" s="86">
        <f t="shared" si="13"/>
        <v>2.0194839173657902E-28</v>
      </c>
      <c r="S27" s="92">
        <f t="shared" ca="1" si="17"/>
        <v>-6.6348483814936522E-28</v>
      </c>
      <c r="T27" s="92"/>
      <c r="U27" s="85">
        <v>8</v>
      </c>
      <c r="V27" s="95">
        <v>12.558192947299402</v>
      </c>
      <c r="W27" s="93">
        <v>14.167725053853086</v>
      </c>
      <c r="X27" s="93">
        <v>0.93909867703787953</v>
      </c>
      <c r="Z27" s="13">
        <v>-33</v>
      </c>
      <c r="AA27" s="101">
        <f t="shared" si="14"/>
        <v>7.7721389665741662E-4</v>
      </c>
      <c r="AB27" s="101">
        <f t="shared" si="15"/>
        <v>2.1921571852087336E-7</v>
      </c>
      <c r="AC27" s="101">
        <f t="shared" ca="1" si="16"/>
        <v>3.954825856199728E-10</v>
      </c>
    </row>
    <row r="28" spans="2:29" ht="15.55" customHeight="1" x14ac:dyDescent="0.65">
      <c r="B28" s="85">
        <v>9</v>
      </c>
      <c r="C28" s="19" t="s">
        <v>96</v>
      </c>
      <c r="D28" s="86">
        <f t="shared" si="4"/>
        <v>2.3579476910000015</v>
      </c>
      <c r="E28" s="86">
        <f t="shared" si="5"/>
        <v>1</v>
      </c>
      <c r="F28" s="86">
        <f t="shared" si="6"/>
        <v>0.38742048900000015</v>
      </c>
      <c r="G28" s="86">
        <f t="shared" si="7"/>
        <v>0.13421772800000012</v>
      </c>
      <c r="H28" s="86">
        <f t="shared" si="8"/>
        <v>4.0353606999999972E-2</v>
      </c>
      <c r="I28" s="86">
        <f t="shared" si="9"/>
        <v>1.0077695999999999E-2</v>
      </c>
      <c r="J28" s="86">
        <f t="shared" si="10"/>
        <v>1.953125E-3</v>
      </c>
      <c r="K28" s="86">
        <f t="shared" si="11"/>
        <v>-0.38742048900000015</v>
      </c>
      <c r="M28" s="85">
        <v>9</v>
      </c>
      <c r="N28" s="90" t="s">
        <v>252</v>
      </c>
      <c r="O28" s="42">
        <f t="shared" ca="1" si="12"/>
        <v>-13.688518664786415</v>
      </c>
      <c r="P28" s="91">
        <v>91</v>
      </c>
      <c r="Q28" s="89" t="s">
        <v>178</v>
      </c>
      <c r="R28" s="86">
        <f t="shared" si="13"/>
        <v>4.0389678347315804E-28</v>
      </c>
      <c r="S28" s="92">
        <f t="shared" ca="1" si="17"/>
        <v>-5.5287486592195209E-27</v>
      </c>
      <c r="T28" s="92"/>
      <c r="U28" s="85">
        <v>9</v>
      </c>
      <c r="V28" s="95">
        <v>-9.9631461962511114</v>
      </c>
      <c r="W28" s="93">
        <v>12.900383021276454</v>
      </c>
      <c r="X28" s="93">
        <v>-6.0640224140824941</v>
      </c>
      <c r="Z28" s="13">
        <v>-32</v>
      </c>
      <c r="AA28" s="101">
        <f t="shared" si="14"/>
        <v>9.6948882768566373E-4</v>
      </c>
      <c r="AB28" s="101">
        <f t="shared" si="15"/>
        <v>4.5559725102424675E-7</v>
      </c>
      <c r="AC28" s="101">
        <f t="shared" ca="1" si="16"/>
        <v>1.2137853209045032E-9</v>
      </c>
    </row>
    <row r="29" spans="2:29" ht="15.55" customHeight="1" x14ac:dyDescent="0.65">
      <c r="B29" s="85">
        <v>10</v>
      </c>
      <c r="C29" s="19" t="s">
        <v>97</v>
      </c>
      <c r="D29" s="86">
        <f t="shared" si="4"/>
        <v>2.5937424601000019</v>
      </c>
      <c r="E29" s="86">
        <f t="shared" si="5"/>
        <v>1</v>
      </c>
      <c r="F29" s="86">
        <f t="shared" si="6"/>
        <v>0.34867844010000015</v>
      </c>
      <c r="G29" s="86">
        <f t="shared" si="7"/>
        <v>0.10737418240000011</v>
      </c>
      <c r="H29" s="86">
        <f t="shared" si="8"/>
        <v>2.824752489999998E-2</v>
      </c>
      <c r="I29" s="86">
        <f t="shared" si="9"/>
        <v>6.0466175999999991E-3</v>
      </c>
      <c r="J29" s="86">
        <f t="shared" si="10"/>
        <v>9.765625E-4</v>
      </c>
      <c r="K29" s="86">
        <f t="shared" si="11"/>
        <v>0.34867844010000015</v>
      </c>
      <c r="M29" s="85">
        <v>10</v>
      </c>
      <c r="N29" s="90" t="s">
        <v>253</v>
      </c>
      <c r="O29" s="42">
        <f t="shared" ca="1" si="12"/>
        <v>-8.1788980639834978</v>
      </c>
      <c r="P29" s="91">
        <v>90</v>
      </c>
      <c r="Q29" s="89" t="s">
        <v>195</v>
      </c>
      <c r="R29" s="86">
        <f t="shared" si="13"/>
        <v>8.0779356694631609E-28</v>
      </c>
      <c r="S29" s="92">
        <f t="shared" ca="1" si="17"/>
        <v>-6.6068612407955487E-27</v>
      </c>
      <c r="T29" s="92"/>
      <c r="U29" s="85">
        <v>10</v>
      </c>
      <c r="V29" s="95">
        <v>27.433708635746804</v>
      </c>
      <c r="W29" s="93">
        <v>9.4028890318670282</v>
      </c>
      <c r="X29" s="93">
        <v>5.5776447565246663</v>
      </c>
      <c r="Z29" s="13">
        <v>-31</v>
      </c>
      <c r="AA29" s="101">
        <f t="shared" si="14"/>
        <v>1.201216327284886E-3</v>
      </c>
      <c r="AB29" s="101">
        <f t="shared" si="15"/>
        <v>9.2622541232087925E-7</v>
      </c>
      <c r="AC29" s="101">
        <f t="shared" ca="1" si="16"/>
        <v>3.6006213186909524E-9</v>
      </c>
    </row>
    <row r="30" spans="2:29" ht="15.55" customHeight="1" x14ac:dyDescent="0.65">
      <c r="B30" s="85">
        <v>11</v>
      </c>
      <c r="C30" s="19" t="s">
        <v>98</v>
      </c>
      <c r="D30" s="86">
        <f t="shared" si="4"/>
        <v>2.8531167061100025</v>
      </c>
      <c r="E30" s="86">
        <f t="shared" si="5"/>
        <v>1</v>
      </c>
      <c r="F30" s="86">
        <f t="shared" si="6"/>
        <v>0.31381059609000017</v>
      </c>
      <c r="G30" s="86">
        <f t="shared" si="7"/>
        <v>8.5899345920000092E-2</v>
      </c>
      <c r="H30" s="86">
        <f t="shared" si="8"/>
        <v>1.9773267429999984E-2</v>
      </c>
      <c r="I30" s="86">
        <f t="shared" si="9"/>
        <v>3.6279705599999994E-3</v>
      </c>
      <c r="J30" s="86">
        <f t="shared" si="10"/>
        <v>4.8828125E-4</v>
      </c>
      <c r="K30" s="86">
        <f t="shared" si="11"/>
        <v>-0.31381059609000017</v>
      </c>
      <c r="M30" s="85">
        <v>11</v>
      </c>
      <c r="N30" s="90" t="s">
        <v>254</v>
      </c>
      <c r="O30" s="42">
        <f t="shared" ca="1" si="12"/>
        <v>5.7451254144655461</v>
      </c>
      <c r="P30" s="91">
        <v>89</v>
      </c>
      <c r="Q30" s="89" t="s">
        <v>176</v>
      </c>
      <c r="R30" s="86">
        <f t="shared" si="13"/>
        <v>1.6155871338926322E-27</v>
      </c>
      <c r="S30" s="92">
        <f t="shared" ca="1" si="17"/>
        <v>9.2817507022101122E-27</v>
      </c>
      <c r="T30" s="92"/>
      <c r="U30" s="85">
        <v>11</v>
      </c>
      <c r="V30" s="95">
        <v>0.77762777688817664</v>
      </c>
      <c r="W30" s="93">
        <v>8.7820099395334914</v>
      </c>
      <c r="X30" s="93">
        <v>3.324279850899678</v>
      </c>
      <c r="Z30" s="13">
        <v>-30</v>
      </c>
      <c r="AA30" s="101">
        <f t="shared" si="14"/>
        <v>1.4783450487093803E-3</v>
      </c>
      <c r="AB30" s="101">
        <f t="shared" si="15"/>
        <v>1.841952741176911E-6</v>
      </c>
      <c r="AC30" s="101">
        <f t="shared" ca="1" si="16"/>
        <v>1.0323668902838241E-8</v>
      </c>
    </row>
    <row r="31" spans="2:29" ht="15.55" customHeight="1" x14ac:dyDescent="0.65">
      <c r="B31" s="85">
        <v>12</v>
      </c>
      <c r="C31" s="19" t="s">
        <v>99</v>
      </c>
      <c r="D31" s="86">
        <f t="shared" si="4"/>
        <v>3.1384283767210026</v>
      </c>
      <c r="E31" s="86">
        <f t="shared" si="5"/>
        <v>1</v>
      </c>
      <c r="F31" s="86">
        <f t="shared" si="6"/>
        <v>0.28242953648100017</v>
      </c>
      <c r="G31" s="86">
        <f t="shared" si="7"/>
        <v>6.8719476736000096E-2</v>
      </c>
      <c r="H31" s="86">
        <f t="shared" si="8"/>
        <v>1.3841287200999986E-2</v>
      </c>
      <c r="I31" s="86">
        <f t="shared" si="9"/>
        <v>2.1767823359999995E-3</v>
      </c>
      <c r="J31" s="86">
        <f t="shared" si="10"/>
        <v>2.44140625E-4</v>
      </c>
      <c r="K31" s="86">
        <f t="shared" si="11"/>
        <v>0.28242953648100017</v>
      </c>
      <c r="M31" s="85">
        <v>12</v>
      </c>
      <c r="N31" s="90" t="s">
        <v>255</v>
      </c>
      <c r="O31" s="42">
        <f t="shared" ca="1" si="12"/>
        <v>3.7886509710725633</v>
      </c>
      <c r="P31" s="91">
        <v>88</v>
      </c>
      <c r="Q31" s="89" t="s">
        <v>196</v>
      </c>
      <c r="R31" s="86">
        <f t="shared" si="13"/>
        <v>3.2311742677852644E-27</v>
      </c>
      <c r="S31" s="92">
        <f t="shared" ca="1" si="17"/>
        <v>1.2241791527349321E-26</v>
      </c>
      <c r="T31" s="92"/>
      <c r="U31" s="85">
        <v>12</v>
      </c>
      <c r="V31" s="95">
        <v>-19.75430682799535</v>
      </c>
      <c r="W31" s="93">
        <v>6.8807750205701552</v>
      </c>
      <c r="X31" s="93">
        <v>7.9029781076153087</v>
      </c>
      <c r="Z31" s="13">
        <v>-29</v>
      </c>
      <c r="AA31" s="101">
        <f t="shared" si="14"/>
        <v>1.807201432164094E-3</v>
      </c>
      <c r="AB31" s="101">
        <f t="shared" si="15"/>
        <v>3.5831622011597477E-6</v>
      </c>
      <c r="AC31" s="101">
        <f t="shared" ca="1" si="16"/>
        <v>2.8609596848917476E-8</v>
      </c>
    </row>
    <row r="32" spans="2:29" ht="15.55" customHeight="1" x14ac:dyDescent="0.65">
      <c r="B32" s="85">
        <v>13</v>
      </c>
      <c r="C32" s="19" t="s">
        <v>100</v>
      </c>
      <c r="D32" s="86">
        <f t="shared" si="4"/>
        <v>3.4522712143931029</v>
      </c>
      <c r="E32" s="86">
        <f t="shared" si="5"/>
        <v>1</v>
      </c>
      <c r="F32" s="86">
        <f t="shared" si="6"/>
        <v>0.25418658283290019</v>
      </c>
      <c r="G32" s="86">
        <f t="shared" si="7"/>
        <v>5.4975581388800078E-2</v>
      </c>
      <c r="H32" s="86">
        <f t="shared" si="8"/>
        <v>9.68890104069999E-3</v>
      </c>
      <c r="I32" s="86">
        <f t="shared" si="9"/>
        <v>1.3060694015999998E-3</v>
      </c>
      <c r="J32" s="86">
        <f t="shared" si="10"/>
        <v>1.220703125E-4</v>
      </c>
      <c r="K32" s="86">
        <f t="shared" si="11"/>
        <v>-0.25418658283290019</v>
      </c>
      <c r="M32" s="85">
        <v>13</v>
      </c>
      <c r="N32" s="90" t="s">
        <v>256</v>
      </c>
      <c r="O32" s="42">
        <f t="shared" ca="1" si="12"/>
        <v>8.0378662603640834</v>
      </c>
      <c r="P32" s="91">
        <v>87</v>
      </c>
      <c r="Q32" s="89" t="s">
        <v>174</v>
      </c>
      <c r="R32" s="86">
        <f t="shared" si="13"/>
        <v>6.4623485355705287E-27</v>
      </c>
      <c r="S32" s="92">
        <f t="shared" ca="1" si="17"/>
        <v>5.1943493256775596E-26</v>
      </c>
      <c r="T32" s="92"/>
      <c r="U32" s="85">
        <v>13</v>
      </c>
      <c r="V32" s="95">
        <v>-3.0470003608094141</v>
      </c>
      <c r="W32" s="93">
        <v>7.9207655084601374</v>
      </c>
      <c r="X32" s="93">
        <v>-2.0514478570728381</v>
      </c>
      <c r="Z32" s="13">
        <v>-28</v>
      </c>
      <c r="AA32" s="101">
        <f t="shared" si="14"/>
        <v>2.1943883027237174E-3</v>
      </c>
      <c r="AB32" s="101">
        <f t="shared" si="15"/>
        <v>6.818371286075607E-6</v>
      </c>
      <c r="AC32" s="101">
        <f t="shared" ca="1" si="16"/>
        <v>7.6632052873525806E-8</v>
      </c>
    </row>
    <row r="33" spans="2:29" ht="15.55" customHeight="1" x14ac:dyDescent="0.65">
      <c r="B33" s="85">
        <v>14</v>
      </c>
      <c r="C33" s="19" t="s">
        <v>101</v>
      </c>
      <c r="D33" s="86">
        <f t="shared" si="4"/>
        <v>3.7974983358324139</v>
      </c>
      <c r="E33" s="86">
        <f t="shared" si="5"/>
        <v>1</v>
      </c>
      <c r="F33" s="86">
        <f t="shared" si="6"/>
        <v>0.22876792454961015</v>
      </c>
      <c r="G33" s="86">
        <f t="shared" si="7"/>
        <v>4.3980465111040062E-2</v>
      </c>
      <c r="H33" s="86">
        <f t="shared" si="8"/>
        <v>6.7822307284899925E-3</v>
      </c>
      <c r="I33" s="86">
        <f t="shared" si="9"/>
        <v>7.8364164095999977E-4</v>
      </c>
      <c r="J33" s="86">
        <f t="shared" si="10"/>
        <v>6.103515625E-5</v>
      </c>
      <c r="K33" s="86">
        <f t="shared" si="11"/>
        <v>0.22876792454961015</v>
      </c>
      <c r="M33" s="85">
        <v>14</v>
      </c>
      <c r="N33" s="90" t="s">
        <v>257</v>
      </c>
      <c r="O33" s="42">
        <f t="shared" ca="1" si="12"/>
        <v>0.27818827587079664</v>
      </c>
      <c r="P33" s="91">
        <v>86</v>
      </c>
      <c r="Q33" s="89" t="s">
        <v>197</v>
      </c>
      <c r="R33" s="86">
        <f t="shared" si="13"/>
        <v>1.2924697071141057E-26</v>
      </c>
      <c r="S33" s="92">
        <f t="shared" ca="1" si="17"/>
        <v>3.5954991943730659E-27</v>
      </c>
      <c r="T33" s="92"/>
      <c r="U33" s="85">
        <v>14</v>
      </c>
      <c r="V33" s="95">
        <v>-0.74698403710839134</v>
      </c>
      <c r="W33" s="93">
        <v>5.1478466507571703</v>
      </c>
      <c r="X33" s="93">
        <v>-3.2652126782003323</v>
      </c>
      <c r="Z33" s="13">
        <v>-27</v>
      </c>
      <c r="AA33" s="101">
        <f t="shared" si="14"/>
        <v>2.6466503092310695E-3</v>
      </c>
      <c r="AB33" s="101">
        <f t="shared" si="15"/>
        <v>1.2691735674190036E-5</v>
      </c>
      <c r="AC33" s="101">
        <f t="shared" ca="1" si="16"/>
        <v>1.9839477637739024E-7</v>
      </c>
    </row>
    <row r="34" spans="2:29" ht="15.55" customHeight="1" x14ac:dyDescent="0.65">
      <c r="B34" s="85">
        <v>15</v>
      </c>
      <c r="C34" s="19" t="s">
        <v>102</v>
      </c>
      <c r="D34" s="86">
        <f t="shared" si="4"/>
        <v>4.1772481694156554</v>
      </c>
      <c r="E34" s="86">
        <f t="shared" si="5"/>
        <v>1</v>
      </c>
      <c r="F34" s="86">
        <f t="shared" si="6"/>
        <v>0.20589113209464913</v>
      </c>
      <c r="G34" s="86">
        <f t="shared" si="7"/>
        <v>3.5184372088832058E-2</v>
      </c>
      <c r="H34" s="86">
        <f t="shared" si="8"/>
        <v>4.747561509942994E-3</v>
      </c>
      <c r="I34" s="86">
        <f t="shared" si="9"/>
        <v>4.701849845759999E-4</v>
      </c>
      <c r="J34" s="86">
        <f t="shared" si="10"/>
        <v>3.0517578125E-5</v>
      </c>
      <c r="K34" s="86">
        <f t="shared" si="11"/>
        <v>-0.20589113209464913</v>
      </c>
      <c r="M34" s="85">
        <v>15</v>
      </c>
      <c r="N34" s="90" t="s">
        <v>258</v>
      </c>
      <c r="O34" s="42">
        <f t="shared" ca="1" si="12"/>
        <v>-0.74541126639154287</v>
      </c>
      <c r="P34" s="91">
        <v>85</v>
      </c>
      <c r="Q34" s="89" t="s">
        <v>172</v>
      </c>
      <c r="R34" s="86">
        <f t="shared" si="13"/>
        <v>2.5849394142282115E-26</v>
      </c>
      <c r="S34" s="92">
        <f t="shared" ca="1" si="17"/>
        <v>-1.9268429623052641E-26</v>
      </c>
      <c r="T34" s="92"/>
      <c r="U34" s="85">
        <v>15</v>
      </c>
      <c r="V34" s="95">
        <v>-3.3662157691638872</v>
      </c>
      <c r="W34" s="93">
        <v>-1.7303336752846095</v>
      </c>
      <c r="X34" s="93">
        <v>4.8077901801060987</v>
      </c>
      <c r="Z34" s="13">
        <v>-26</v>
      </c>
      <c r="AA34" s="101">
        <f t="shared" si="14"/>
        <v>3.1707048294376725E-3</v>
      </c>
      <c r="AB34" s="101">
        <f t="shared" si="15"/>
        <v>2.310934224611903E-5</v>
      </c>
      <c r="AC34" s="101">
        <f t="shared" ca="1" si="16"/>
        <v>4.9644490513895858E-7</v>
      </c>
    </row>
    <row r="35" spans="2:29" ht="15.55" customHeight="1" x14ac:dyDescent="0.65">
      <c r="B35" s="85">
        <v>16</v>
      </c>
      <c r="C35" s="19" t="s">
        <v>103</v>
      </c>
      <c r="D35" s="86">
        <f t="shared" si="4"/>
        <v>4.5949729863572211</v>
      </c>
      <c r="E35" s="86">
        <f t="shared" si="5"/>
        <v>1</v>
      </c>
      <c r="F35" s="86">
        <f t="shared" si="6"/>
        <v>0.18530201888518424</v>
      </c>
      <c r="G35" s="86">
        <f t="shared" si="7"/>
        <v>2.8147497671065648E-2</v>
      </c>
      <c r="H35" s="86">
        <f t="shared" si="8"/>
        <v>3.3232930569600961E-3</v>
      </c>
      <c r="I35" s="86">
        <f t="shared" si="9"/>
        <v>2.8211099074559989E-4</v>
      </c>
      <c r="J35" s="86">
        <f t="shared" si="10"/>
        <v>1.52587890625E-5</v>
      </c>
      <c r="K35" s="86">
        <f t="shared" si="11"/>
        <v>0.18530201888518424</v>
      </c>
      <c r="M35" s="85">
        <v>16</v>
      </c>
      <c r="N35" s="90" t="s">
        <v>259</v>
      </c>
      <c r="O35" s="42">
        <f t="shared" ca="1" si="12"/>
        <v>2.5956343141025453</v>
      </c>
      <c r="P35" s="91">
        <v>84</v>
      </c>
      <c r="Q35" s="89" t="s">
        <v>198</v>
      </c>
      <c r="R35" s="86">
        <f t="shared" si="13"/>
        <v>5.169878828456423E-26</v>
      </c>
      <c r="S35" s="92">
        <f t="shared" ca="1" si="17"/>
        <v>1.3419114886893758E-25</v>
      </c>
      <c r="T35" s="92"/>
      <c r="U35" s="85">
        <v>16</v>
      </c>
      <c r="V35" s="95">
        <v>18.363450085462571</v>
      </c>
      <c r="W35" s="93">
        <v>-0.54243640633248402</v>
      </c>
      <c r="X35" s="93">
        <v>4.0741286755574517</v>
      </c>
      <c r="Z35" s="13">
        <v>-25</v>
      </c>
      <c r="AA35" s="101">
        <f t="shared" si="14"/>
        <v>3.7730384513216583E-3</v>
      </c>
      <c r="AB35" s="101">
        <f t="shared" si="15"/>
        <v>4.1160471780586737E-5</v>
      </c>
      <c r="AC35" s="101">
        <f t="shared" ca="1" si="16"/>
        <v>1.2006956417650784E-6</v>
      </c>
    </row>
    <row r="36" spans="2:29" ht="15.55" customHeight="1" x14ac:dyDescent="0.65">
      <c r="B36" s="85">
        <v>17</v>
      </c>
      <c r="C36" s="19" t="s">
        <v>104</v>
      </c>
      <c r="D36" s="86">
        <f t="shared" si="4"/>
        <v>5.0544702849929433</v>
      </c>
      <c r="E36" s="86">
        <f t="shared" si="5"/>
        <v>1</v>
      </c>
      <c r="F36" s="86">
        <f t="shared" si="6"/>
        <v>0.16677181699666582</v>
      </c>
      <c r="G36" s="86">
        <f t="shared" si="7"/>
        <v>2.251799813685252E-2</v>
      </c>
      <c r="H36" s="86">
        <f t="shared" si="8"/>
        <v>2.3263051398720669E-3</v>
      </c>
      <c r="I36" s="86">
        <f t="shared" si="9"/>
        <v>1.6926659444735994E-4</v>
      </c>
      <c r="J36" s="86">
        <f t="shared" si="10"/>
        <v>7.62939453125E-6</v>
      </c>
      <c r="K36" s="86">
        <f t="shared" si="11"/>
        <v>-0.16677181699666582</v>
      </c>
      <c r="M36" s="85">
        <v>17</v>
      </c>
      <c r="N36" s="90" t="s">
        <v>260</v>
      </c>
      <c r="O36" s="42">
        <f t="shared" ca="1" si="12"/>
        <v>-1.6454498618617264</v>
      </c>
      <c r="P36" s="91">
        <v>83</v>
      </c>
      <c r="Q36" s="89" t="s">
        <v>170</v>
      </c>
      <c r="R36" s="86">
        <f t="shared" si="13"/>
        <v>1.0339757656912846E-25</v>
      </c>
      <c r="S36" s="92">
        <f t="shared" ca="1" si="17"/>
        <v>-1.701355280825097E-25</v>
      </c>
      <c r="T36" s="92"/>
      <c r="U36" s="85">
        <v>17</v>
      </c>
      <c r="V36" s="95">
        <v>4.6006812473179401</v>
      </c>
      <c r="W36" s="93">
        <v>2.6189001864658867</v>
      </c>
      <c r="X36" s="93">
        <v>-7.3803823525868371</v>
      </c>
      <c r="Z36" s="13">
        <v>-24</v>
      </c>
      <c r="AA36" s="101">
        <f t="shared" si="14"/>
        <v>4.4596709352407223E-3</v>
      </c>
      <c r="AB36" s="101">
        <f t="shared" si="15"/>
        <v>7.1713232218245673E-5</v>
      </c>
      <c r="AC36" s="101">
        <f t="shared" ca="1" si="16"/>
        <v>2.8068283985504815E-6</v>
      </c>
    </row>
    <row r="37" spans="2:29" ht="15.55" customHeight="1" x14ac:dyDescent="0.65">
      <c r="B37" s="85">
        <v>18</v>
      </c>
      <c r="C37" s="19" t="s">
        <v>105</v>
      </c>
      <c r="D37" s="86">
        <f t="shared" si="4"/>
        <v>5.5599173134922379</v>
      </c>
      <c r="E37" s="86">
        <f t="shared" si="5"/>
        <v>1</v>
      </c>
      <c r="F37" s="86">
        <f t="shared" si="6"/>
        <v>0.15009463529699923</v>
      </c>
      <c r="G37" s="86">
        <f t="shared" si="7"/>
        <v>1.8014398509482017E-2</v>
      </c>
      <c r="H37" s="86">
        <f t="shared" si="8"/>
        <v>1.6284135979104468E-3</v>
      </c>
      <c r="I37" s="86">
        <f t="shared" si="9"/>
        <v>1.0155995666841596E-4</v>
      </c>
      <c r="J37" s="86">
        <f t="shared" si="10"/>
        <v>3.814697265625E-6</v>
      </c>
      <c r="K37" s="86">
        <f t="shared" si="11"/>
        <v>0.15009463529699923</v>
      </c>
      <c r="M37" s="85">
        <v>18</v>
      </c>
      <c r="N37" s="90" t="s">
        <v>261</v>
      </c>
      <c r="O37" s="42">
        <f t="shared" ca="1" si="12"/>
        <v>-5.9012452492104641</v>
      </c>
      <c r="P37" s="91">
        <v>82</v>
      </c>
      <c r="Q37" s="89" t="s">
        <v>199</v>
      </c>
      <c r="R37" s="86">
        <f t="shared" si="13"/>
        <v>2.0679515313825692E-25</v>
      </c>
      <c r="S37" s="92">
        <f t="shared" ca="1" si="17"/>
        <v>-1.220348915016889E-24</v>
      </c>
      <c r="T37" s="92"/>
      <c r="U37" s="85">
        <v>18</v>
      </c>
      <c r="V37" s="95">
        <v>8.1866074192276237</v>
      </c>
      <c r="W37" s="93">
        <v>13.067426267995279</v>
      </c>
      <c r="X37" s="93">
        <v>-2.5740640906441707</v>
      </c>
      <c r="Z37" s="13">
        <v>-23</v>
      </c>
      <c r="AA37" s="101">
        <f t="shared" si="14"/>
        <v>5.2358906126684533E-3</v>
      </c>
      <c r="AB37" s="101">
        <f t="shared" si="15"/>
        <v>1.2222060921139827E-4</v>
      </c>
      <c r="AC37" s="101">
        <f t="shared" ca="1" si="16"/>
        <v>6.3419065904559856E-6</v>
      </c>
    </row>
    <row r="38" spans="2:29" ht="15.55" customHeight="1" x14ac:dyDescent="0.65">
      <c r="B38" s="85">
        <v>19</v>
      </c>
      <c r="C38" s="19" t="s">
        <v>106</v>
      </c>
      <c r="D38" s="86">
        <f t="shared" si="4"/>
        <v>6.1159090448414632</v>
      </c>
      <c r="E38" s="86">
        <f t="shared" si="5"/>
        <v>1</v>
      </c>
      <c r="F38" s="86">
        <f t="shared" si="6"/>
        <v>0.13508517176729934</v>
      </c>
      <c r="G38" s="86">
        <f t="shared" si="7"/>
        <v>1.4411518807585615E-2</v>
      </c>
      <c r="H38" s="86">
        <f t="shared" si="8"/>
        <v>1.1398895185373127E-3</v>
      </c>
      <c r="I38" s="86">
        <f t="shared" si="9"/>
        <v>6.0935974001049578E-5</v>
      </c>
      <c r="J38" s="86">
        <f t="shared" si="10"/>
        <v>1.9073486328125E-6</v>
      </c>
      <c r="K38" s="86">
        <f t="shared" si="11"/>
        <v>-0.13508517176729934</v>
      </c>
      <c r="M38" s="85">
        <v>19</v>
      </c>
      <c r="N38" s="90" t="s">
        <v>262</v>
      </c>
      <c r="O38" s="42">
        <f t="shared" ca="1" si="12"/>
        <v>8.9095020178368305</v>
      </c>
      <c r="P38" s="91">
        <v>81</v>
      </c>
      <c r="Q38" s="89" t="s">
        <v>168</v>
      </c>
      <c r="R38" s="86">
        <f t="shared" si="13"/>
        <v>4.1359030627651384E-25</v>
      </c>
      <c r="S38" s="92">
        <f t="shared" ca="1" si="17"/>
        <v>3.6848836683283528E-24</v>
      </c>
      <c r="T38" s="92"/>
      <c r="U38" s="85">
        <v>19</v>
      </c>
      <c r="V38" s="95">
        <v>5.8765382539404794</v>
      </c>
      <c r="W38" s="93">
        <v>0.69904777619707348</v>
      </c>
      <c r="X38" s="93">
        <v>4.0652440115854054</v>
      </c>
      <c r="Z38" s="13">
        <v>-22</v>
      </c>
      <c r="AA38" s="101">
        <f t="shared" si="14"/>
        <v>6.1059674012915524E-3</v>
      </c>
      <c r="AB38" s="101">
        <f t="shared" si="15"/>
        <v>2.037585234205861E-4</v>
      </c>
      <c r="AC38" s="101">
        <f t="shared" ca="1" si="16"/>
        <v>1.3849843678620453E-5</v>
      </c>
    </row>
    <row r="39" spans="2:29" ht="15.55" customHeight="1" x14ac:dyDescent="0.65">
      <c r="B39" s="85">
        <v>20</v>
      </c>
      <c r="C39" s="19" t="s">
        <v>107</v>
      </c>
      <c r="D39" s="86">
        <f t="shared" si="4"/>
        <v>6.7274999493256091</v>
      </c>
      <c r="E39" s="86">
        <f t="shared" si="5"/>
        <v>1</v>
      </c>
      <c r="F39" s="86">
        <f t="shared" si="6"/>
        <v>0.12157665459056941</v>
      </c>
      <c r="G39" s="86">
        <f t="shared" si="7"/>
        <v>1.1529215046068495E-2</v>
      </c>
      <c r="H39" s="86">
        <f t="shared" si="8"/>
        <v>7.9792266297611884E-4</v>
      </c>
      <c r="I39" s="86">
        <f t="shared" si="9"/>
        <v>3.6561584400629747E-5</v>
      </c>
      <c r="J39" s="86">
        <f t="shared" si="10"/>
        <v>9.5367431640625E-7</v>
      </c>
      <c r="K39" s="86">
        <f t="shared" si="11"/>
        <v>0.12157665459056941</v>
      </c>
      <c r="M39" s="85">
        <v>20</v>
      </c>
      <c r="N39" s="90" t="s">
        <v>263</v>
      </c>
      <c r="O39" s="42">
        <f t="shared" ca="1" si="12"/>
        <v>-2.9404102824001535E-2</v>
      </c>
      <c r="P39" s="91">
        <v>80</v>
      </c>
      <c r="Q39" s="89" t="s">
        <v>200</v>
      </c>
      <c r="R39" s="86">
        <f t="shared" si="13"/>
        <v>8.2718061255302767E-25</v>
      </c>
      <c r="S39" s="92">
        <f t="shared" ca="1" si="17"/>
        <v>-2.4322503785529801E-26</v>
      </c>
      <c r="T39" s="92"/>
      <c r="U39" s="85">
        <v>20</v>
      </c>
      <c r="V39" s="95">
        <v>-1.5852616357833806</v>
      </c>
      <c r="W39" s="93">
        <v>1.5868307930002459</v>
      </c>
      <c r="X39" s="93">
        <v>2.887451473428321</v>
      </c>
      <c r="Z39" s="13">
        <v>-21</v>
      </c>
      <c r="AA39" s="101">
        <f t="shared" si="14"/>
        <v>7.0728519007595362E-3</v>
      </c>
      <c r="AB39" s="101">
        <f t="shared" si="15"/>
        <v>3.3228697573473763E-4</v>
      </c>
      <c r="AC39" s="101">
        <f t="shared" ca="1" si="16"/>
        <v>2.9234182486960918E-5</v>
      </c>
    </row>
    <row r="40" spans="2:29" ht="15.55" customHeight="1" x14ac:dyDescent="0.65">
      <c r="B40" s="85">
        <v>21</v>
      </c>
      <c r="C40" s="19" t="s">
        <v>108</v>
      </c>
      <c r="D40" s="86">
        <f t="shared" si="4"/>
        <v>7.4002499442581708</v>
      </c>
      <c r="E40" s="86">
        <f t="shared" si="5"/>
        <v>1</v>
      </c>
      <c r="F40" s="86">
        <f t="shared" si="6"/>
        <v>0.10941898913151248</v>
      </c>
      <c r="G40" s="86">
        <f t="shared" si="7"/>
        <v>9.2233720368547975E-3</v>
      </c>
      <c r="H40" s="86">
        <f t="shared" si="8"/>
        <v>5.5854586408328314E-4</v>
      </c>
      <c r="I40" s="86">
        <f t="shared" si="9"/>
        <v>2.1936950640377847E-5</v>
      </c>
      <c r="J40" s="86">
        <f t="shared" si="10"/>
        <v>4.76837158203125E-7</v>
      </c>
      <c r="K40" s="86">
        <f t="shared" si="11"/>
        <v>-0.10941898913151248</v>
      </c>
      <c r="M40" s="85">
        <v>21</v>
      </c>
      <c r="N40" s="90" t="s">
        <v>264</v>
      </c>
      <c r="O40" s="42">
        <f t="shared" ca="1" si="12"/>
        <v>-5.0697433350268142</v>
      </c>
      <c r="P40" s="91">
        <v>79</v>
      </c>
      <c r="Q40" s="89" t="s">
        <v>166</v>
      </c>
      <c r="R40" s="86">
        <f t="shared" si="13"/>
        <v>1.6543612251060553E-24</v>
      </c>
      <c r="S40" s="92">
        <f t="shared" ca="1" si="17"/>
        <v>-8.3871867947082191E-24</v>
      </c>
      <c r="T40" s="92"/>
      <c r="U40" s="85">
        <v>21</v>
      </c>
      <c r="V40" s="95">
        <v>-3.5420061807291363</v>
      </c>
      <c r="W40" s="93">
        <v>1.217060947676305</v>
      </c>
      <c r="X40" s="93">
        <v>-1.3387081680760482</v>
      </c>
      <c r="Z40" s="13">
        <v>-20</v>
      </c>
      <c r="AA40" s="101">
        <f t="shared" si="14"/>
        <v>8.1378712402978542E-3</v>
      </c>
      <c r="AB40" s="101">
        <f t="shared" si="15"/>
        <v>5.3007466444194629E-4</v>
      </c>
      <c r="AC40" s="101">
        <f t="shared" ca="1" si="16"/>
        <v>5.9642808699007237E-5</v>
      </c>
    </row>
    <row r="41" spans="2:29" ht="15.55" customHeight="1" x14ac:dyDescent="0.65">
      <c r="B41" s="85">
        <v>22</v>
      </c>
      <c r="C41" s="19" t="s">
        <v>109</v>
      </c>
      <c r="D41" s="86">
        <f t="shared" si="4"/>
        <v>8.140274938683989</v>
      </c>
      <c r="E41" s="86">
        <f t="shared" si="5"/>
        <v>1</v>
      </c>
      <c r="F41" s="86">
        <f t="shared" si="6"/>
        <v>9.8477090218361235E-2</v>
      </c>
      <c r="G41" s="86">
        <f t="shared" si="7"/>
        <v>7.3786976294838375E-3</v>
      </c>
      <c r="H41" s="86">
        <f t="shared" si="8"/>
        <v>3.9098210485829816E-4</v>
      </c>
      <c r="I41" s="86">
        <f t="shared" si="9"/>
        <v>1.3162170384226707E-5</v>
      </c>
      <c r="J41" s="86">
        <f t="shared" si="10"/>
        <v>2.384185791015625E-7</v>
      </c>
      <c r="K41" s="86">
        <f t="shared" si="11"/>
        <v>9.8477090218361235E-2</v>
      </c>
      <c r="M41" s="85">
        <v>22</v>
      </c>
      <c r="N41" s="90" t="s">
        <v>265</v>
      </c>
      <c r="O41" s="42">
        <f t="shared" ca="1" si="12"/>
        <v>-5.4708637512194302</v>
      </c>
      <c r="P41" s="91">
        <v>78</v>
      </c>
      <c r="Q41" s="89" t="s">
        <v>201</v>
      </c>
      <c r="R41" s="86">
        <f t="shared" si="13"/>
        <v>3.3087224502121107E-24</v>
      </c>
      <c r="S41" s="92">
        <f t="shared" ca="1" si="17"/>
        <v>-1.8101569715711372E-23</v>
      </c>
      <c r="T41" s="92"/>
      <c r="U41" s="85">
        <v>22</v>
      </c>
      <c r="V41" s="95">
        <v>-0.60160917765031685</v>
      </c>
      <c r="W41" s="93">
        <v>3.1521118926813863E-3</v>
      </c>
      <c r="X41" s="93">
        <v>-1.5623034787841088</v>
      </c>
      <c r="Z41" s="13">
        <v>-19</v>
      </c>
      <c r="AA41" s="101">
        <f t="shared" si="14"/>
        <v>9.3004343212814353E-3</v>
      </c>
      <c r="AB41" s="101">
        <f t="shared" si="15"/>
        <v>8.2715513234756411E-4</v>
      </c>
      <c r="AC41" s="101">
        <f t="shared" ca="1" si="16"/>
        <v>1.1761054756705223E-4</v>
      </c>
    </row>
    <row r="42" spans="2:29" ht="15.55" customHeight="1" x14ac:dyDescent="0.65">
      <c r="B42" s="85">
        <v>23</v>
      </c>
      <c r="C42" s="19" t="s">
        <v>110</v>
      </c>
      <c r="D42" s="86">
        <f t="shared" si="4"/>
        <v>8.9543024325523888</v>
      </c>
      <c r="E42" s="86">
        <f t="shared" si="5"/>
        <v>1</v>
      </c>
      <c r="F42" s="86">
        <f t="shared" si="6"/>
        <v>8.8629381196525109E-2</v>
      </c>
      <c r="G42" s="86">
        <f t="shared" si="7"/>
        <v>5.902958103587071E-3</v>
      </c>
      <c r="H42" s="86">
        <f t="shared" si="8"/>
        <v>2.7368747340080868E-4</v>
      </c>
      <c r="I42" s="86">
        <f t="shared" si="9"/>
        <v>7.8973022305360241E-6</v>
      </c>
      <c r="J42" s="86">
        <f t="shared" si="10"/>
        <v>1.1920928955078125E-7</v>
      </c>
      <c r="K42" s="86">
        <f t="shared" si="11"/>
        <v>-8.8629381196525109E-2</v>
      </c>
      <c r="M42" s="85">
        <v>23</v>
      </c>
      <c r="N42" s="90" t="s">
        <v>266</v>
      </c>
      <c r="O42" s="42">
        <f t="shared" ca="1" si="12"/>
        <v>-0.69474398347486688</v>
      </c>
      <c r="P42" s="91">
        <v>77</v>
      </c>
      <c r="Q42" s="89" t="s">
        <v>164</v>
      </c>
      <c r="R42" s="86">
        <f t="shared" si="13"/>
        <v>6.6174449004242214E-24</v>
      </c>
      <c r="S42" s="92">
        <f t="shared" ca="1" si="17"/>
        <v>-4.5974300305461674E-24</v>
      </c>
      <c r="T42" s="92"/>
      <c r="U42" s="85">
        <v>23</v>
      </c>
      <c r="V42" s="95">
        <v>7.1715665772121149</v>
      </c>
      <c r="W42" s="93">
        <v>8.0567267441784178</v>
      </c>
      <c r="X42" s="93">
        <v>-0.7381766589663894</v>
      </c>
      <c r="Z42" s="13">
        <v>-18</v>
      </c>
      <c r="AA42" s="101">
        <f t="shared" si="14"/>
        <v>1.0557760666998751E-2</v>
      </c>
      <c r="AB42" s="101">
        <f t="shared" si="15"/>
        <v>1.2625921482239688E-3</v>
      </c>
      <c r="AC42" s="101">
        <f t="shared" ca="1" si="16"/>
        <v>2.2415865303796622E-4</v>
      </c>
    </row>
    <row r="43" spans="2:29" ht="15.55" customHeight="1" x14ac:dyDescent="0.65">
      <c r="B43" s="85">
        <v>24</v>
      </c>
      <c r="C43" s="19" t="s">
        <v>111</v>
      </c>
      <c r="D43" s="86">
        <f t="shared" si="4"/>
        <v>9.8497326758076262</v>
      </c>
      <c r="E43" s="86">
        <f t="shared" si="5"/>
        <v>1</v>
      </c>
      <c r="F43" s="86">
        <f t="shared" si="6"/>
        <v>7.9766443076872598E-2</v>
      </c>
      <c r="G43" s="86">
        <f t="shared" si="7"/>
        <v>4.722366482869657E-3</v>
      </c>
      <c r="H43" s="86">
        <f t="shared" si="8"/>
        <v>1.9158123138056607E-4</v>
      </c>
      <c r="I43" s="86">
        <f t="shared" si="9"/>
        <v>4.7383813383216143E-6</v>
      </c>
      <c r="J43" s="86">
        <f t="shared" si="10"/>
        <v>5.9604644775390625E-8</v>
      </c>
      <c r="K43" s="86">
        <f t="shared" si="11"/>
        <v>7.9766443076872598E-2</v>
      </c>
      <c r="M43" s="85">
        <v>24</v>
      </c>
      <c r="N43" s="90" t="s">
        <v>267</v>
      </c>
      <c r="O43" s="42">
        <f t="shared" ca="1" si="12"/>
        <v>3.9563512738764866</v>
      </c>
      <c r="P43" s="91">
        <v>76</v>
      </c>
      <c r="Q43" s="89" t="s">
        <v>202</v>
      </c>
      <c r="R43" s="86">
        <f t="shared" si="13"/>
        <v>1.3234889800848443E-23</v>
      </c>
      <c r="S43" s="92">
        <f t="shared" ca="1" si="17"/>
        <v>5.2361873123201656E-23</v>
      </c>
      <c r="T43" s="92"/>
      <c r="U43" s="85">
        <v>24</v>
      </c>
      <c r="V43" s="95">
        <v>-7.7935387694525611</v>
      </c>
      <c r="W43" s="93">
        <v>-1.6073776459607458</v>
      </c>
      <c r="X43" s="93">
        <v>-3.1771375157898483</v>
      </c>
      <c r="Z43" s="13">
        <v>-17</v>
      </c>
      <c r="AA43" s="101">
        <f t="shared" si="14"/>
        <v>1.1904648091748833E-2</v>
      </c>
      <c r="AB43" s="101">
        <f t="shared" si="15"/>
        <v>1.8852345630872675E-3</v>
      </c>
      <c r="AC43" s="101">
        <f t="shared" ca="1" si="16"/>
        <v>4.129388995364216E-4</v>
      </c>
    </row>
    <row r="44" spans="2:29" ht="15.55" customHeight="1" x14ac:dyDescent="0.65">
      <c r="B44" s="85">
        <v>25</v>
      </c>
      <c r="C44" s="19" t="s">
        <v>112</v>
      </c>
      <c r="D44" s="86">
        <f t="shared" si="4"/>
        <v>10.834705943388391</v>
      </c>
      <c r="E44" s="86">
        <f t="shared" si="5"/>
        <v>1</v>
      </c>
      <c r="F44" s="86">
        <f t="shared" si="6"/>
        <v>7.1789798769185342E-2</v>
      </c>
      <c r="G44" s="86">
        <f t="shared" si="7"/>
        <v>3.7778931862957259E-3</v>
      </c>
      <c r="H44" s="86">
        <f t="shared" si="8"/>
        <v>1.3410686196639623E-4</v>
      </c>
      <c r="I44" s="86">
        <f t="shared" si="9"/>
        <v>2.8430288029929689E-6</v>
      </c>
      <c r="J44" s="86">
        <f t="shared" si="10"/>
        <v>2.9802322387695313E-8</v>
      </c>
      <c r="K44" s="86">
        <f t="shared" si="11"/>
        <v>-7.1789798769185342E-2</v>
      </c>
      <c r="M44" s="85">
        <v>25</v>
      </c>
      <c r="N44" s="90" t="s">
        <v>268</v>
      </c>
      <c r="O44" s="42">
        <f t="shared" ca="1" si="12"/>
        <v>4.1145987198731069</v>
      </c>
      <c r="P44" s="91">
        <v>75</v>
      </c>
      <c r="Q44" s="89" t="s">
        <v>162</v>
      </c>
      <c r="R44" s="86">
        <f t="shared" si="13"/>
        <v>2.6469779601696886E-23</v>
      </c>
      <c r="S44" s="92">
        <f t="shared" ca="1" si="17"/>
        <v>1.0891252126446528E-22</v>
      </c>
      <c r="T44" s="92"/>
      <c r="U44" s="85">
        <v>25</v>
      </c>
      <c r="V44" s="95">
        <v>5.8937007501012149</v>
      </c>
      <c r="W44" s="93">
        <v>-2.6471439957837166</v>
      </c>
      <c r="X44" s="93">
        <v>-6.0974596330022202</v>
      </c>
      <c r="Z44" s="13">
        <v>-16</v>
      </c>
      <c r="AA44" s="101">
        <f t="shared" si="14"/>
        <v>1.3333294680219347E-2</v>
      </c>
      <c r="AB44" s="101">
        <f t="shared" si="15"/>
        <v>2.7535558911885405E-3</v>
      </c>
      <c r="AC44" s="101">
        <f t="shared" ca="1" si="16"/>
        <v>7.3525355884087836E-4</v>
      </c>
    </row>
    <row r="45" spans="2:29" ht="15.55" customHeight="1" x14ac:dyDescent="0.65">
      <c r="B45" s="85">
        <v>26</v>
      </c>
      <c r="C45" s="19" t="s">
        <v>113</v>
      </c>
      <c r="D45" s="86">
        <f t="shared" si="4"/>
        <v>11.918176537727231</v>
      </c>
      <c r="E45" s="86">
        <f t="shared" si="5"/>
        <v>1</v>
      </c>
      <c r="F45" s="86">
        <f t="shared" si="6"/>
        <v>6.4610818892266816E-2</v>
      </c>
      <c r="G45" s="86">
        <f t="shared" si="7"/>
        <v>3.0223145490365813E-3</v>
      </c>
      <c r="H45" s="86">
        <f t="shared" si="8"/>
        <v>9.3874803376477366E-5</v>
      </c>
      <c r="I45" s="86">
        <f t="shared" si="9"/>
        <v>1.7058172817957813E-6</v>
      </c>
      <c r="J45" s="86">
        <f t="shared" si="10"/>
        <v>1.4901161193847656E-8</v>
      </c>
      <c r="K45" s="86">
        <f t="shared" si="11"/>
        <v>6.4610818892266816E-2</v>
      </c>
      <c r="M45" s="85">
        <v>26</v>
      </c>
      <c r="N45" s="90" t="s">
        <v>269</v>
      </c>
      <c r="O45" s="42">
        <f t="shared" ca="1" si="12"/>
        <v>1.9025135096671539</v>
      </c>
      <c r="P45" s="91">
        <v>74</v>
      </c>
      <c r="Q45" s="89" t="s">
        <v>203</v>
      </c>
      <c r="R45" s="86">
        <f t="shared" si="13"/>
        <v>5.2939559203393771E-23</v>
      </c>
      <c r="S45" s="92">
        <f t="shared" ca="1" si="17"/>
        <v>1.0071822658028076E-22</v>
      </c>
      <c r="T45" s="92"/>
      <c r="U45" s="85">
        <v>26</v>
      </c>
      <c r="V45" s="95">
        <v>0.34389878685498676</v>
      </c>
      <c r="W45" s="93">
        <v>-4.7418913473183268</v>
      </c>
      <c r="X45" s="93">
        <v>-3.8691505212925321</v>
      </c>
      <c r="Z45" s="13">
        <v>-15</v>
      </c>
      <c r="AA45" s="101">
        <f t="shared" si="14"/>
        <v>1.4833190002660576E-2</v>
      </c>
      <c r="AB45" s="101">
        <f t="shared" si="15"/>
        <v>3.9341289666883173E-3</v>
      </c>
      <c r="AC45" s="101">
        <f t="shared" ca="1" si="16"/>
        <v>1.2653466684618123E-3</v>
      </c>
    </row>
    <row r="46" spans="2:29" ht="15.55" customHeight="1" x14ac:dyDescent="0.65">
      <c r="B46" s="85">
        <v>27</v>
      </c>
      <c r="C46" s="19" t="s">
        <v>114</v>
      </c>
      <c r="D46" s="86">
        <f t="shared" si="4"/>
        <v>13.109994191499956</v>
      </c>
      <c r="E46" s="86">
        <f t="shared" si="5"/>
        <v>1</v>
      </c>
      <c r="F46" s="86">
        <f t="shared" si="6"/>
        <v>5.8149737003040138E-2</v>
      </c>
      <c r="G46" s="86">
        <f t="shared" si="7"/>
        <v>2.4178516392292649E-3</v>
      </c>
      <c r="H46" s="86">
        <f t="shared" si="8"/>
        <v>6.5712362363534155E-5</v>
      </c>
      <c r="I46" s="86">
        <f t="shared" si="9"/>
        <v>1.0234903690774687E-6</v>
      </c>
      <c r="J46" s="86">
        <f t="shared" si="10"/>
        <v>7.4505805969238281E-9</v>
      </c>
      <c r="K46" s="86">
        <f t="shared" si="11"/>
        <v>-5.8149737003040138E-2</v>
      </c>
      <c r="M46" s="85">
        <v>27</v>
      </c>
      <c r="N46" s="90" t="s">
        <v>270</v>
      </c>
      <c r="O46" s="42">
        <f t="shared" ca="1" si="12"/>
        <v>1.172163331035815</v>
      </c>
      <c r="P46" s="91">
        <v>73</v>
      </c>
      <c r="Q46" s="89" t="s">
        <v>160</v>
      </c>
      <c r="R46" s="86">
        <f t="shared" si="13"/>
        <v>1.0587911840678754E-22</v>
      </c>
      <c r="S46" s="92">
        <f t="shared" ca="1" si="17"/>
        <v>1.2410762011883556E-22</v>
      </c>
      <c r="T46" s="92"/>
      <c r="U46" s="85">
        <v>27</v>
      </c>
      <c r="V46" s="95">
        <v>-11.898589150647739</v>
      </c>
      <c r="W46" s="93">
        <v>-2.7611553812691971</v>
      </c>
      <c r="X46" s="93">
        <v>-1.8536508200778576</v>
      </c>
      <c r="Z46" s="13">
        <v>-14</v>
      </c>
      <c r="AA46" s="101">
        <f t="shared" si="14"/>
        <v>1.6391089001155993E-2</v>
      </c>
      <c r="AB46" s="101">
        <f t="shared" si="15"/>
        <v>5.4983133007051712E-3</v>
      </c>
      <c r="AC46" s="101">
        <f t="shared" ca="1" si="16"/>
        <v>2.1047618730889845E-3</v>
      </c>
    </row>
    <row r="47" spans="2:29" ht="15.55" customHeight="1" x14ac:dyDescent="0.65">
      <c r="B47" s="85">
        <v>28</v>
      </c>
      <c r="C47" s="19" t="s">
        <v>115</v>
      </c>
      <c r="D47" s="86">
        <f t="shared" si="4"/>
        <v>14.420993610649951</v>
      </c>
      <c r="E47" s="86">
        <f t="shared" si="5"/>
        <v>1</v>
      </c>
      <c r="F47" s="86">
        <f t="shared" si="6"/>
        <v>5.2334763302736127E-2</v>
      </c>
      <c r="G47" s="86">
        <f t="shared" si="7"/>
        <v>1.9342813113834127E-3</v>
      </c>
      <c r="H47" s="86">
        <f t="shared" si="8"/>
        <v>4.59986536544739E-5</v>
      </c>
      <c r="I47" s="86">
        <f t="shared" si="9"/>
        <v>6.1409422144648121E-7</v>
      </c>
      <c r="J47" s="86">
        <f t="shared" si="10"/>
        <v>3.7252902984619141E-9</v>
      </c>
      <c r="K47" s="86">
        <f t="shared" si="11"/>
        <v>5.2334763302736127E-2</v>
      </c>
      <c r="M47" s="85">
        <v>28</v>
      </c>
      <c r="N47" s="90" t="s">
        <v>271</v>
      </c>
      <c r="O47" s="42">
        <f t="shared" ca="1" si="12"/>
        <v>-11.841675302364651</v>
      </c>
      <c r="P47" s="91">
        <v>72</v>
      </c>
      <c r="Q47" s="89" t="s">
        <v>204</v>
      </c>
      <c r="R47" s="86">
        <f t="shared" si="13"/>
        <v>2.1175823681357508E-22</v>
      </c>
      <c r="S47" s="92">
        <f t="shared" ca="1" si="17"/>
        <v>-2.5075722829475971E-21</v>
      </c>
      <c r="T47" s="92"/>
      <c r="U47" s="85">
        <v>28</v>
      </c>
      <c r="V47" s="95">
        <v>-14.462559055823807</v>
      </c>
      <c r="W47" s="93">
        <v>-4.8961523134305427</v>
      </c>
      <c r="X47" s="93">
        <v>-5.8564753464979988</v>
      </c>
      <c r="Z47" s="13">
        <v>-13</v>
      </c>
      <c r="AA47" s="101">
        <f t="shared" si="14"/>
        <v>1.7991079541508095E-2</v>
      </c>
      <c r="AB47" s="101">
        <f t="shared" si="15"/>
        <v>7.5168618187235756E-3</v>
      </c>
      <c r="AC47" s="101">
        <f t="shared" ca="1" si="16"/>
        <v>3.3838995420187E-3</v>
      </c>
    </row>
    <row r="48" spans="2:29" ht="15.55" customHeight="1" x14ac:dyDescent="0.65">
      <c r="B48" s="85">
        <v>29</v>
      </c>
      <c r="C48" s="19" t="s">
        <v>116</v>
      </c>
      <c r="D48" s="86">
        <f t="shared" si="4"/>
        <v>15.863092971714947</v>
      </c>
      <c r="E48" s="86">
        <f t="shared" si="5"/>
        <v>1</v>
      </c>
      <c r="F48" s="86">
        <f t="shared" si="6"/>
        <v>4.7101286972462519E-2</v>
      </c>
      <c r="G48" s="86">
        <f t="shared" si="7"/>
        <v>1.5474250491067302E-3</v>
      </c>
      <c r="H48" s="86">
        <f t="shared" si="8"/>
        <v>3.2199057558131724E-5</v>
      </c>
      <c r="I48" s="86">
        <f t="shared" si="9"/>
        <v>3.6845653286788872E-7</v>
      </c>
      <c r="J48" s="86">
        <f t="shared" si="10"/>
        <v>1.862645149230957E-9</v>
      </c>
      <c r="K48" s="86">
        <f t="shared" si="11"/>
        <v>-4.7101286972462519E-2</v>
      </c>
      <c r="M48" s="85">
        <v>29</v>
      </c>
      <c r="N48" s="90" t="s">
        <v>272</v>
      </c>
      <c r="O48" s="42">
        <f t="shared" ca="1" si="12"/>
        <v>8.9613877171128173</v>
      </c>
      <c r="P48" s="91">
        <v>71</v>
      </c>
      <c r="Q48" s="89" t="s">
        <v>158</v>
      </c>
      <c r="R48" s="86">
        <f t="shared" si="13"/>
        <v>4.2351647362715017E-22</v>
      </c>
      <c r="S48" s="92">
        <f t="shared" ca="1" si="17"/>
        <v>3.795295324757278E-21</v>
      </c>
      <c r="T48" s="92"/>
      <c r="U48" s="85">
        <v>29</v>
      </c>
      <c r="V48" s="95">
        <v>15.587446711639192</v>
      </c>
      <c r="W48" s="93">
        <v>-1.6713612231354493</v>
      </c>
      <c r="X48" s="93">
        <v>-0.77976050517956408</v>
      </c>
      <c r="Z48" s="13">
        <v>-12</v>
      </c>
      <c r="AA48" s="101">
        <f t="shared" si="14"/>
        <v>1.9614751272033101E-2</v>
      </c>
      <c r="AB48" s="101">
        <f t="shared" si="15"/>
        <v>1.0052401918008885E-2</v>
      </c>
      <c r="AC48" s="101">
        <f t="shared" ca="1" si="16"/>
        <v>5.2583925823128548E-3</v>
      </c>
    </row>
    <row r="49" spans="2:29" ht="15.55" customHeight="1" x14ac:dyDescent="0.65">
      <c r="B49" s="85">
        <v>30</v>
      </c>
      <c r="C49" s="19" t="s">
        <v>117</v>
      </c>
      <c r="D49" s="86">
        <f t="shared" si="4"/>
        <v>17.449402268886445</v>
      </c>
      <c r="E49" s="86">
        <f t="shared" si="5"/>
        <v>1</v>
      </c>
      <c r="F49" s="86">
        <f t="shared" si="6"/>
        <v>4.2391158275216265E-2</v>
      </c>
      <c r="G49" s="86">
        <f t="shared" si="7"/>
        <v>1.2379400392853841E-3</v>
      </c>
      <c r="H49" s="86">
        <f t="shared" si="8"/>
        <v>2.2539340290692206E-5</v>
      </c>
      <c r="I49" s="86">
        <f t="shared" si="9"/>
        <v>2.2107391972073322E-7</v>
      </c>
      <c r="J49" s="86">
        <f t="shared" si="10"/>
        <v>9.3132257461547852E-10</v>
      </c>
      <c r="K49" s="86">
        <f t="shared" si="11"/>
        <v>4.2391158275216265E-2</v>
      </c>
      <c r="M49" s="85">
        <v>30</v>
      </c>
      <c r="N49" s="90" t="s">
        <v>273</v>
      </c>
      <c r="O49" s="42">
        <f t="shared" ca="1" si="12"/>
        <v>12.504503722954137</v>
      </c>
      <c r="P49" s="91">
        <v>70</v>
      </c>
      <c r="Q49" s="89" t="s">
        <v>205</v>
      </c>
      <c r="R49" s="86">
        <f t="shared" si="13"/>
        <v>8.4703294725430034E-22</v>
      </c>
      <c r="S49" s="92">
        <f t="shared" ca="1" si="17"/>
        <v>1.0591726642406214E-20</v>
      </c>
      <c r="T49" s="92"/>
      <c r="U49" s="85">
        <v>30</v>
      </c>
      <c r="V49" s="95">
        <v>19.892024095628354</v>
      </c>
      <c r="W49" s="93">
        <v>-0.95649302991168517</v>
      </c>
      <c r="X49" s="93">
        <v>5.484809726504122</v>
      </c>
      <c r="Z49" s="13">
        <v>-11</v>
      </c>
      <c r="AA49" s="101">
        <f t="shared" si="14"/>
        <v>2.1241469271826342E-2</v>
      </c>
      <c r="AB49" s="101">
        <f t="shared" si="15"/>
        <v>1.3150107879261446E-2</v>
      </c>
      <c r="AC49" s="101">
        <f t="shared" ca="1" si="16"/>
        <v>7.8978631290276234E-3</v>
      </c>
    </row>
    <row r="50" spans="2:29" ht="15.55" customHeight="1" x14ac:dyDescent="0.65">
      <c r="B50" s="85">
        <v>31</v>
      </c>
      <c r="C50" s="19" t="s">
        <v>118</v>
      </c>
      <c r="D50" s="86">
        <f t="shared" si="4"/>
        <v>19.194342495775089</v>
      </c>
      <c r="E50" s="86">
        <f t="shared" si="5"/>
        <v>1</v>
      </c>
      <c r="F50" s="86">
        <f t="shared" si="6"/>
        <v>3.8152042447694635E-2</v>
      </c>
      <c r="G50" s="86">
        <f t="shared" si="7"/>
        <v>9.9035203142830756E-4</v>
      </c>
      <c r="H50" s="86">
        <f t="shared" si="8"/>
        <v>1.5777538203484541E-5</v>
      </c>
      <c r="I50" s="86">
        <f t="shared" si="9"/>
        <v>1.3264435183243993E-7</v>
      </c>
      <c r="J50" s="86">
        <f t="shared" si="10"/>
        <v>4.6566128730773926E-10</v>
      </c>
      <c r="K50" s="86">
        <f t="shared" si="11"/>
        <v>-3.8152042447694635E-2</v>
      </c>
      <c r="M50" s="85">
        <v>31</v>
      </c>
      <c r="N50" s="90" t="s">
        <v>274</v>
      </c>
      <c r="O50" s="42">
        <f t="shared" ca="1" si="12"/>
        <v>-2.4149456498034554</v>
      </c>
      <c r="P50" s="91">
        <v>69</v>
      </c>
      <c r="Q50" s="89" t="s">
        <v>156</v>
      </c>
      <c r="R50" s="86">
        <f t="shared" si="13"/>
        <v>1.6940658945086007E-21</v>
      </c>
      <c r="S50" s="92">
        <f t="shared" ca="1" si="17"/>
        <v>-4.0910770624239446E-21</v>
      </c>
      <c r="T50" s="92"/>
      <c r="U50" s="85">
        <v>31</v>
      </c>
      <c r="V50" s="95">
        <v>-13.157728330194146</v>
      </c>
      <c r="W50" s="93">
        <v>-2.9152722372679776</v>
      </c>
      <c r="X50" s="93">
        <v>-1.5225958781530951</v>
      </c>
      <c r="Z50" s="13">
        <v>-10</v>
      </c>
      <c r="AA50" s="101">
        <f t="shared" si="14"/>
        <v>2.2848751182258674E-2</v>
      </c>
      <c r="AB50" s="101">
        <f t="shared" si="15"/>
        <v>1.6827321046026657E-2</v>
      </c>
      <c r="AC50" s="101">
        <f t="shared" ca="1" si="16"/>
        <v>1.1465348260394002E-2</v>
      </c>
    </row>
    <row r="51" spans="2:29" ht="15.55" customHeight="1" x14ac:dyDescent="0.65">
      <c r="B51" s="85">
        <v>32</v>
      </c>
      <c r="C51" s="19" t="s">
        <v>119</v>
      </c>
      <c r="D51" s="86">
        <f t="shared" ref="D51:D82" si="18">$D$18^B51</f>
        <v>21.113776745352599</v>
      </c>
      <c r="E51" s="86">
        <f t="shared" ref="E51:E82" si="19">$E$18^B51</f>
        <v>1</v>
      </c>
      <c r="F51" s="86">
        <f t="shared" ref="F51:F82" si="20">$F$18^B51</f>
        <v>3.4336838202925178E-2</v>
      </c>
      <c r="G51" s="86">
        <f t="shared" ref="G51:G82" si="21">$G$18^B51</f>
        <v>7.9228162514264613E-4</v>
      </c>
      <c r="H51" s="86">
        <f t="shared" ref="H51:H82" si="22">$H$18^B51</f>
        <v>1.1044276742439181E-5</v>
      </c>
      <c r="I51" s="86">
        <f t="shared" ref="I51:I82" si="23">$I$18^B51</f>
        <v>7.9586611099463944E-8</v>
      </c>
      <c r="J51" s="86">
        <f t="shared" ref="J51:J82" si="24">$J$18^B51</f>
        <v>2.3283064365386963E-10</v>
      </c>
      <c r="K51" s="86">
        <f t="shared" si="11"/>
        <v>3.4336838202925178E-2</v>
      </c>
      <c r="M51" s="85">
        <v>32</v>
      </c>
      <c r="N51" s="90" t="s">
        <v>275</v>
      </c>
      <c r="O51" s="42">
        <f t="shared" ca="1" si="12"/>
        <v>-4.0434968024769411</v>
      </c>
      <c r="P51" s="91">
        <v>68</v>
      </c>
      <c r="Q51" s="89" t="s">
        <v>206</v>
      </c>
      <c r="R51" s="86">
        <f t="shared" si="13"/>
        <v>3.3881317890172014E-21</v>
      </c>
      <c r="S51" s="92">
        <f t="shared" ca="1" si="17"/>
        <v>-1.3699900055261532E-20</v>
      </c>
      <c r="T51" s="92"/>
      <c r="U51" s="85">
        <v>32</v>
      </c>
      <c r="V51" s="95">
        <v>-20.011926040972192</v>
      </c>
      <c r="W51" s="93">
        <v>9.5301908360156773</v>
      </c>
      <c r="X51" s="93">
        <v>-0.57934129843542836</v>
      </c>
      <c r="Z51" s="13">
        <v>-9</v>
      </c>
      <c r="AA51" s="101">
        <f t="shared" si="14"/>
        <v>2.4412741334422911E-2</v>
      </c>
      <c r="AB51" s="101">
        <f t="shared" si="15"/>
        <v>2.1063320660291093E-2</v>
      </c>
      <c r="AC51" s="101">
        <f t="shared" ca="1" si="16"/>
        <v>1.6087403333313908E-2</v>
      </c>
    </row>
    <row r="52" spans="2:29" ht="15.55" customHeight="1" x14ac:dyDescent="0.65">
      <c r="B52" s="85">
        <v>33</v>
      </c>
      <c r="C52" s="19" t="s">
        <v>120</v>
      </c>
      <c r="D52" s="86">
        <f t="shared" si="18"/>
        <v>23.225154419887861</v>
      </c>
      <c r="E52" s="86">
        <f t="shared" si="19"/>
        <v>1</v>
      </c>
      <c r="F52" s="86">
        <f t="shared" si="20"/>
        <v>3.090315438263266E-2</v>
      </c>
      <c r="G52" s="86">
        <f t="shared" si="21"/>
        <v>6.338253001141169E-4</v>
      </c>
      <c r="H52" s="86">
        <f t="shared" si="22"/>
        <v>7.7309937197074258E-6</v>
      </c>
      <c r="I52" s="86">
        <f t="shared" si="23"/>
        <v>4.7751966659678364E-8</v>
      </c>
      <c r="J52" s="86">
        <f t="shared" si="24"/>
        <v>1.1641532182693481E-10</v>
      </c>
      <c r="K52" s="86">
        <f t="shared" ref="K52:K83" si="25">$K$18^B52</f>
        <v>-3.090315438263266E-2</v>
      </c>
      <c r="M52" s="85">
        <v>33</v>
      </c>
      <c r="N52" s="90" t="s">
        <v>276</v>
      </c>
      <c r="O52" s="42">
        <f t="shared" ref="O52:O83" ca="1" si="26">NORMINV(RAND(),$O$14,$O$15)</f>
        <v>3.5820297147497664</v>
      </c>
      <c r="P52" s="91">
        <v>67</v>
      </c>
      <c r="Q52" s="89" t="s">
        <v>154</v>
      </c>
      <c r="R52" s="86">
        <f t="shared" ref="R52:R83" si="27">$X$18^P52</f>
        <v>6.7762635780344027E-21</v>
      </c>
      <c r="S52" s="92">
        <f t="shared" ca="1" si="17"/>
        <v>2.4272777491495803E-20</v>
      </c>
      <c r="T52" s="92"/>
      <c r="U52" s="85">
        <v>33</v>
      </c>
      <c r="V52" s="95">
        <v>-14.816953685652749</v>
      </c>
      <c r="W52" s="93">
        <v>-3.0292976727746446E-2</v>
      </c>
      <c r="X52" s="93">
        <v>8.0930668446372138</v>
      </c>
      <c r="Z52" s="13">
        <v>-8</v>
      </c>
      <c r="AA52" s="101">
        <f t="shared" ref="AA52:AA83" si="28">_xlfn.NORM.DIST(Z52,$V$14,$V$15,FALSE)</f>
        <v>2.5908770100222901E-2</v>
      </c>
      <c r="AB52" s="101">
        <f t="shared" ref="AB52:AB83" si="29">_xlfn.NORM.DIST(Z52,$W$14,$W$15,FALSE)</f>
        <v>2.5790804637541818E-2</v>
      </c>
      <c r="AC52" s="101">
        <f t="shared" ref="AC52:AC83" ca="1" si="30">_xlfn.NORM.DIST(Z52,$X$14,$X$15,FALSE)</f>
        <v>2.1817535992232309E-2</v>
      </c>
    </row>
    <row r="53" spans="2:29" ht="15.55" customHeight="1" x14ac:dyDescent="0.65">
      <c r="B53" s="85">
        <v>34</v>
      </c>
      <c r="C53" s="19" t="s">
        <v>121</v>
      </c>
      <c r="D53" s="86">
        <f t="shared" si="18"/>
        <v>25.547669861876649</v>
      </c>
      <c r="E53" s="86">
        <f t="shared" si="19"/>
        <v>1</v>
      </c>
      <c r="F53" s="86">
        <f t="shared" si="20"/>
        <v>2.7812838944369395E-2</v>
      </c>
      <c r="G53" s="86">
        <f t="shared" si="21"/>
        <v>5.0706024009129368E-4</v>
      </c>
      <c r="H53" s="86">
        <f t="shared" si="22"/>
        <v>5.4116956037951975E-6</v>
      </c>
      <c r="I53" s="86">
        <f t="shared" si="23"/>
        <v>2.8651179995807019E-8</v>
      </c>
      <c r="J53" s="86">
        <f t="shared" si="24"/>
        <v>5.8207660913467407E-11</v>
      </c>
      <c r="K53" s="86">
        <f t="shared" si="25"/>
        <v>2.7812838944369395E-2</v>
      </c>
      <c r="M53" s="85">
        <v>34</v>
      </c>
      <c r="N53" s="90" t="s">
        <v>277</v>
      </c>
      <c r="O53" s="42">
        <f t="shared" ca="1" si="26"/>
        <v>-4.7193093987391972</v>
      </c>
      <c r="P53" s="91">
        <v>66</v>
      </c>
      <c r="Q53" s="89" t="s">
        <v>207</v>
      </c>
      <c r="R53" s="86">
        <f t="shared" si="27"/>
        <v>1.3552527156068805E-20</v>
      </c>
      <c r="S53" s="92">
        <f t="shared" ca="1" si="17"/>
        <v>-6.3958568784303716E-20</v>
      </c>
      <c r="T53" s="92"/>
      <c r="U53" s="85">
        <v>34</v>
      </c>
      <c r="V53" s="95">
        <v>-1.3203446986653429</v>
      </c>
      <c r="W53" s="93">
        <v>1.4698165534022052</v>
      </c>
      <c r="X53" s="93">
        <v>-3.800817695973318</v>
      </c>
      <c r="Z53" s="13">
        <v>-7</v>
      </c>
      <c r="AA53" s="101">
        <f t="shared" si="28"/>
        <v>2.7311981627129504E-2</v>
      </c>
      <c r="AB53" s="101">
        <f t="shared" si="29"/>
        <v>3.0890798731333109E-2</v>
      </c>
      <c r="AC53" s="101">
        <f t="shared" ca="1" si="30"/>
        <v>2.8598713913841296E-2</v>
      </c>
    </row>
    <row r="54" spans="2:29" ht="15.55" customHeight="1" x14ac:dyDescent="0.65">
      <c r="B54" s="85">
        <v>35</v>
      </c>
      <c r="C54" s="19" t="s">
        <v>122</v>
      </c>
      <c r="D54" s="86">
        <f t="shared" si="18"/>
        <v>28.102436848064318</v>
      </c>
      <c r="E54" s="86">
        <f t="shared" si="19"/>
        <v>1</v>
      </c>
      <c r="F54" s="86">
        <f t="shared" si="20"/>
        <v>2.5031555049932458E-2</v>
      </c>
      <c r="G54" s="86">
        <f t="shared" si="21"/>
        <v>4.0564819207303493E-4</v>
      </c>
      <c r="H54" s="86">
        <f t="shared" si="22"/>
        <v>3.7881869226566379E-6</v>
      </c>
      <c r="I54" s="86">
        <f t="shared" si="23"/>
        <v>1.7190707997484211E-8</v>
      </c>
      <c r="J54" s="86">
        <f t="shared" si="24"/>
        <v>2.9103830456733704E-11</v>
      </c>
      <c r="K54" s="86">
        <f t="shared" si="25"/>
        <v>-2.5031555049932458E-2</v>
      </c>
      <c r="M54" s="85">
        <v>35</v>
      </c>
      <c r="N54" s="90" t="s">
        <v>278</v>
      </c>
      <c r="O54" s="42">
        <f t="shared" ca="1" si="26"/>
        <v>1.6314689911934031</v>
      </c>
      <c r="P54" s="91">
        <v>65</v>
      </c>
      <c r="Q54" s="89" t="s">
        <v>152</v>
      </c>
      <c r="R54" s="86">
        <f t="shared" si="27"/>
        <v>2.7105054312137611E-20</v>
      </c>
      <c r="S54" s="92">
        <f t="shared" ca="1" si="17"/>
        <v>4.4221055614865547E-20</v>
      </c>
      <c r="T54" s="92"/>
      <c r="U54" s="85">
        <v>35</v>
      </c>
      <c r="V54" s="95">
        <v>2.8461481593288718</v>
      </c>
      <c r="W54" s="93">
        <v>-4.3065234907343442</v>
      </c>
      <c r="X54" s="93">
        <v>1.9109313021067944</v>
      </c>
      <c r="Z54" s="13">
        <v>-6</v>
      </c>
      <c r="AA54" s="101">
        <f t="shared" si="28"/>
        <v>2.8598008599103615E-2</v>
      </c>
      <c r="AB54" s="101">
        <f t="shared" si="29"/>
        <v>3.6192582881945379E-2</v>
      </c>
      <c r="AC54" s="101">
        <f t="shared" ca="1" si="30"/>
        <v>3.6233338974538933E-2</v>
      </c>
    </row>
    <row r="55" spans="2:29" ht="15.55" customHeight="1" x14ac:dyDescent="0.65">
      <c r="B55" s="85">
        <v>36</v>
      </c>
      <c r="C55" s="19" t="s">
        <v>123</v>
      </c>
      <c r="D55" s="86">
        <f t="shared" si="18"/>
        <v>30.912680532870748</v>
      </c>
      <c r="E55" s="86">
        <f t="shared" si="19"/>
        <v>1</v>
      </c>
      <c r="F55" s="86">
        <f t="shared" si="20"/>
        <v>2.2528399544939213E-2</v>
      </c>
      <c r="G55" s="86">
        <f t="shared" si="21"/>
        <v>3.2451855365842801E-4</v>
      </c>
      <c r="H55" s="86">
        <f t="shared" si="22"/>
        <v>2.6517308458596465E-6</v>
      </c>
      <c r="I55" s="86">
        <f t="shared" si="23"/>
        <v>1.0314424798490526E-8</v>
      </c>
      <c r="J55" s="86">
        <f t="shared" si="24"/>
        <v>1.4551915228366852E-11</v>
      </c>
      <c r="K55" s="86">
        <f t="shared" si="25"/>
        <v>2.2528399544939213E-2</v>
      </c>
      <c r="M55" s="85">
        <v>36</v>
      </c>
      <c r="N55" s="90" t="s">
        <v>279</v>
      </c>
      <c r="O55" s="42">
        <f t="shared" ca="1" si="26"/>
        <v>-5.5689892594043986</v>
      </c>
      <c r="P55" s="91">
        <v>64</v>
      </c>
      <c r="Q55" s="89" t="s">
        <v>208</v>
      </c>
      <c r="R55" s="86">
        <f t="shared" si="27"/>
        <v>5.4210108624275222E-20</v>
      </c>
      <c r="S55" s="92">
        <f t="shared" ca="1" si="17"/>
        <v>-3.0189551267973447E-19</v>
      </c>
      <c r="T55" s="92"/>
      <c r="U55" s="85">
        <v>36</v>
      </c>
      <c r="V55" s="95">
        <v>6.5843574331693162</v>
      </c>
      <c r="W55" s="93">
        <v>0.86079771147068618</v>
      </c>
      <c r="X55" s="93">
        <v>0.99044578428976826</v>
      </c>
      <c r="Z55" s="13">
        <v>-5</v>
      </c>
      <c r="AA55" s="101">
        <f t="shared" si="28"/>
        <v>2.9743669018663092E-2</v>
      </c>
      <c r="AB55" s="101">
        <f t="shared" si="29"/>
        <v>4.1479757725932542E-2</v>
      </c>
      <c r="AC55" s="101">
        <f t="shared" ca="1" si="30"/>
        <v>4.4370187308675618E-2</v>
      </c>
    </row>
    <row r="56" spans="2:29" ht="15.55" customHeight="1" x14ac:dyDescent="0.65">
      <c r="B56" s="85">
        <v>37</v>
      </c>
      <c r="C56" s="19" t="s">
        <v>124</v>
      </c>
      <c r="D56" s="86">
        <f t="shared" si="18"/>
        <v>34.003948586157826</v>
      </c>
      <c r="E56" s="86">
        <f t="shared" si="19"/>
        <v>1</v>
      </c>
      <c r="F56" s="86">
        <f t="shared" si="20"/>
        <v>2.0275559590445295E-2</v>
      </c>
      <c r="G56" s="86">
        <f t="shared" si="21"/>
        <v>2.5961484292674243E-4</v>
      </c>
      <c r="H56" s="86">
        <f t="shared" si="22"/>
        <v>1.8562115921017524E-6</v>
      </c>
      <c r="I56" s="86">
        <f t="shared" si="23"/>
        <v>6.1886548790943162E-9</v>
      </c>
      <c r="J56" s="86">
        <f t="shared" si="24"/>
        <v>7.2759576141834259E-12</v>
      </c>
      <c r="K56" s="86">
        <f t="shared" si="25"/>
        <v>-2.0275559590445295E-2</v>
      </c>
      <c r="M56" s="85">
        <v>37</v>
      </c>
      <c r="N56" s="90" t="s">
        <v>280</v>
      </c>
      <c r="O56" s="42">
        <f t="shared" ca="1" si="26"/>
        <v>6.7928428540451771</v>
      </c>
      <c r="P56" s="91">
        <v>63</v>
      </c>
      <c r="Q56" s="89" t="s">
        <v>150</v>
      </c>
      <c r="R56" s="86">
        <f t="shared" si="27"/>
        <v>1.0842021724855044E-19</v>
      </c>
      <c r="S56" s="92">
        <f t="shared" ca="1" si="17"/>
        <v>7.3648149797084153E-19</v>
      </c>
      <c r="T56" s="92"/>
      <c r="U56" s="85">
        <v>37</v>
      </c>
      <c r="V56" s="95">
        <v>10.233456796960594</v>
      </c>
      <c r="W56" s="93">
        <v>-5.708064333154474</v>
      </c>
      <c r="X56" s="93">
        <v>4.9569573310667376</v>
      </c>
      <c r="Z56" s="13">
        <v>-4</v>
      </c>
      <c r="AA56" s="101">
        <f t="shared" si="28"/>
        <v>3.072765750933509E-2</v>
      </c>
      <c r="AB56" s="101">
        <f t="shared" si="29"/>
        <v>4.6502793053302842E-2</v>
      </c>
      <c r="AC56" s="101">
        <f t="shared" ca="1" si="30"/>
        <v>5.2516432782963238E-2</v>
      </c>
    </row>
    <row r="57" spans="2:29" ht="15.55" customHeight="1" x14ac:dyDescent="0.65">
      <c r="B57" s="85">
        <v>38</v>
      </c>
      <c r="C57" s="19" t="s">
        <v>125</v>
      </c>
      <c r="D57" s="86">
        <f t="shared" si="18"/>
        <v>37.404343444773616</v>
      </c>
      <c r="E57" s="86">
        <f t="shared" si="19"/>
        <v>1</v>
      </c>
      <c r="F57" s="86">
        <f t="shared" si="20"/>
        <v>1.8248003631400764E-2</v>
      </c>
      <c r="G57" s="86">
        <f t="shared" si="21"/>
        <v>2.0769187434139394E-4</v>
      </c>
      <c r="H57" s="86">
        <f t="shared" si="22"/>
        <v>1.2993481144712265E-6</v>
      </c>
      <c r="I57" s="86">
        <f t="shared" si="23"/>
        <v>3.7131929274565893E-9</v>
      </c>
      <c r="J57" s="86">
        <f t="shared" si="24"/>
        <v>3.637978807091713E-12</v>
      </c>
      <c r="K57" s="86">
        <f t="shared" si="25"/>
        <v>1.8248003631400764E-2</v>
      </c>
      <c r="M57" s="85">
        <v>38</v>
      </c>
      <c r="N57" s="90" t="s">
        <v>281</v>
      </c>
      <c r="O57" s="42">
        <f t="shared" ca="1" si="26"/>
        <v>8.7995317352822013</v>
      </c>
      <c r="P57" s="91">
        <v>62</v>
      </c>
      <c r="Q57" s="89" t="s">
        <v>209</v>
      </c>
      <c r="R57" s="86">
        <f t="shared" si="27"/>
        <v>2.1684043449710089E-19</v>
      </c>
      <c r="S57" s="92">
        <f t="shared" ca="1" si="17"/>
        <v>1.9080942848496207E-18</v>
      </c>
      <c r="T57" s="92"/>
      <c r="U57" s="85">
        <v>38</v>
      </c>
      <c r="V57" s="95">
        <v>-9.6507184458444417</v>
      </c>
      <c r="W57" s="93">
        <v>7.7725672280245357</v>
      </c>
      <c r="X57" s="93">
        <v>-5.6706745109050694</v>
      </c>
      <c r="Z57" s="13">
        <v>-3</v>
      </c>
      <c r="AA57" s="101">
        <f t="shared" si="28"/>
        <v>3.153120251379514E-2</v>
      </c>
      <c r="AB57" s="101">
        <f t="shared" si="29"/>
        <v>5.0997402835303761E-2</v>
      </c>
      <c r="AC57" s="101">
        <f t="shared" ca="1" si="30"/>
        <v>6.0078658490695408E-2</v>
      </c>
    </row>
    <row r="58" spans="2:29" ht="15.55" customHeight="1" x14ac:dyDescent="0.65">
      <c r="B58" s="85">
        <v>39</v>
      </c>
      <c r="C58" s="19" t="s">
        <v>126</v>
      </c>
      <c r="D58" s="86">
        <f t="shared" si="18"/>
        <v>41.144777789250981</v>
      </c>
      <c r="E58" s="86">
        <f t="shared" si="19"/>
        <v>1</v>
      </c>
      <c r="F58" s="86">
        <f t="shared" si="20"/>
        <v>1.6423203268260689E-2</v>
      </c>
      <c r="G58" s="86">
        <f t="shared" si="21"/>
        <v>1.6615349947311518E-4</v>
      </c>
      <c r="H58" s="86">
        <f t="shared" si="22"/>
        <v>9.095436801298585E-7</v>
      </c>
      <c r="I58" s="86">
        <f t="shared" si="23"/>
        <v>2.2279157564739537E-9</v>
      </c>
      <c r="J58" s="86">
        <f t="shared" si="24"/>
        <v>1.8189894035458565E-12</v>
      </c>
      <c r="K58" s="86">
        <f t="shared" si="25"/>
        <v>-1.6423203268260689E-2</v>
      </c>
      <c r="M58" s="85">
        <v>39</v>
      </c>
      <c r="N58" s="90" t="s">
        <v>282</v>
      </c>
      <c r="O58" s="42">
        <f t="shared" ca="1" si="26"/>
        <v>5.9245450113169511</v>
      </c>
      <c r="P58" s="91">
        <v>61</v>
      </c>
      <c r="Q58" s="89" t="s">
        <v>148</v>
      </c>
      <c r="R58" s="86">
        <f t="shared" si="27"/>
        <v>4.3368086899420177E-19</v>
      </c>
      <c r="S58" s="92">
        <f t="shared" ca="1" si="17"/>
        <v>2.5693618289031983E-18</v>
      </c>
      <c r="T58" s="92"/>
      <c r="U58" s="85">
        <v>39</v>
      </c>
      <c r="V58" s="95">
        <v>-6.9356226359710611</v>
      </c>
      <c r="W58" s="93">
        <v>8.3959731926773333</v>
      </c>
      <c r="X58" s="93">
        <v>-9.8000415907010492</v>
      </c>
      <c r="Z58" s="13">
        <v>-2</v>
      </c>
      <c r="AA58" s="101">
        <f t="shared" si="28"/>
        <v>3.2138661148990957E-2</v>
      </c>
      <c r="AB58" s="101">
        <f t="shared" si="29"/>
        <v>5.4707047110599892E-2</v>
      </c>
      <c r="AC58" s="101">
        <f t="shared" ca="1" si="30"/>
        <v>6.6430311069582734E-2</v>
      </c>
    </row>
    <row r="59" spans="2:29" ht="15.55" customHeight="1" x14ac:dyDescent="0.65">
      <c r="B59" s="85">
        <v>40</v>
      </c>
      <c r="C59" s="19" t="s">
        <v>127</v>
      </c>
      <c r="D59" s="86">
        <f t="shared" si="18"/>
        <v>45.259255568176073</v>
      </c>
      <c r="E59" s="86">
        <f t="shared" si="19"/>
        <v>1</v>
      </c>
      <c r="F59" s="86">
        <f t="shared" si="20"/>
        <v>1.478088294143462E-2</v>
      </c>
      <c r="G59" s="86">
        <f t="shared" si="21"/>
        <v>1.3292279957849217E-4</v>
      </c>
      <c r="H59" s="86">
        <f t="shared" si="22"/>
        <v>6.3668057609090096E-7</v>
      </c>
      <c r="I59" s="86">
        <f t="shared" si="23"/>
        <v>1.3367494538843721E-9</v>
      </c>
      <c r="J59" s="86">
        <f t="shared" si="24"/>
        <v>9.0949470177292824E-13</v>
      </c>
      <c r="K59" s="86">
        <f t="shared" si="25"/>
        <v>1.478088294143462E-2</v>
      </c>
      <c r="M59" s="85">
        <v>40</v>
      </c>
      <c r="N59" s="90" t="s">
        <v>283</v>
      </c>
      <c r="O59" s="42">
        <f t="shared" ca="1" si="26"/>
        <v>7.2469257648677576</v>
      </c>
      <c r="P59" s="91">
        <v>60</v>
      </c>
      <c r="Q59" s="89" t="s">
        <v>210</v>
      </c>
      <c r="R59" s="86">
        <f t="shared" si="27"/>
        <v>8.6736173798840355E-19</v>
      </c>
      <c r="S59" s="92">
        <f t="shared" ca="1" si="17"/>
        <v>6.285706126488639E-18</v>
      </c>
      <c r="T59" s="92"/>
      <c r="U59" s="85">
        <v>40</v>
      </c>
      <c r="V59" s="95">
        <v>-4.2412963048169914</v>
      </c>
      <c r="W59" s="93">
        <v>1.2054301101807483</v>
      </c>
      <c r="X59" s="93">
        <v>-2.1248551237411375</v>
      </c>
      <c r="Z59" s="13">
        <v>-1</v>
      </c>
      <c r="AA59" s="101">
        <f t="shared" si="28"/>
        <v>3.2538025417289985E-2</v>
      </c>
      <c r="AB59" s="101">
        <f t="shared" si="29"/>
        <v>5.7406977545469536E-2</v>
      </c>
      <c r="AC59" s="101">
        <f t="shared" ca="1" si="30"/>
        <v>7.0995920918740338E-2</v>
      </c>
    </row>
    <row r="60" spans="2:29" ht="15.55" customHeight="1" x14ac:dyDescent="0.65">
      <c r="B60" s="85">
        <v>41</v>
      </c>
      <c r="C60" s="19" t="s">
        <v>128</v>
      </c>
      <c r="D60" s="86">
        <f t="shared" si="18"/>
        <v>49.785181124993684</v>
      </c>
      <c r="E60" s="86">
        <f t="shared" si="19"/>
        <v>1</v>
      </c>
      <c r="F60" s="86">
        <f t="shared" si="20"/>
        <v>1.3302794647291158E-2</v>
      </c>
      <c r="G60" s="86">
        <f t="shared" si="21"/>
        <v>1.0633823966279373E-4</v>
      </c>
      <c r="H60" s="86">
        <f t="shared" si="22"/>
        <v>4.4567640326363062E-7</v>
      </c>
      <c r="I60" s="86">
        <f t="shared" si="23"/>
        <v>8.0204967233062327E-10</v>
      </c>
      <c r="J60" s="86">
        <f t="shared" si="24"/>
        <v>4.5474735088646412E-13</v>
      </c>
      <c r="K60" s="86">
        <f t="shared" si="25"/>
        <v>-1.3302794647291158E-2</v>
      </c>
      <c r="M60" s="85">
        <v>41</v>
      </c>
      <c r="N60" s="90" t="s">
        <v>284</v>
      </c>
      <c r="O60" s="42">
        <f t="shared" ca="1" si="26"/>
        <v>-0.71524899561938104</v>
      </c>
      <c r="P60" s="91">
        <v>59</v>
      </c>
      <c r="Q60" s="89" t="s">
        <v>146</v>
      </c>
      <c r="R60" s="86">
        <f t="shared" si="27"/>
        <v>1.7347234759768071E-18</v>
      </c>
      <c r="S60" s="92">
        <f t="shared" ca="1" si="17"/>
        <v>-1.2407592238697728E-18</v>
      </c>
      <c r="T60" s="92"/>
      <c r="U60" s="85">
        <v>41</v>
      </c>
      <c r="V60" s="95">
        <v>-14.60966176632323</v>
      </c>
      <c r="W60" s="93">
        <v>-3.6150990557632574</v>
      </c>
      <c r="X60" s="93">
        <v>3.1304246983023836</v>
      </c>
      <c r="Z60" s="13">
        <v>0</v>
      </c>
      <c r="AA60" s="101">
        <f t="shared" si="28"/>
        <v>3.2721316900354874E-2</v>
      </c>
      <c r="AB60" s="101">
        <f t="shared" si="29"/>
        <v>5.8926722184715827E-2</v>
      </c>
      <c r="AC60" s="101">
        <f t="shared" ca="1" si="30"/>
        <v>7.3336733030471737E-2</v>
      </c>
    </row>
    <row r="61" spans="2:29" ht="15.55" customHeight="1" x14ac:dyDescent="0.65">
      <c r="B61" s="85">
        <v>42</v>
      </c>
      <c r="C61" s="19" t="s">
        <v>129</v>
      </c>
      <c r="D61" s="86">
        <f t="shared" si="18"/>
        <v>54.763699237493057</v>
      </c>
      <c r="E61" s="86">
        <f t="shared" si="19"/>
        <v>1</v>
      </c>
      <c r="F61" s="86">
        <f t="shared" si="20"/>
        <v>1.1972515182562043E-2</v>
      </c>
      <c r="G61" s="86">
        <f t="shared" si="21"/>
        <v>8.5070591730234999E-5</v>
      </c>
      <c r="H61" s="86">
        <f t="shared" si="22"/>
        <v>3.1197348228454143E-7</v>
      </c>
      <c r="I61" s="86">
        <f t="shared" si="23"/>
        <v>4.8122980339837398E-10</v>
      </c>
      <c r="J61" s="86">
        <f t="shared" si="24"/>
        <v>2.2737367544323206E-13</v>
      </c>
      <c r="K61" s="86">
        <f t="shared" si="25"/>
        <v>1.1972515182562043E-2</v>
      </c>
      <c r="M61" s="85">
        <v>42</v>
      </c>
      <c r="N61" s="90" t="s">
        <v>285</v>
      </c>
      <c r="O61" s="42">
        <f t="shared" ca="1" si="26"/>
        <v>2.7509141019523078</v>
      </c>
      <c r="P61" s="91">
        <v>58</v>
      </c>
      <c r="Q61" s="89" t="s">
        <v>211</v>
      </c>
      <c r="R61" s="86">
        <f t="shared" si="27"/>
        <v>3.4694469519536142E-18</v>
      </c>
      <c r="S61" s="92">
        <f t="shared" ca="1" si="17"/>
        <v>9.5441505461046481E-18</v>
      </c>
      <c r="T61" s="92"/>
      <c r="U61" s="85">
        <v>42</v>
      </c>
      <c r="V61" s="95">
        <v>-18.095667559693357</v>
      </c>
      <c r="W61" s="93">
        <v>7.3757603429225993</v>
      </c>
      <c r="X61" s="93">
        <v>-2.2024715928778194</v>
      </c>
      <c r="Z61" s="13">
        <v>1</v>
      </c>
      <c r="AA61" s="101">
        <f t="shared" si="28"/>
        <v>3.268485181542978E-2</v>
      </c>
      <c r="AB61" s="101">
        <f t="shared" si="29"/>
        <v>5.9167889675234647E-2</v>
      </c>
      <c r="AC61" s="101">
        <f t="shared" ca="1" si="30"/>
        <v>7.3220176779883434E-2</v>
      </c>
    </row>
    <row r="62" spans="2:29" ht="15.55" customHeight="1" x14ac:dyDescent="0.65">
      <c r="B62" s="85">
        <v>43</v>
      </c>
      <c r="C62" s="19" t="s">
        <v>130</v>
      </c>
      <c r="D62" s="86">
        <f t="shared" si="18"/>
        <v>60.240069161242374</v>
      </c>
      <c r="E62" s="86">
        <f t="shared" si="19"/>
        <v>1</v>
      </c>
      <c r="F62" s="86">
        <f t="shared" si="20"/>
        <v>1.077526366430584E-2</v>
      </c>
      <c r="G62" s="86">
        <f t="shared" si="21"/>
        <v>6.8056473384187996E-5</v>
      </c>
      <c r="H62" s="86">
        <f t="shared" si="22"/>
        <v>2.1838143759917898E-7</v>
      </c>
      <c r="I62" s="86">
        <f t="shared" si="23"/>
        <v>2.8873788203902435E-10</v>
      </c>
      <c r="J62" s="86">
        <f t="shared" si="24"/>
        <v>1.1368683772161603E-13</v>
      </c>
      <c r="K62" s="86">
        <f t="shared" si="25"/>
        <v>-1.077526366430584E-2</v>
      </c>
      <c r="M62" s="85">
        <v>43</v>
      </c>
      <c r="N62" s="90" t="s">
        <v>286</v>
      </c>
      <c r="O62" s="42">
        <f t="shared" ca="1" si="26"/>
        <v>-3.0681126276330399</v>
      </c>
      <c r="P62" s="91">
        <v>57</v>
      </c>
      <c r="Q62" s="89" t="s">
        <v>144</v>
      </c>
      <c r="R62" s="86">
        <f t="shared" si="27"/>
        <v>6.9388939039072284E-18</v>
      </c>
      <c r="S62" s="92">
        <f t="shared" ca="1" si="17"/>
        <v>-2.1289308008383689E-17</v>
      </c>
      <c r="T62" s="92"/>
      <c r="U62" s="85">
        <v>43</v>
      </c>
      <c r="V62" s="95">
        <v>-12.967837442689429</v>
      </c>
      <c r="W62" s="93">
        <v>2.7359383495856244</v>
      </c>
      <c r="X62" s="93">
        <v>4.6939000068030596</v>
      </c>
      <c r="Z62" s="13">
        <v>2</v>
      </c>
      <c r="AA62" s="101">
        <f t="shared" si="28"/>
        <v>3.2429364133794811E-2</v>
      </c>
      <c r="AB62" s="101">
        <f t="shared" si="29"/>
        <v>5.8114709211476906E-2</v>
      </c>
      <c r="AC62" s="101">
        <f t="shared" ca="1" si="30"/>
        <v>7.0657950849334614E-2</v>
      </c>
    </row>
    <row r="63" spans="2:29" ht="15.55" customHeight="1" x14ac:dyDescent="0.65">
      <c r="B63" s="85">
        <v>44</v>
      </c>
      <c r="C63" s="19" t="s">
        <v>131</v>
      </c>
      <c r="D63" s="86">
        <f t="shared" si="18"/>
        <v>66.26407607736661</v>
      </c>
      <c r="E63" s="86">
        <f t="shared" si="19"/>
        <v>1</v>
      </c>
      <c r="F63" s="86">
        <f t="shared" si="20"/>
        <v>9.6977372978752571E-3</v>
      </c>
      <c r="G63" s="86">
        <f t="shared" si="21"/>
        <v>5.4445178707350423E-5</v>
      </c>
      <c r="H63" s="86">
        <f t="shared" si="22"/>
        <v>1.5286700631942527E-7</v>
      </c>
      <c r="I63" s="86">
        <f t="shared" si="23"/>
        <v>1.7324272922341461E-10</v>
      </c>
      <c r="J63" s="86">
        <f t="shared" si="24"/>
        <v>5.6843418860808015E-14</v>
      </c>
      <c r="K63" s="86">
        <f t="shared" si="25"/>
        <v>9.6977372978752571E-3</v>
      </c>
      <c r="M63" s="85">
        <v>44</v>
      </c>
      <c r="N63" s="90" t="s">
        <v>287</v>
      </c>
      <c r="O63" s="42">
        <f t="shared" ca="1" si="26"/>
        <v>-6.0301251882485669</v>
      </c>
      <c r="P63" s="91">
        <v>56</v>
      </c>
      <c r="Q63" s="89" t="s">
        <v>212</v>
      </c>
      <c r="R63" s="86">
        <f t="shared" si="27"/>
        <v>1.3877787807814457E-17</v>
      </c>
      <c r="S63" s="92">
        <f t="shared" ca="1" si="17"/>
        <v>-8.3684797817070818E-17</v>
      </c>
      <c r="T63" s="92"/>
      <c r="U63" s="85">
        <v>44</v>
      </c>
      <c r="V63" s="95">
        <v>16.251634297738033</v>
      </c>
      <c r="W63" s="93">
        <v>-4.4599762611468083</v>
      </c>
      <c r="X63" s="93">
        <v>13.95517847351876</v>
      </c>
      <c r="Z63" s="13">
        <v>3</v>
      </c>
      <c r="AA63" s="101">
        <f t="shared" si="28"/>
        <v>3.1959981013474123E-2</v>
      </c>
      <c r="AB63" s="101">
        <f t="shared" si="29"/>
        <v>5.5835736895382987E-2</v>
      </c>
      <c r="AC63" s="101">
        <f t="shared" ca="1" si="30"/>
        <v>6.5904088069900765E-2</v>
      </c>
    </row>
    <row r="64" spans="2:29" ht="15.55" customHeight="1" x14ac:dyDescent="0.65">
      <c r="B64" s="85">
        <v>45</v>
      </c>
      <c r="C64" s="19" t="s">
        <v>132</v>
      </c>
      <c r="D64" s="86">
        <f t="shared" si="18"/>
        <v>72.890483685103277</v>
      </c>
      <c r="E64" s="86">
        <f t="shared" si="19"/>
        <v>1</v>
      </c>
      <c r="F64" s="86">
        <f t="shared" si="20"/>
        <v>8.7279635680877331E-3</v>
      </c>
      <c r="G64" s="86">
        <f t="shared" si="21"/>
        <v>4.3556142965880339E-5</v>
      </c>
      <c r="H64" s="86">
        <f t="shared" si="22"/>
        <v>1.0700690442359768E-7</v>
      </c>
      <c r="I64" s="86">
        <f t="shared" si="23"/>
        <v>1.0394563753404878E-10</v>
      </c>
      <c r="J64" s="86">
        <f t="shared" si="24"/>
        <v>2.8421709430404007E-14</v>
      </c>
      <c r="K64" s="86">
        <f t="shared" si="25"/>
        <v>-8.7279635680877331E-3</v>
      </c>
      <c r="M64" s="85">
        <v>45</v>
      </c>
      <c r="N64" s="90" t="s">
        <v>288</v>
      </c>
      <c r="O64" s="42">
        <f t="shared" ca="1" si="26"/>
        <v>-7.7807367058675139</v>
      </c>
      <c r="P64" s="91">
        <v>55</v>
      </c>
      <c r="Q64" s="89" t="s">
        <v>142</v>
      </c>
      <c r="R64" s="86">
        <f t="shared" si="27"/>
        <v>2.7755575615628914E-17</v>
      </c>
      <c r="S64" s="92">
        <f t="shared" ca="1" si="17"/>
        <v>-2.1595882598500521E-16</v>
      </c>
      <c r="T64" s="92"/>
      <c r="U64" s="85">
        <v>45</v>
      </c>
      <c r="V64" s="95">
        <v>17.072821082902792</v>
      </c>
      <c r="W64" s="93">
        <v>5.991281253146167</v>
      </c>
      <c r="X64" s="93">
        <v>-3.4986700051355193</v>
      </c>
      <c r="Z64" s="13">
        <v>4</v>
      </c>
      <c r="AA64" s="101">
        <f t="shared" si="28"/>
        <v>3.1286051694860123E-2</v>
      </c>
      <c r="AB64" s="101">
        <f t="shared" si="29"/>
        <v>5.2476471907464191E-2</v>
      </c>
      <c r="AC64" s="101">
        <f t="shared" ca="1" si="30"/>
        <v>5.9413443366505558E-2</v>
      </c>
    </row>
    <row r="65" spans="2:29" ht="15.55" customHeight="1" x14ac:dyDescent="0.65">
      <c r="B65" s="85">
        <v>46</v>
      </c>
      <c r="C65" s="19" t="s">
        <v>133</v>
      </c>
      <c r="D65" s="86">
        <f t="shared" si="18"/>
        <v>80.179532053613613</v>
      </c>
      <c r="E65" s="86">
        <f t="shared" si="19"/>
        <v>1</v>
      </c>
      <c r="F65" s="86">
        <f t="shared" si="20"/>
        <v>7.8551672112789576E-3</v>
      </c>
      <c r="G65" s="86">
        <f t="shared" si="21"/>
        <v>3.4844914372704269E-5</v>
      </c>
      <c r="H65" s="86">
        <f t="shared" si="22"/>
        <v>7.490483309651837E-8</v>
      </c>
      <c r="I65" s="86">
        <f t="shared" si="23"/>
        <v>6.2367382520429253E-11</v>
      </c>
      <c r="J65" s="86">
        <f t="shared" si="24"/>
        <v>1.4210854715202004E-14</v>
      </c>
      <c r="K65" s="86">
        <f t="shared" si="25"/>
        <v>7.8551672112789576E-3</v>
      </c>
      <c r="M65" s="85">
        <v>46</v>
      </c>
      <c r="N65" s="90" t="s">
        <v>289</v>
      </c>
      <c r="O65" s="42">
        <f t="shared" ca="1" si="26"/>
        <v>1.5951980566112867</v>
      </c>
      <c r="P65" s="91">
        <v>54</v>
      </c>
      <c r="Q65" s="89" t="s">
        <v>213</v>
      </c>
      <c r="R65" s="86">
        <f t="shared" si="27"/>
        <v>5.5511151231257827E-17</v>
      </c>
      <c r="S65" s="92">
        <f t="shared" ca="1" si="17"/>
        <v>8.8551280564357719E-17</v>
      </c>
      <c r="T65" s="92"/>
      <c r="U65" s="85">
        <v>46</v>
      </c>
      <c r="V65" s="95">
        <v>7.6752856549440693</v>
      </c>
      <c r="W65" s="93">
        <v>-10.714599882474788</v>
      </c>
      <c r="X65" s="93">
        <v>-1.224350241545622</v>
      </c>
      <c r="Z65" s="13">
        <v>5</v>
      </c>
      <c r="AA65" s="101">
        <f t="shared" si="28"/>
        <v>3.0420837835596442E-2</v>
      </c>
      <c r="AB65" s="101">
        <f t="shared" si="29"/>
        <v>4.8243987845793292E-2</v>
      </c>
      <c r="AC65" s="101">
        <f t="shared" ca="1" si="30"/>
        <v>5.176999733641896E-2</v>
      </c>
    </row>
    <row r="66" spans="2:29" ht="15.55" customHeight="1" x14ac:dyDescent="0.65">
      <c r="B66" s="85">
        <v>47</v>
      </c>
      <c r="C66" s="19" t="s">
        <v>134</v>
      </c>
      <c r="D66" s="86">
        <f t="shared" si="18"/>
        <v>88.197485258974979</v>
      </c>
      <c r="E66" s="86">
        <f t="shared" si="19"/>
        <v>1</v>
      </c>
      <c r="F66" s="86">
        <f t="shared" si="20"/>
        <v>7.0696504901510623E-3</v>
      </c>
      <c r="G66" s="86">
        <f t="shared" si="21"/>
        <v>2.7875931498163421E-5</v>
      </c>
      <c r="H66" s="86">
        <f t="shared" si="22"/>
        <v>5.2433383167562847E-8</v>
      </c>
      <c r="I66" s="86">
        <f t="shared" si="23"/>
        <v>3.7420429512257554E-11</v>
      </c>
      <c r="J66" s="86">
        <f t="shared" si="24"/>
        <v>7.1054273576010019E-15</v>
      </c>
      <c r="K66" s="86">
        <f t="shared" si="25"/>
        <v>-7.0696504901510623E-3</v>
      </c>
      <c r="M66" s="85">
        <v>47</v>
      </c>
      <c r="N66" s="90" t="s">
        <v>290</v>
      </c>
      <c r="O66" s="42">
        <f t="shared" ca="1" si="26"/>
        <v>-1.9161447913946095</v>
      </c>
      <c r="P66" s="91">
        <v>53</v>
      </c>
      <c r="Q66" s="89" t="s">
        <v>140</v>
      </c>
      <c r="R66" s="86">
        <f t="shared" si="27"/>
        <v>1.1102230246251565E-16</v>
      </c>
      <c r="S66" s="92">
        <f t="shared" ca="1" si="17"/>
        <v>-2.127348065921863E-16</v>
      </c>
      <c r="T66" s="92"/>
      <c r="U66" s="85">
        <v>47</v>
      </c>
      <c r="V66" s="95">
        <v>-7.236981788166359</v>
      </c>
      <c r="W66" s="93">
        <v>12.900299912637026</v>
      </c>
      <c r="X66" s="93">
        <v>-2.5199457923455393</v>
      </c>
      <c r="Z66" s="13">
        <v>6</v>
      </c>
      <c r="AA66" s="101">
        <f t="shared" si="28"/>
        <v>2.9381079611737589E-2</v>
      </c>
      <c r="AB66" s="101">
        <f t="shared" si="29"/>
        <v>4.3385835327888769E-2</v>
      </c>
      <c r="AC66" s="101">
        <f t="shared" ca="1" si="30"/>
        <v>4.3600614846022227E-2</v>
      </c>
    </row>
    <row r="67" spans="2:29" ht="15.55" customHeight="1" x14ac:dyDescent="0.65">
      <c r="B67" s="85">
        <v>48</v>
      </c>
      <c r="C67" s="19" t="s">
        <v>135</v>
      </c>
      <c r="D67" s="86">
        <f t="shared" si="18"/>
        <v>97.017233784872474</v>
      </c>
      <c r="E67" s="86">
        <f t="shared" si="19"/>
        <v>1</v>
      </c>
      <c r="F67" s="86">
        <f t="shared" si="20"/>
        <v>6.3626854411359575E-3</v>
      </c>
      <c r="G67" s="86">
        <f t="shared" si="21"/>
        <v>2.2300745198530738E-5</v>
      </c>
      <c r="H67" s="86">
        <f t="shared" si="22"/>
        <v>3.6703368217293994E-8</v>
      </c>
      <c r="I67" s="86">
        <f t="shared" si="23"/>
        <v>2.2452257707354529E-11</v>
      </c>
      <c r="J67" s="86">
        <f t="shared" si="24"/>
        <v>3.5527136788005009E-15</v>
      </c>
      <c r="K67" s="86">
        <f t="shared" si="25"/>
        <v>6.3626854411359575E-3</v>
      </c>
      <c r="M67" s="85">
        <v>48</v>
      </c>
      <c r="N67" s="90" t="s">
        <v>291</v>
      </c>
      <c r="O67" s="42">
        <f t="shared" ca="1" si="26"/>
        <v>-9.1115563816322442</v>
      </c>
      <c r="P67" s="91">
        <v>52</v>
      </c>
      <c r="Q67" s="89" t="s">
        <v>214</v>
      </c>
      <c r="R67" s="86">
        <f t="shared" si="27"/>
        <v>2.2204460492503131E-16</v>
      </c>
      <c r="S67" s="92">
        <f t="shared" ca="1" si="17"/>
        <v>-2.0231719370116795E-15</v>
      </c>
      <c r="T67" s="92"/>
      <c r="U67" s="85">
        <v>48</v>
      </c>
      <c r="V67" s="95">
        <v>4.5759886833289674</v>
      </c>
      <c r="W67" s="93">
        <v>-0.91686925526839325</v>
      </c>
      <c r="X67" s="93">
        <v>4.130094288270552</v>
      </c>
      <c r="Z67" s="13">
        <v>7</v>
      </c>
      <c r="AA67" s="101">
        <f t="shared" si="28"/>
        <v>2.8186457412554607E-2</v>
      </c>
      <c r="AB67" s="101">
        <f t="shared" si="29"/>
        <v>3.8166199968013466E-2</v>
      </c>
      <c r="AC67" s="101">
        <f t="shared" ca="1" si="30"/>
        <v>3.5491809031749109E-2</v>
      </c>
    </row>
    <row r="68" spans="2:29" ht="15.55" customHeight="1" x14ac:dyDescent="0.65">
      <c r="B68" s="85">
        <v>49</v>
      </c>
      <c r="C68" s="19" t="s">
        <v>136</v>
      </c>
      <c r="D68" s="86">
        <f t="shared" si="18"/>
        <v>106.71895716335973</v>
      </c>
      <c r="E68" s="86">
        <f t="shared" si="19"/>
        <v>1</v>
      </c>
      <c r="F68" s="86">
        <f t="shared" si="20"/>
        <v>5.7264168970223616E-3</v>
      </c>
      <c r="G68" s="86">
        <f t="shared" si="21"/>
        <v>1.7840596158824592E-5</v>
      </c>
      <c r="H68" s="86">
        <f t="shared" si="22"/>
        <v>2.5692357752105793E-8</v>
      </c>
      <c r="I68" s="86">
        <f t="shared" si="23"/>
        <v>1.3471354624412719E-11</v>
      </c>
      <c r="J68" s="86">
        <f t="shared" si="24"/>
        <v>1.7763568394002505E-15</v>
      </c>
      <c r="K68" s="86">
        <f t="shared" si="25"/>
        <v>-5.7264168970223616E-3</v>
      </c>
      <c r="M68" s="85">
        <v>49</v>
      </c>
      <c r="N68" s="90" t="s">
        <v>292</v>
      </c>
      <c r="O68" s="42">
        <f t="shared" ca="1" si="26"/>
        <v>8.1637181985528677</v>
      </c>
      <c r="P68" s="91">
        <v>51</v>
      </c>
      <c r="Q68" s="89" t="s">
        <v>138</v>
      </c>
      <c r="R68" s="86">
        <f t="shared" si="27"/>
        <v>4.4408920985006262E-16</v>
      </c>
      <c r="S68" s="92">
        <f t="shared" ca="1" si="17"/>
        <v>3.6254191642339196E-15</v>
      </c>
      <c r="T68" s="92"/>
      <c r="U68" s="85">
        <v>49</v>
      </c>
      <c r="V68" s="95">
        <v>7.7754238989188309</v>
      </c>
      <c r="W68" s="93">
        <v>-4.9213390165790489</v>
      </c>
      <c r="X68" s="93">
        <v>-3.7579767748745541</v>
      </c>
      <c r="Z68" s="13">
        <v>8</v>
      </c>
      <c r="AA68" s="101">
        <f t="shared" si="28"/>
        <v>2.6858973294607586E-2</v>
      </c>
      <c r="AB68" s="101">
        <f t="shared" si="29"/>
        <v>3.284248974465831E-2</v>
      </c>
      <c r="AC68" s="101">
        <f t="shared" ca="1" si="30"/>
        <v>2.7924455269513305E-2</v>
      </c>
    </row>
    <row r="69" spans="2:29" ht="15.55" customHeight="1" x14ac:dyDescent="0.65">
      <c r="B69" s="85">
        <v>50</v>
      </c>
      <c r="C69" s="19" t="s">
        <v>137</v>
      </c>
      <c r="D69" s="86">
        <f t="shared" si="18"/>
        <v>117.39085287969571</v>
      </c>
      <c r="E69" s="86">
        <f t="shared" si="19"/>
        <v>1</v>
      </c>
      <c r="F69" s="86">
        <f t="shared" si="20"/>
        <v>5.1537752073201248E-3</v>
      </c>
      <c r="G69" s="86">
        <f t="shared" si="21"/>
        <v>1.4272476927059673E-5</v>
      </c>
      <c r="H69" s="86">
        <f t="shared" si="22"/>
        <v>1.7984650426474054E-8</v>
      </c>
      <c r="I69" s="86">
        <f t="shared" si="23"/>
        <v>8.0828127746476311E-12</v>
      </c>
      <c r="J69" s="86">
        <f t="shared" si="24"/>
        <v>8.8817841970012523E-16</v>
      </c>
      <c r="K69" s="86">
        <f t="shared" si="25"/>
        <v>5.1537752073201248E-3</v>
      </c>
      <c r="M69" s="85">
        <v>50</v>
      </c>
      <c r="N69" s="90" t="s">
        <v>293</v>
      </c>
      <c r="O69" s="42">
        <f t="shared" ca="1" si="26"/>
        <v>0.54305545069417627</v>
      </c>
      <c r="P69" s="91">
        <v>50</v>
      </c>
      <c r="Q69" s="89" t="s">
        <v>215</v>
      </c>
      <c r="R69" s="86">
        <f t="shared" si="27"/>
        <v>8.8817841970012523E-16</v>
      </c>
      <c r="S69" s="92">
        <f t="shared" ca="1" si="17"/>
        <v>4.8233013200709275E-16</v>
      </c>
      <c r="T69" s="92"/>
      <c r="U69" s="85">
        <v>50</v>
      </c>
      <c r="V69" s="95">
        <v>2.9557984374610387</v>
      </c>
      <c r="W69" s="93">
        <v>4.7656808424789014</v>
      </c>
      <c r="X69" s="93">
        <v>1.637217111317756</v>
      </c>
      <c r="Z69" s="13">
        <v>9</v>
      </c>
      <c r="AA69" s="101">
        <f t="shared" si="28"/>
        <v>2.5422279308129864E-2</v>
      </c>
      <c r="AB69" s="101">
        <f t="shared" si="29"/>
        <v>2.7645179759528338E-2</v>
      </c>
      <c r="AC69" s="101">
        <f t="shared" ca="1" si="30"/>
        <v>2.1235492380579375E-2</v>
      </c>
    </row>
    <row r="70" spans="2:29" ht="15.55" customHeight="1" x14ac:dyDescent="0.65">
      <c r="B70" s="85">
        <v>51</v>
      </c>
      <c r="C70" s="19" t="s">
        <v>138</v>
      </c>
      <c r="D70" s="86">
        <f t="shared" si="18"/>
        <v>129.1299381676653</v>
      </c>
      <c r="E70" s="86">
        <f t="shared" si="19"/>
        <v>1</v>
      </c>
      <c r="F70" s="86">
        <f t="shared" si="20"/>
        <v>4.6383976865881135E-3</v>
      </c>
      <c r="G70" s="86">
        <f t="shared" si="21"/>
        <v>1.141798154164774E-5</v>
      </c>
      <c r="H70" s="86">
        <f t="shared" si="22"/>
        <v>1.2589255298531839E-8</v>
      </c>
      <c r="I70" s="86">
        <f t="shared" si="23"/>
        <v>4.8496876647885785E-12</v>
      </c>
      <c r="J70" s="86">
        <f t="shared" si="24"/>
        <v>4.4408920985006262E-16</v>
      </c>
      <c r="K70" s="86">
        <f t="shared" si="25"/>
        <v>-4.6383976865881135E-3</v>
      </c>
      <c r="M70" s="85">
        <v>51</v>
      </c>
      <c r="N70" s="90" t="s">
        <v>294</v>
      </c>
      <c r="O70" s="42">
        <f t="shared" ca="1" si="26"/>
        <v>-2.0588580008273043</v>
      </c>
      <c r="P70" s="91">
        <v>49</v>
      </c>
      <c r="Q70" s="89" t="s">
        <v>136</v>
      </c>
      <c r="R70" s="86">
        <f t="shared" si="27"/>
        <v>1.7763568394002505E-15</v>
      </c>
      <c r="S70" s="92">
        <f t="shared" ca="1" si="17"/>
        <v>-3.6572664911235085E-15</v>
      </c>
      <c r="T70" s="92"/>
      <c r="U70" s="85">
        <v>51</v>
      </c>
      <c r="V70" s="95">
        <v>26.518088062988006</v>
      </c>
      <c r="W70" s="93">
        <v>1.2866010589743415</v>
      </c>
      <c r="X70" s="93">
        <v>1.9440850487018184</v>
      </c>
      <c r="Z70" s="13">
        <v>10</v>
      </c>
      <c r="AA70" s="101">
        <f t="shared" si="28"/>
        <v>2.3900981234191938E-2</v>
      </c>
      <c r="AB70" s="101">
        <f t="shared" si="29"/>
        <v>2.2762971633775143E-2</v>
      </c>
      <c r="AC70" s="101">
        <f t="shared" ca="1" si="30"/>
        <v>1.5608494369683512E-2</v>
      </c>
    </row>
    <row r="71" spans="2:29" ht="15.55" customHeight="1" x14ac:dyDescent="0.65">
      <c r="B71" s="85">
        <v>52</v>
      </c>
      <c r="C71" s="19" t="s">
        <v>139</v>
      </c>
      <c r="D71" s="86">
        <f t="shared" si="18"/>
        <v>142.04293198443185</v>
      </c>
      <c r="E71" s="86">
        <f t="shared" si="19"/>
        <v>1</v>
      </c>
      <c r="F71" s="86">
        <f t="shared" si="20"/>
        <v>4.1745579179293026E-3</v>
      </c>
      <c r="G71" s="86">
        <f t="shared" si="21"/>
        <v>9.1343852333181958E-6</v>
      </c>
      <c r="H71" s="86">
        <f t="shared" si="22"/>
        <v>8.812478708972286E-9</v>
      </c>
      <c r="I71" s="86">
        <f t="shared" si="23"/>
        <v>2.9098125988731473E-12</v>
      </c>
      <c r="J71" s="86">
        <f t="shared" si="24"/>
        <v>2.2204460492503131E-16</v>
      </c>
      <c r="K71" s="86">
        <f t="shared" si="25"/>
        <v>4.1745579179293026E-3</v>
      </c>
      <c r="M71" s="85">
        <v>52</v>
      </c>
      <c r="N71" s="90" t="s">
        <v>295</v>
      </c>
      <c r="O71" s="42">
        <f t="shared" ca="1" si="26"/>
        <v>-0.94879917083130483</v>
      </c>
      <c r="P71" s="91">
        <v>48</v>
      </c>
      <c r="Q71" s="89" t="s">
        <v>216</v>
      </c>
      <c r="R71" s="86">
        <f t="shared" si="27"/>
        <v>3.5527136788005009E-15</v>
      </c>
      <c r="S71" s="92">
        <f t="shared" ca="1" si="17"/>
        <v>-3.3708117926469499E-15</v>
      </c>
      <c r="T71" s="92"/>
      <c r="U71" s="85">
        <v>52</v>
      </c>
      <c r="V71" s="95">
        <v>6.6101409476072845</v>
      </c>
      <c r="W71" s="93">
        <v>7.8225744830233692</v>
      </c>
      <c r="X71" s="93">
        <v>4.9272336493522069</v>
      </c>
      <c r="Z71" s="13">
        <v>11</v>
      </c>
      <c r="AA71" s="101">
        <f t="shared" si="28"/>
        <v>2.2319946147360731E-2</v>
      </c>
      <c r="AB71" s="101">
        <f t="shared" si="29"/>
        <v>1.8334315050718922E-2</v>
      </c>
      <c r="AC71" s="101">
        <f t="shared" ca="1" si="30"/>
        <v>1.1088702714107227E-2</v>
      </c>
    </row>
    <row r="72" spans="2:29" ht="15.55" customHeight="1" x14ac:dyDescent="0.65">
      <c r="B72" s="85">
        <v>53</v>
      </c>
      <c r="C72" s="19" t="s">
        <v>140</v>
      </c>
      <c r="D72" s="86">
        <f t="shared" si="18"/>
        <v>156.24722518287504</v>
      </c>
      <c r="E72" s="86">
        <f t="shared" si="19"/>
        <v>1</v>
      </c>
      <c r="F72" s="86">
        <f t="shared" si="20"/>
        <v>3.7571021261363726E-3</v>
      </c>
      <c r="G72" s="86">
        <f t="shared" si="21"/>
        <v>7.3075081866545572E-6</v>
      </c>
      <c r="H72" s="86">
        <f t="shared" si="22"/>
        <v>6.1687350962805994E-9</v>
      </c>
      <c r="I72" s="86">
        <f t="shared" si="23"/>
        <v>1.7458875593238881E-12</v>
      </c>
      <c r="J72" s="86">
        <f t="shared" si="24"/>
        <v>1.1102230246251565E-16</v>
      </c>
      <c r="K72" s="86">
        <f t="shared" si="25"/>
        <v>-3.7571021261363726E-3</v>
      </c>
      <c r="M72" s="85">
        <v>53</v>
      </c>
      <c r="N72" s="90" t="s">
        <v>296</v>
      </c>
      <c r="O72" s="42">
        <f t="shared" ca="1" si="26"/>
        <v>-3.0468625384054056</v>
      </c>
      <c r="P72" s="91">
        <v>47</v>
      </c>
      <c r="Q72" s="89" t="s">
        <v>134</v>
      </c>
      <c r="R72" s="86">
        <f t="shared" si="27"/>
        <v>7.1054273576010019E-15</v>
      </c>
      <c r="S72" s="92">
        <f t="shared" ca="1" si="17"/>
        <v>-2.1649260435235402E-14</v>
      </c>
      <c r="T72" s="92"/>
      <c r="U72" s="85">
        <v>53</v>
      </c>
      <c r="V72" s="95">
        <v>2.0550544433495546</v>
      </c>
      <c r="W72" s="93">
        <v>6.6649533427957435</v>
      </c>
      <c r="X72" s="93">
        <v>-1.2693986977500975</v>
      </c>
      <c r="Z72" s="13">
        <v>12</v>
      </c>
      <c r="AA72" s="101">
        <f t="shared" si="28"/>
        <v>2.0703640620545902E-2</v>
      </c>
      <c r="AB72" s="101">
        <f t="shared" si="29"/>
        <v>1.4445301679778299E-2</v>
      </c>
      <c r="AC72" s="101">
        <f t="shared" ca="1" si="30"/>
        <v>7.6141516078764475E-3</v>
      </c>
    </row>
    <row r="73" spans="2:29" ht="15.55" customHeight="1" x14ac:dyDescent="0.65">
      <c r="B73" s="85">
        <v>54</v>
      </c>
      <c r="C73" s="19" t="s">
        <v>141</v>
      </c>
      <c r="D73" s="86">
        <f t="shared" si="18"/>
        <v>171.87194770116255</v>
      </c>
      <c r="E73" s="86">
        <f t="shared" si="19"/>
        <v>1</v>
      </c>
      <c r="F73" s="86">
        <f t="shared" si="20"/>
        <v>3.3813919135227354E-3</v>
      </c>
      <c r="G73" s="86">
        <f t="shared" si="21"/>
        <v>5.8460065493236457E-6</v>
      </c>
      <c r="H73" s="86">
        <f t="shared" si="22"/>
        <v>4.3181145673964192E-9</v>
      </c>
      <c r="I73" s="86">
        <f t="shared" si="23"/>
        <v>1.0475325355943329E-12</v>
      </c>
      <c r="J73" s="86">
        <f t="shared" si="24"/>
        <v>5.5511151231257827E-17</v>
      </c>
      <c r="K73" s="86">
        <f t="shared" si="25"/>
        <v>3.3813919135227354E-3</v>
      </c>
      <c r="M73" s="85">
        <v>54</v>
      </c>
      <c r="N73" s="90" t="s">
        <v>297</v>
      </c>
      <c r="O73" s="42">
        <f t="shared" ca="1" si="26"/>
        <v>5.9368704920645508</v>
      </c>
      <c r="P73" s="91">
        <v>46</v>
      </c>
      <c r="Q73" s="89" t="s">
        <v>217</v>
      </c>
      <c r="R73" s="86">
        <f t="shared" si="27"/>
        <v>1.4210854715202004E-14</v>
      </c>
      <c r="S73" s="92">
        <f t="shared" ca="1" si="17"/>
        <v>8.4368004025699161E-14</v>
      </c>
      <c r="T73" s="92"/>
      <c r="U73" s="85">
        <v>54</v>
      </c>
      <c r="V73" s="95">
        <v>16.260721704471891</v>
      </c>
      <c r="W73" s="93">
        <v>7.0206263990502897</v>
      </c>
      <c r="X73" s="93">
        <v>6.0743250054591416</v>
      </c>
      <c r="Z73" s="13">
        <v>13</v>
      </c>
      <c r="AA73" s="101">
        <f t="shared" si="28"/>
        <v>1.9075523483604521E-2</v>
      </c>
      <c r="AB73" s="101">
        <f t="shared" si="29"/>
        <v>1.1133064783868772E-2</v>
      </c>
      <c r="AC73" s="101">
        <f t="shared" ca="1" si="30"/>
        <v>5.0533962187311971E-3</v>
      </c>
    </row>
    <row r="74" spans="2:29" ht="15.55" customHeight="1" x14ac:dyDescent="0.65">
      <c r="B74" s="85">
        <v>55</v>
      </c>
      <c r="C74" s="19" t="s">
        <v>142</v>
      </c>
      <c r="D74" s="86">
        <f t="shared" si="18"/>
        <v>189.05914247127885</v>
      </c>
      <c r="E74" s="86">
        <f t="shared" si="19"/>
        <v>1</v>
      </c>
      <c r="F74" s="86">
        <f t="shared" si="20"/>
        <v>3.0432527221704616E-3</v>
      </c>
      <c r="G74" s="86">
        <f t="shared" si="21"/>
        <v>4.6768052394589173E-6</v>
      </c>
      <c r="H74" s="86">
        <f t="shared" si="22"/>
        <v>3.0226801971774933E-9</v>
      </c>
      <c r="I74" s="86">
        <f t="shared" si="23"/>
        <v>6.2851952135659965E-13</v>
      </c>
      <c r="J74" s="86">
        <f t="shared" si="24"/>
        <v>2.7755575615628914E-17</v>
      </c>
      <c r="K74" s="86">
        <f t="shared" si="25"/>
        <v>-3.0432527221704616E-3</v>
      </c>
      <c r="M74" s="85">
        <v>55</v>
      </c>
      <c r="N74" s="90" t="s">
        <v>298</v>
      </c>
      <c r="O74" s="42">
        <f t="shared" ca="1" si="26"/>
        <v>3.7945775038886405</v>
      </c>
      <c r="P74" s="91">
        <v>45</v>
      </c>
      <c r="Q74" s="89" t="s">
        <v>132</v>
      </c>
      <c r="R74" s="86">
        <f t="shared" si="27"/>
        <v>2.8421709430404007E-14</v>
      </c>
      <c r="S74" s="92">
        <f t="shared" ca="1" si="17"/>
        <v>1.0784837922667067E-13</v>
      </c>
      <c r="T74" s="92"/>
      <c r="U74" s="85">
        <v>55</v>
      </c>
      <c r="V74" s="95">
        <v>5.1983010582955478</v>
      </c>
      <c r="W74" s="93">
        <v>3.3576487497954668</v>
      </c>
      <c r="X74" s="93">
        <v>-2.0556390628023</v>
      </c>
      <c r="Z74" s="13">
        <v>14</v>
      </c>
      <c r="AA74" s="101">
        <f t="shared" si="28"/>
        <v>1.7457513077976557E-2</v>
      </c>
      <c r="AB74" s="101">
        <f t="shared" si="29"/>
        <v>8.3932285649293351E-3</v>
      </c>
      <c r="AC74" s="101">
        <f t="shared" ca="1" si="30"/>
        <v>3.2416508300572061E-3</v>
      </c>
    </row>
    <row r="75" spans="2:29" ht="15.55" customHeight="1" x14ac:dyDescent="0.65">
      <c r="B75" s="85">
        <v>56</v>
      </c>
      <c r="C75" s="19" t="s">
        <v>143</v>
      </c>
      <c r="D75" s="86">
        <f t="shared" si="18"/>
        <v>207.96505671840669</v>
      </c>
      <c r="E75" s="86">
        <f t="shared" si="19"/>
        <v>1</v>
      </c>
      <c r="F75" s="86">
        <f t="shared" si="20"/>
        <v>2.7389274499534156E-3</v>
      </c>
      <c r="G75" s="86">
        <f t="shared" si="21"/>
        <v>3.7414441915671336E-6</v>
      </c>
      <c r="H75" s="86">
        <f t="shared" si="22"/>
        <v>2.1158761380242453E-9</v>
      </c>
      <c r="I75" s="86">
        <f t="shared" si="23"/>
        <v>3.771117128139598E-13</v>
      </c>
      <c r="J75" s="86">
        <f t="shared" si="24"/>
        <v>1.3877787807814457E-17</v>
      </c>
      <c r="K75" s="86">
        <f t="shared" si="25"/>
        <v>2.7389274499534156E-3</v>
      </c>
      <c r="M75" s="85">
        <v>56</v>
      </c>
      <c r="N75" s="90" t="s">
        <v>299</v>
      </c>
      <c r="O75" s="42">
        <f t="shared" ca="1" si="26"/>
        <v>1.7255446405948927</v>
      </c>
      <c r="P75" s="91">
        <v>44</v>
      </c>
      <c r="Q75" s="89" t="s">
        <v>218</v>
      </c>
      <c r="R75" s="86">
        <f t="shared" si="27"/>
        <v>5.6843418860808015E-14</v>
      </c>
      <c r="S75" s="92">
        <f t="shared" ca="1" si="17"/>
        <v>9.8085856768357908E-14</v>
      </c>
      <c r="T75" s="92"/>
      <c r="U75" s="85">
        <v>56</v>
      </c>
      <c r="V75" s="95">
        <v>-9.3323830191421973</v>
      </c>
      <c r="W75" s="93">
        <v>-0.77690499699488957</v>
      </c>
      <c r="X75" s="93">
        <v>6.5886703316633408</v>
      </c>
      <c r="Z75" s="13">
        <v>15</v>
      </c>
      <c r="AA75" s="101">
        <f t="shared" si="28"/>
        <v>1.5869544213286266E-2</v>
      </c>
      <c r="AB75" s="101">
        <f t="shared" si="29"/>
        <v>6.1896993892337302E-3</v>
      </c>
      <c r="AC75" s="101">
        <f t="shared" ca="1" si="30"/>
        <v>2.0098801803876314E-3</v>
      </c>
    </row>
    <row r="76" spans="2:29" ht="15.55" customHeight="1" x14ac:dyDescent="0.65">
      <c r="B76" s="85">
        <v>57</v>
      </c>
      <c r="C76" s="19" t="s">
        <v>144</v>
      </c>
      <c r="D76" s="86">
        <f t="shared" si="18"/>
        <v>228.76156239024741</v>
      </c>
      <c r="E76" s="86">
        <f t="shared" si="19"/>
        <v>1</v>
      </c>
      <c r="F76" s="86">
        <f t="shared" si="20"/>
        <v>2.4650347049580742E-3</v>
      </c>
      <c r="G76" s="86">
        <f t="shared" si="21"/>
        <v>2.9931553532537073E-6</v>
      </c>
      <c r="H76" s="86">
        <f t="shared" si="22"/>
        <v>1.4811132966169714E-9</v>
      </c>
      <c r="I76" s="86">
        <f t="shared" si="23"/>
        <v>2.2626702768837592E-13</v>
      </c>
      <c r="J76" s="86">
        <f t="shared" si="24"/>
        <v>6.9388939039072284E-18</v>
      </c>
      <c r="K76" s="86">
        <f t="shared" si="25"/>
        <v>-2.4650347049580742E-3</v>
      </c>
      <c r="M76" s="85">
        <v>57</v>
      </c>
      <c r="N76" s="90" t="s">
        <v>300</v>
      </c>
      <c r="O76" s="42">
        <f t="shared" ca="1" si="26"/>
        <v>2.7629239428601511</v>
      </c>
      <c r="P76" s="91">
        <v>43</v>
      </c>
      <c r="Q76" s="89" t="s">
        <v>130</v>
      </c>
      <c r="R76" s="86">
        <f t="shared" si="27"/>
        <v>1.1368683772161603E-13</v>
      </c>
      <c r="S76" s="92">
        <f t="shared" ca="1" si="17"/>
        <v>3.1410808592910952E-13</v>
      </c>
      <c r="T76" s="92"/>
      <c r="U76" s="85">
        <v>57</v>
      </c>
      <c r="V76" s="95">
        <v>5.7412021022726201</v>
      </c>
      <c r="W76" s="93">
        <v>-4.2259268302073183</v>
      </c>
      <c r="X76" s="93">
        <v>14.121792521575696</v>
      </c>
      <c r="Z76" s="13">
        <v>16</v>
      </c>
      <c r="AA76" s="101">
        <f t="shared" si="28"/>
        <v>1.4329224855398738E-2</v>
      </c>
      <c r="AB76" s="101">
        <f t="shared" si="29"/>
        <v>4.4651521145355174E-3</v>
      </c>
      <c r="AC76" s="101">
        <f t="shared" ca="1" si="30"/>
        <v>1.2044676859758005E-3</v>
      </c>
    </row>
    <row r="77" spans="2:29" ht="15.55" customHeight="1" x14ac:dyDescent="0.65">
      <c r="B77" s="85">
        <v>58</v>
      </c>
      <c r="C77" s="19" t="s">
        <v>145</v>
      </c>
      <c r="D77" s="86">
        <f t="shared" si="18"/>
        <v>251.63771862927214</v>
      </c>
      <c r="E77" s="86">
        <f t="shared" si="19"/>
        <v>1</v>
      </c>
      <c r="F77" s="86">
        <f t="shared" si="20"/>
        <v>2.218531234462267E-3</v>
      </c>
      <c r="G77" s="86">
        <f t="shared" si="21"/>
        <v>2.3945242826029662E-6</v>
      </c>
      <c r="H77" s="86">
        <f t="shared" si="22"/>
        <v>1.03677930763188E-9</v>
      </c>
      <c r="I77" s="86">
        <f t="shared" si="23"/>
        <v>1.3576021661302553E-13</v>
      </c>
      <c r="J77" s="86">
        <f t="shared" si="24"/>
        <v>3.4694469519536142E-18</v>
      </c>
      <c r="K77" s="86">
        <f t="shared" si="25"/>
        <v>2.218531234462267E-3</v>
      </c>
      <c r="M77" s="85">
        <v>58</v>
      </c>
      <c r="N77" s="90" t="s">
        <v>301</v>
      </c>
      <c r="O77" s="42">
        <f t="shared" ca="1" si="26"/>
        <v>-5.5361191839562984</v>
      </c>
      <c r="P77" s="91">
        <v>42</v>
      </c>
      <c r="Q77" s="89" t="s">
        <v>219</v>
      </c>
      <c r="R77" s="86">
        <f t="shared" si="27"/>
        <v>2.2737367544323206E-13</v>
      </c>
      <c r="S77" s="92">
        <f t="shared" ca="1" si="17"/>
        <v>-1.2587677665479301E-12</v>
      </c>
      <c r="T77" s="92"/>
      <c r="U77" s="85">
        <v>58</v>
      </c>
      <c r="V77" s="95">
        <v>-13.825364532351932</v>
      </c>
      <c r="W77" s="93">
        <v>-0.24539734443680317</v>
      </c>
      <c r="X77" s="93">
        <v>-5.153333077341073</v>
      </c>
      <c r="Z77" s="13">
        <v>17</v>
      </c>
      <c r="AA77" s="101">
        <f t="shared" si="28"/>
        <v>1.2851597290464419E-2</v>
      </c>
      <c r="AB77" s="101">
        <f t="shared" si="29"/>
        <v>3.150860337781892E-3</v>
      </c>
      <c r="AC77" s="101">
        <f t="shared" ca="1" si="30"/>
        <v>6.9765576916335035E-4</v>
      </c>
    </row>
    <row r="78" spans="2:29" ht="15.55" customHeight="1" x14ac:dyDescent="0.65">
      <c r="B78" s="85">
        <v>59</v>
      </c>
      <c r="C78" s="19" t="s">
        <v>146</v>
      </c>
      <c r="D78" s="86">
        <f t="shared" si="18"/>
        <v>276.80149049219943</v>
      </c>
      <c r="E78" s="86">
        <f t="shared" si="19"/>
        <v>1</v>
      </c>
      <c r="F78" s="86">
        <f t="shared" si="20"/>
        <v>1.9966781110160405E-3</v>
      </c>
      <c r="G78" s="86">
        <f t="shared" si="21"/>
        <v>1.915619426082373E-6</v>
      </c>
      <c r="H78" s="86">
        <f t="shared" si="22"/>
        <v>7.2574551534231606E-10</v>
      </c>
      <c r="I78" s="86">
        <f t="shared" si="23"/>
        <v>8.1456129967815324E-14</v>
      </c>
      <c r="J78" s="86">
        <f t="shared" si="24"/>
        <v>1.7347234759768071E-18</v>
      </c>
      <c r="K78" s="86">
        <f t="shared" si="25"/>
        <v>-1.9966781110160405E-3</v>
      </c>
      <c r="M78" s="85">
        <v>59</v>
      </c>
      <c r="N78" s="90" t="s">
        <v>302</v>
      </c>
      <c r="O78" s="42">
        <f t="shared" ca="1" si="26"/>
        <v>1.6139093895357051</v>
      </c>
      <c r="P78" s="91">
        <v>41</v>
      </c>
      <c r="Q78" s="89" t="s">
        <v>128</v>
      </c>
      <c r="R78" s="86">
        <f t="shared" si="27"/>
        <v>4.5474735088646412E-13</v>
      </c>
      <c r="S78" s="92">
        <f t="shared" ca="1" si="17"/>
        <v>7.3392101946215237E-13</v>
      </c>
      <c r="T78" s="92"/>
      <c r="U78" s="85">
        <v>59</v>
      </c>
      <c r="V78" s="95">
        <v>-28.734048685364424</v>
      </c>
      <c r="W78" s="93">
        <v>12.561276152114209</v>
      </c>
      <c r="X78" s="93">
        <v>-1.0104019534849831</v>
      </c>
      <c r="Z78" s="13">
        <v>18</v>
      </c>
      <c r="AA78" s="101">
        <f t="shared" si="28"/>
        <v>1.1449003428614662E-2</v>
      </c>
      <c r="AB78" s="101">
        <f t="shared" si="29"/>
        <v>2.1749448147194801E-3</v>
      </c>
      <c r="AC78" s="101">
        <f t="shared" ca="1" si="30"/>
        <v>3.9057845058006505E-4</v>
      </c>
    </row>
    <row r="79" spans="2:29" ht="15.55" customHeight="1" x14ac:dyDescent="0.65">
      <c r="B79" s="85">
        <v>60</v>
      </c>
      <c r="C79" s="19" t="s">
        <v>147</v>
      </c>
      <c r="D79" s="86">
        <f t="shared" si="18"/>
        <v>304.48163954141933</v>
      </c>
      <c r="E79" s="86">
        <f t="shared" si="19"/>
        <v>1</v>
      </c>
      <c r="F79" s="86">
        <f t="shared" si="20"/>
        <v>1.7970102999144365E-3</v>
      </c>
      <c r="G79" s="86">
        <f t="shared" si="21"/>
        <v>1.532495540865899E-6</v>
      </c>
      <c r="H79" s="86">
        <f t="shared" si="22"/>
        <v>5.0802186073962115E-10</v>
      </c>
      <c r="I79" s="86">
        <f t="shared" si="23"/>
        <v>4.8873677980689188E-14</v>
      </c>
      <c r="J79" s="86">
        <f t="shared" si="24"/>
        <v>8.6736173798840355E-19</v>
      </c>
      <c r="K79" s="86">
        <f t="shared" si="25"/>
        <v>1.7970102999144365E-3</v>
      </c>
      <c r="M79" s="85">
        <v>60</v>
      </c>
      <c r="N79" s="90" t="s">
        <v>303</v>
      </c>
      <c r="O79" s="42">
        <f t="shared" ca="1" si="26"/>
        <v>8.9348415095174865</v>
      </c>
      <c r="P79" s="91">
        <v>40</v>
      </c>
      <c r="Q79" s="89" t="s">
        <v>220</v>
      </c>
      <c r="R79" s="86">
        <f t="shared" si="27"/>
        <v>9.0949470177292824E-13</v>
      </c>
      <c r="S79" s="92">
        <f t="shared" ca="1" si="17"/>
        <v>8.1261910140869863E-12</v>
      </c>
      <c r="T79" s="92"/>
      <c r="U79" s="85">
        <v>60</v>
      </c>
      <c r="V79" s="95">
        <v>12.224267579453102</v>
      </c>
      <c r="W79" s="93">
        <v>2.7943483938279652</v>
      </c>
      <c r="X79" s="93">
        <v>-1.5668980805285146</v>
      </c>
      <c r="Z79" s="13">
        <v>19</v>
      </c>
      <c r="AA79" s="101">
        <f t="shared" si="28"/>
        <v>1.0131049307411492E-2</v>
      </c>
      <c r="AB79" s="101">
        <f t="shared" si="29"/>
        <v>1.4685661858611573E-3</v>
      </c>
      <c r="AC79" s="101">
        <f t="shared" ca="1" si="30"/>
        <v>2.1134716082227162E-4</v>
      </c>
    </row>
    <row r="80" spans="2:29" ht="15.55" customHeight="1" x14ac:dyDescent="0.65">
      <c r="B80" s="85">
        <v>61</v>
      </c>
      <c r="C80" s="19" t="s">
        <v>148</v>
      </c>
      <c r="D80" s="86">
        <f t="shared" si="18"/>
        <v>334.92980349556132</v>
      </c>
      <c r="E80" s="86">
        <f t="shared" si="19"/>
        <v>1</v>
      </c>
      <c r="F80" s="86">
        <f t="shared" si="20"/>
        <v>1.617309269922993E-3</v>
      </c>
      <c r="G80" s="86">
        <f t="shared" si="21"/>
        <v>1.2259964326927192E-6</v>
      </c>
      <c r="H80" s="86">
        <f t="shared" si="22"/>
        <v>3.5561530251773472E-10</v>
      </c>
      <c r="I80" s="86">
        <f t="shared" si="23"/>
        <v>2.9324206788413515E-14</v>
      </c>
      <c r="J80" s="86">
        <f t="shared" si="24"/>
        <v>4.3368086899420177E-19</v>
      </c>
      <c r="K80" s="86">
        <f t="shared" si="25"/>
        <v>-1.617309269922993E-3</v>
      </c>
      <c r="M80" s="85">
        <v>61</v>
      </c>
      <c r="N80" s="90" t="s">
        <v>304</v>
      </c>
      <c r="O80" s="42">
        <f t="shared" ca="1" si="26"/>
        <v>5.6208687509008328</v>
      </c>
      <c r="P80" s="91">
        <v>39</v>
      </c>
      <c r="Q80" s="89" t="s">
        <v>126</v>
      </c>
      <c r="R80" s="86">
        <f t="shared" si="27"/>
        <v>1.8189894035458565E-12</v>
      </c>
      <c r="S80" s="92">
        <f t="shared" ca="1" si="17"/>
        <v>1.0224300696610649E-11</v>
      </c>
      <c r="T80" s="92"/>
      <c r="U80" s="85">
        <v>61</v>
      </c>
      <c r="V80" s="95">
        <v>-12.255054438418661</v>
      </c>
      <c r="W80" s="93">
        <v>5.0196317580875558</v>
      </c>
      <c r="X80" s="93">
        <v>-4.0802811368814424</v>
      </c>
      <c r="Z80" s="13">
        <v>20</v>
      </c>
      <c r="AA80" s="101">
        <f t="shared" si="28"/>
        <v>8.9046599471106231E-3</v>
      </c>
      <c r="AB80" s="101">
        <f t="shared" si="29"/>
        <v>9.6998495947859338E-4</v>
      </c>
      <c r="AC80" s="101">
        <f t="shared" ca="1" si="30"/>
        <v>1.1053647458846246E-4</v>
      </c>
    </row>
    <row r="81" spans="2:29" ht="15.55" customHeight="1" x14ac:dyDescent="0.65">
      <c r="B81" s="85">
        <v>62</v>
      </c>
      <c r="C81" s="19" t="s">
        <v>149</v>
      </c>
      <c r="D81" s="86">
        <f t="shared" si="18"/>
        <v>368.42278384511752</v>
      </c>
      <c r="E81" s="86">
        <f t="shared" si="19"/>
        <v>1</v>
      </c>
      <c r="F81" s="86">
        <f t="shared" si="20"/>
        <v>1.4555783429306937E-3</v>
      </c>
      <c r="G81" s="86">
        <f t="shared" si="21"/>
        <v>9.8079714615417526E-7</v>
      </c>
      <c r="H81" s="86">
        <f t="shared" si="22"/>
        <v>2.4893071176241427E-10</v>
      </c>
      <c r="I81" s="86">
        <f t="shared" si="23"/>
        <v>1.7594524073048107E-14</v>
      </c>
      <c r="J81" s="86">
        <f t="shared" si="24"/>
        <v>2.1684043449710089E-19</v>
      </c>
      <c r="K81" s="86">
        <f t="shared" si="25"/>
        <v>1.4555783429306937E-3</v>
      </c>
      <c r="M81" s="85">
        <v>62</v>
      </c>
      <c r="N81" s="90" t="s">
        <v>305</v>
      </c>
      <c r="O81" s="42">
        <f t="shared" ca="1" si="26"/>
        <v>-8.0770528786270432</v>
      </c>
      <c r="P81" s="91">
        <v>38</v>
      </c>
      <c r="Q81" s="89" t="s">
        <v>221</v>
      </c>
      <c r="R81" s="86">
        <f t="shared" si="27"/>
        <v>3.637978807091713E-12</v>
      </c>
      <c r="S81" s="92">
        <f t="shared" ca="1" si="17"/>
        <v>-2.9384147196204297E-11</v>
      </c>
      <c r="T81" s="92"/>
      <c r="U81" s="85">
        <v>62</v>
      </c>
      <c r="V81" s="95">
        <v>9.9418920549960301</v>
      </c>
      <c r="W81" s="93">
        <v>-16.660585411692288</v>
      </c>
      <c r="X81" s="93">
        <v>0.2074643460080603</v>
      </c>
      <c r="Z81" s="13">
        <v>21</v>
      </c>
      <c r="AA81" s="101">
        <f t="shared" si="28"/>
        <v>7.7742126503987808E-3</v>
      </c>
      <c r="AB81" s="101">
        <f t="shared" si="29"/>
        <v>6.2670429319605344E-4</v>
      </c>
      <c r="AC81" s="101">
        <f t="shared" ca="1" si="30"/>
        <v>5.5877356498111061E-5</v>
      </c>
    </row>
    <row r="82" spans="2:29" ht="15.55" customHeight="1" x14ac:dyDescent="0.65">
      <c r="B82" s="85">
        <v>63</v>
      </c>
      <c r="C82" s="19" t="s">
        <v>150</v>
      </c>
      <c r="D82" s="86">
        <f t="shared" si="18"/>
        <v>405.26506222962922</v>
      </c>
      <c r="E82" s="86">
        <f t="shared" si="19"/>
        <v>1</v>
      </c>
      <c r="F82" s="86">
        <f t="shared" si="20"/>
        <v>1.3100205086376243E-3</v>
      </c>
      <c r="G82" s="86">
        <f t="shared" si="21"/>
        <v>7.8463771692334044E-7</v>
      </c>
      <c r="H82" s="86">
        <f t="shared" si="22"/>
        <v>1.7425149823368997E-10</v>
      </c>
      <c r="I82" s="86">
        <f t="shared" si="23"/>
        <v>1.0556714443828864E-14</v>
      </c>
      <c r="J82" s="86">
        <f t="shared" si="24"/>
        <v>1.0842021724855044E-19</v>
      </c>
      <c r="K82" s="86">
        <f t="shared" si="25"/>
        <v>-1.3100205086376243E-3</v>
      </c>
      <c r="M82" s="85">
        <v>63</v>
      </c>
      <c r="N82" s="90" t="s">
        <v>306</v>
      </c>
      <c r="O82" s="42">
        <f t="shared" ca="1" si="26"/>
        <v>5.3258050786594877</v>
      </c>
      <c r="P82" s="91">
        <v>37</v>
      </c>
      <c r="Q82" s="89" t="s">
        <v>124</v>
      </c>
      <c r="R82" s="86">
        <f t="shared" si="27"/>
        <v>7.2759576141834259E-12</v>
      </c>
      <c r="S82" s="92">
        <f t="shared" ca="1" si="17"/>
        <v>3.8750332013729259E-11</v>
      </c>
      <c r="T82" s="92"/>
      <c r="U82" s="85">
        <v>63</v>
      </c>
      <c r="V82" s="95">
        <v>-5.2579974137103642</v>
      </c>
      <c r="W82" s="93">
        <v>2.0502248517256643</v>
      </c>
      <c r="X82" s="93">
        <v>-0.60108109898750728</v>
      </c>
      <c r="Z82" s="13">
        <v>22</v>
      </c>
      <c r="AA82" s="101">
        <f t="shared" si="28"/>
        <v>6.7417347124207622E-3</v>
      </c>
      <c r="AB82" s="101">
        <f t="shared" si="29"/>
        <v>3.960833013258668E-4</v>
      </c>
      <c r="AC82" s="101">
        <f t="shared" ca="1" si="30"/>
        <v>2.7301540061668412E-5</v>
      </c>
    </row>
    <row r="83" spans="2:29" ht="15.55" customHeight="1" x14ac:dyDescent="0.65">
      <c r="B83" s="85">
        <v>64</v>
      </c>
      <c r="C83" s="19" t="s">
        <v>151</v>
      </c>
      <c r="D83" s="86">
        <f t="shared" ref="D83:D119" si="31">$D$18^B83</f>
        <v>445.79156845259217</v>
      </c>
      <c r="E83" s="86">
        <f t="shared" ref="E83:E119" si="32">$E$18^B83</f>
        <v>1</v>
      </c>
      <c r="F83" s="86">
        <f t="shared" ref="F83:F119" si="33">$F$18^B83</f>
        <v>1.179018457773862E-3</v>
      </c>
      <c r="G83" s="86">
        <f t="shared" ref="G83:G119" si="34">$G$18^B83</f>
        <v>6.277101735386724E-7</v>
      </c>
      <c r="H83" s="86">
        <f t="shared" ref="H83:H119" si="35">$H$18^B83</f>
        <v>1.2197604876358301E-10</v>
      </c>
      <c r="I83" s="86">
        <f t="shared" ref="I83:I119" si="36">$I$18^B83</f>
        <v>6.3340286662973176E-15</v>
      </c>
      <c r="J83" s="86">
        <f t="shared" ref="J83:J119" si="37">$J$18^B83</f>
        <v>5.4210108624275222E-20</v>
      </c>
      <c r="K83" s="86">
        <f t="shared" si="25"/>
        <v>1.179018457773862E-3</v>
      </c>
      <c r="M83" s="85">
        <v>64</v>
      </c>
      <c r="N83" s="90" t="s">
        <v>307</v>
      </c>
      <c r="O83" s="42">
        <f t="shared" ca="1" si="26"/>
        <v>-4.9314467934194255</v>
      </c>
      <c r="P83" s="91">
        <v>36</v>
      </c>
      <c r="Q83" s="89" t="s">
        <v>222</v>
      </c>
      <c r="R83" s="86">
        <f t="shared" si="27"/>
        <v>1.4551915228366852E-11</v>
      </c>
      <c r="S83" s="92">
        <f t="shared" ca="1" si="17"/>
        <v>-7.1761995691041018E-11</v>
      </c>
      <c r="T83" s="92"/>
      <c r="U83" s="85">
        <v>64</v>
      </c>
      <c r="V83" s="95">
        <v>10.518773600446275</v>
      </c>
      <c r="W83" s="93">
        <v>-1.9645210018678883</v>
      </c>
      <c r="X83" s="93">
        <v>-3.2634317946193461</v>
      </c>
      <c r="Z83" s="13">
        <v>23</v>
      </c>
      <c r="AA83" s="101">
        <f t="shared" si="28"/>
        <v>5.8071503287962546E-3</v>
      </c>
      <c r="AB83" s="101">
        <f t="shared" si="29"/>
        <v>2.4487056888149503E-4</v>
      </c>
      <c r="AC83" s="101">
        <f t="shared" ca="1" si="30"/>
        <v>1.2893163544351542E-5</v>
      </c>
    </row>
    <row r="84" spans="2:29" ht="15.55" customHeight="1" x14ac:dyDescent="0.65">
      <c r="B84" s="85">
        <v>65</v>
      </c>
      <c r="C84" s="19" t="s">
        <v>152</v>
      </c>
      <c r="D84" s="86">
        <f t="shared" si="31"/>
        <v>490.37072529785144</v>
      </c>
      <c r="E84" s="86">
        <f t="shared" si="32"/>
        <v>1</v>
      </c>
      <c r="F84" s="86">
        <f t="shared" si="33"/>
        <v>1.0611166119964758E-3</v>
      </c>
      <c r="G84" s="86">
        <f t="shared" si="34"/>
        <v>5.0216813883093792E-7</v>
      </c>
      <c r="H84" s="86">
        <f t="shared" si="35"/>
        <v>8.5383234134508097E-11</v>
      </c>
      <c r="I84" s="86">
        <f t="shared" si="36"/>
        <v>3.8004171997783901E-15</v>
      </c>
      <c r="J84" s="86">
        <f t="shared" si="37"/>
        <v>2.7105054312137611E-20</v>
      </c>
      <c r="K84" s="86">
        <f t="shared" ref="K84:K119" si="38">$K$18^B84</f>
        <v>-1.0611166119964758E-3</v>
      </c>
      <c r="M84" s="85">
        <v>65</v>
      </c>
      <c r="N84" s="90" t="s">
        <v>308</v>
      </c>
      <c r="O84" s="42">
        <f t="shared" ref="O84:O119" ca="1" si="39">NORMINV(RAND(),$O$14,$O$15)</f>
        <v>-4.1849954926649593</v>
      </c>
      <c r="P84" s="91">
        <v>35</v>
      </c>
      <c r="Q84" s="89" t="s">
        <v>122</v>
      </c>
      <c r="R84" s="86">
        <f t="shared" ref="R84:R119" si="40">$X$18^P84</f>
        <v>2.9103830456733704E-11</v>
      </c>
      <c r="S84" s="92">
        <f t="shared" ca="1" si="17"/>
        <v>-1.2179939928071571E-10</v>
      </c>
      <c r="T84" s="92"/>
      <c r="U84" s="85">
        <v>65</v>
      </c>
      <c r="V84" s="95">
        <v>14.447277726181699</v>
      </c>
      <c r="W84" s="93">
        <v>0.42034233270045362</v>
      </c>
      <c r="X84" s="93">
        <v>5.0138800243144193</v>
      </c>
      <c r="Z84" s="13">
        <v>24</v>
      </c>
      <c r="AA84" s="101">
        <f t="shared" ref="AA84:AA115" si="41">_xlfn.NORM.DIST(Z84,$V$14,$V$15,FALSE)</f>
        <v>4.9685612148294553E-3</v>
      </c>
      <c r="AB84" s="101">
        <f t="shared" ref="AB84:AB100" si="42">_xlfn.NORM.DIST(Z84,$W$14,$W$15,FALSE)</f>
        <v>1.4808560395463281E-4</v>
      </c>
      <c r="AC84" s="101">
        <f t="shared" ref="AC84:AC100" ca="1" si="43">_xlfn.NORM.DIST(Z84,$X$14,$X$15,FALSE)</f>
        <v>5.8850870145709395E-6</v>
      </c>
    </row>
    <row r="85" spans="2:29" ht="15.55" customHeight="1" x14ac:dyDescent="0.65">
      <c r="B85" s="85">
        <v>66</v>
      </c>
      <c r="C85" s="19" t="s">
        <v>153</v>
      </c>
      <c r="D85" s="86">
        <f t="shared" si="31"/>
        <v>539.40779782763661</v>
      </c>
      <c r="E85" s="86">
        <f t="shared" si="32"/>
        <v>1</v>
      </c>
      <c r="F85" s="86">
        <f t="shared" si="33"/>
        <v>9.5500495079682828E-4</v>
      </c>
      <c r="G85" s="86">
        <f t="shared" si="34"/>
        <v>4.0173451106475042E-7</v>
      </c>
      <c r="H85" s="86">
        <f t="shared" si="35"/>
        <v>5.9768263894155672E-11</v>
      </c>
      <c r="I85" s="86">
        <f t="shared" si="36"/>
        <v>2.2802503198670342E-15</v>
      </c>
      <c r="J85" s="86">
        <f t="shared" si="37"/>
        <v>1.3552527156068805E-20</v>
      </c>
      <c r="K85" s="86">
        <f t="shared" si="38"/>
        <v>9.5500495079682828E-4</v>
      </c>
      <c r="M85" s="85">
        <v>66</v>
      </c>
      <c r="N85" s="90" t="s">
        <v>309</v>
      </c>
      <c r="O85" s="42">
        <f t="shared" ca="1" si="39"/>
        <v>-5.6012384245811218</v>
      </c>
      <c r="P85" s="91">
        <v>34</v>
      </c>
      <c r="Q85" s="89" t="s">
        <v>223</v>
      </c>
      <c r="R85" s="86">
        <f t="shared" si="40"/>
        <v>5.8207660913467407E-11</v>
      </c>
      <c r="S85" s="92">
        <f t="shared" ref="S85:S119" ca="1" si="44">R85*O85</f>
        <v>-3.2603498691350232E-10</v>
      </c>
      <c r="T85" s="92"/>
      <c r="U85" s="85">
        <v>66</v>
      </c>
      <c r="V85" s="95">
        <v>-0.71158804377553153</v>
      </c>
      <c r="W85" s="93">
        <v>2.2429182672867629</v>
      </c>
      <c r="X85" s="93">
        <v>2.5771289255669583</v>
      </c>
      <c r="Z85" s="13">
        <v>25</v>
      </c>
      <c r="AA85" s="101">
        <f t="shared" si="41"/>
        <v>4.2225459821274361E-3</v>
      </c>
      <c r="AB85" s="101">
        <f t="shared" si="42"/>
        <v>8.7602254941980496E-5</v>
      </c>
      <c r="AC85" s="101">
        <f t="shared" ca="1" si="43"/>
        <v>2.5963745111432064E-6</v>
      </c>
    </row>
    <row r="86" spans="2:29" ht="15.55" customHeight="1" x14ac:dyDescent="0.65">
      <c r="B86" s="85">
        <v>67</v>
      </c>
      <c r="C86" s="19" t="s">
        <v>154</v>
      </c>
      <c r="D86" s="86">
        <f t="shared" si="31"/>
        <v>593.34857761040041</v>
      </c>
      <c r="E86" s="86">
        <f t="shared" si="32"/>
        <v>1</v>
      </c>
      <c r="F86" s="86">
        <f t="shared" si="33"/>
        <v>8.5950445571714553E-4</v>
      </c>
      <c r="G86" s="86">
        <f t="shared" si="34"/>
        <v>3.2138760885180037E-7</v>
      </c>
      <c r="H86" s="86">
        <f t="shared" si="35"/>
        <v>4.1837784725908963E-11</v>
      </c>
      <c r="I86" s="86">
        <f t="shared" si="36"/>
        <v>1.3681501919202207E-15</v>
      </c>
      <c r="J86" s="86">
        <f t="shared" si="37"/>
        <v>6.7762635780344027E-21</v>
      </c>
      <c r="K86" s="86">
        <f t="shared" si="38"/>
        <v>-8.5950445571714553E-4</v>
      </c>
      <c r="M86" s="85">
        <v>67</v>
      </c>
      <c r="N86" s="90" t="s">
        <v>310</v>
      </c>
      <c r="O86" s="42">
        <f t="shared" ca="1" si="39"/>
        <v>-10.050828853849636</v>
      </c>
      <c r="P86" s="91">
        <v>33</v>
      </c>
      <c r="Q86" s="89" t="s">
        <v>120</v>
      </c>
      <c r="R86" s="86">
        <f t="shared" si="40"/>
        <v>1.1641532182693481E-10</v>
      </c>
      <c r="S86" s="92">
        <f t="shared" ca="1" si="44"/>
        <v>-1.1700704756483477E-9</v>
      </c>
      <c r="T86" s="92"/>
      <c r="U86" s="85">
        <v>67</v>
      </c>
      <c r="V86" s="95">
        <v>-30.542343198494358</v>
      </c>
      <c r="W86" s="93">
        <v>-9.7885547357955875</v>
      </c>
      <c r="X86" s="93">
        <v>8.0853341509813585</v>
      </c>
      <c r="Z86" s="13">
        <v>26</v>
      </c>
      <c r="AA86" s="101">
        <f t="shared" si="41"/>
        <v>3.5644645251343763E-3</v>
      </c>
      <c r="AB86" s="101">
        <f t="shared" si="42"/>
        <v>5.0692524937168849E-5</v>
      </c>
      <c r="AC86" s="101">
        <f t="shared" ca="1" si="43"/>
        <v>1.1071407523427228E-6</v>
      </c>
    </row>
    <row r="87" spans="2:29" ht="15.55" customHeight="1" x14ac:dyDescent="0.65">
      <c r="B87" s="85">
        <v>68</v>
      </c>
      <c r="C87" s="19" t="s">
        <v>155</v>
      </c>
      <c r="D87" s="86">
        <f t="shared" si="31"/>
        <v>652.6834353714404</v>
      </c>
      <c r="E87" s="86">
        <f t="shared" si="32"/>
        <v>1</v>
      </c>
      <c r="F87" s="86">
        <f t="shared" si="33"/>
        <v>7.7355401014543102E-4</v>
      </c>
      <c r="G87" s="86">
        <f t="shared" si="34"/>
        <v>2.5711008708144031E-7</v>
      </c>
      <c r="H87" s="86">
        <f t="shared" si="35"/>
        <v>2.928644930813627E-11</v>
      </c>
      <c r="I87" s="86">
        <f t="shared" si="36"/>
        <v>8.2089011515213231E-16</v>
      </c>
      <c r="J87" s="86">
        <f t="shared" si="37"/>
        <v>3.3881317890172014E-21</v>
      </c>
      <c r="K87" s="86">
        <f t="shared" si="38"/>
        <v>7.7355401014543102E-4</v>
      </c>
      <c r="M87" s="85">
        <v>68</v>
      </c>
      <c r="N87" s="90" t="s">
        <v>311</v>
      </c>
      <c r="O87" s="42">
        <f t="shared" ca="1" si="39"/>
        <v>3.0245078609567355</v>
      </c>
      <c r="P87" s="91">
        <v>32</v>
      </c>
      <c r="Q87" s="89" t="s">
        <v>224</v>
      </c>
      <c r="R87" s="86">
        <f t="shared" si="40"/>
        <v>2.3283064365386963E-10</v>
      </c>
      <c r="S87" s="92">
        <f t="shared" ca="1" si="44"/>
        <v>7.0419811200274516E-10</v>
      </c>
      <c r="T87" s="92"/>
      <c r="U87" s="85">
        <v>68</v>
      </c>
      <c r="V87" s="95">
        <v>7.8780082880546116</v>
      </c>
      <c r="W87" s="93">
        <v>0.49160797140673296</v>
      </c>
      <c r="X87" s="93">
        <v>1.0141121775922648</v>
      </c>
      <c r="Z87" s="13">
        <v>27</v>
      </c>
      <c r="AA87" s="101">
        <f t="shared" si="41"/>
        <v>2.9887553913913335E-3</v>
      </c>
      <c r="AB87" s="101">
        <f t="shared" si="42"/>
        <v>2.8694506191674341E-5</v>
      </c>
      <c r="AC87" s="101">
        <f t="shared" ca="1" si="43"/>
        <v>4.5630937144001173E-7</v>
      </c>
    </row>
    <row r="88" spans="2:29" ht="15.55" customHeight="1" x14ac:dyDescent="0.65">
      <c r="B88" s="85">
        <v>69</v>
      </c>
      <c r="C88" s="19" t="s">
        <v>156</v>
      </c>
      <c r="D88" s="86">
        <f t="shared" si="31"/>
        <v>717.95177890858452</v>
      </c>
      <c r="E88" s="86">
        <f t="shared" si="32"/>
        <v>1</v>
      </c>
      <c r="F88" s="86">
        <f t="shared" si="33"/>
        <v>6.9619860913088796E-4</v>
      </c>
      <c r="G88" s="86">
        <f t="shared" si="34"/>
        <v>2.0568806966515228E-7</v>
      </c>
      <c r="H88" s="86">
        <f t="shared" si="35"/>
        <v>2.050051451569539E-11</v>
      </c>
      <c r="I88" s="86">
        <f t="shared" si="36"/>
        <v>4.9253406909127937E-16</v>
      </c>
      <c r="J88" s="86">
        <f t="shared" si="37"/>
        <v>1.6940658945086007E-21</v>
      </c>
      <c r="K88" s="86">
        <f t="shared" si="38"/>
        <v>-6.9619860913088796E-4</v>
      </c>
      <c r="M88" s="85">
        <v>69</v>
      </c>
      <c r="N88" s="90" t="s">
        <v>312</v>
      </c>
      <c r="O88" s="42">
        <f t="shared" ca="1" si="39"/>
        <v>-8.460034527160234</v>
      </c>
      <c r="P88" s="91">
        <v>31</v>
      </c>
      <c r="Q88" s="89" t="s">
        <v>118</v>
      </c>
      <c r="R88" s="86">
        <f t="shared" si="40"/>
        <v>4.6566128730773926E-10</v>
      </c>
      <c r="S88" s="92">
        <f t="shared" ca="1" si="44"/>
        <v>-3.9395105685853557E-9</v>
      </c>
      <c r="T88" s="92"/>
      <c r="U88" s="85">
        <v>69</v>
      </c>
      <c r="V88" s="95">
        <v>-13.337218682419884</v>
      </c>
      <c r="W88" s="93">
        <v>9.7585836277901841</v>
      </c>
      <c r="X88" s="93">
        <v>13.891740144073975</v>
      </c>
      <c r="Z88" s="13">
        <v>28</v>
      </c>
      <c r="AA88" s="101">
        <f t="shared" si="41"/>
        <v>2.4892161773578036E-3</v>
      </c>
      <c r="AB88" s="101">
        <f t="shared" si="42"/>
        <v>1.5888385948533431E-5</v>
      </c>
      <c r="AC88" s="101">
        <f t="shared" ca="1" si="43"/>
        <v>1.8177618769937651E-7</v>
      </c>
    </row>
    <row r="89" spans="2:29" ht="15.55" customHeight="1" x14ac:dyDescent="0.65">
      <c r="B89" s="85">
        <v>70</v>
      </c>
      <c r="C89" s="19" t="s">
        <v>157</v>
      </c>
      <c r="D89" s="86">
        <f t="shared" si="31"/>
        <v>789.74695679944307</v>
      </c>
      <c r="E89" s="86">
        <f t="shared" si="32"/>
        <v>1</v>
      </c>
      <c r="F89" s="86">
        <f t="shared" si="33"/>
        <v>6.2657874821779916E-4</v>
      </c>
      <c r="G89" s="86">
        <f t="shared" si="34"/>
        <v>1.6455045573212182E-7</v>
      </c>
      <c r="H89" s="86">
        <f t="shared" si="35"/>
        <v>1.4350360160986772E-11</v>
      </c>
      <c r="I89" s="86">
        <f t="shared" si="36"/>
        <v>2.9552044145476762E-16</v>
      </c>
      <c r="J89" s="86">
        <f t="shared" si="37"/>
        <v>8.4703294725430034E-22</v>
      </c>
      <c r="K89" s="86">
        <f t="shared" si="38"/>
        <v>6.2657874821779916E-4</v>
      </c>
      <c r="M89" s="85">
        <v>70</v>
      </c>
      <c r="N89" s="90" t="s">
        <v>313</v>
      </c>
      <c r="O89" s="42">
        <f t="shared" ca="1" si="39"/>
        <v>4.8721597208513598</v>
      </c>
      <c r="P89" s="91">
        <v>30</v>
      </c>
      <c r="Q89" s="89" t="s">
        <v>225</v>
      </c>
      <c r="R89" s="86">
        <f t="shared" si="40"/>
        <v>9.3132257461547852E-10</v>
      </c>
      <c r="S89" s="92">
        <f t="shared" ca="1" si="44"/>
        <v>4.5375523351611196E-9</v>
      </c>
      <c r="T89" s="92"/>
      <c r="U89" s="85">
        <v>70</v>
      </c>
      <c r="V89" s="95">
        <v>-2.0868471817281797E-2</v>
      </c>
      <c r="W89" s="93">
        <v>-6.2925603671357973</v>
      </c>
      <c r="X89" s="93">
        <v>3.6963063202741999</v>
      </c>
      <c r="Z89" s="13">
        <v>29</v>
      </c>
      <c r="AA89" s="101">
        <f t="shared" si="41"/>
        <v>2.0592592409002276E-3</v>
      </c>
      <c r="AB89" s="101">
        <f t="shared" si="42"/>
        <v>8.6057158089974196E-6</v>
      </c>
      <c r="AC89" s="101">
        <f t="shared" ca="1" si="43"/>
        <v>6.9989943859350168E-8</v>
      </c>
    </row>
    <row r="90" spans="2:29" ht="15.55" customHeight="1" x14ac:dyDescent="0.65">
      <c r="B90" s="85">
        <v>71</v>
      </c>
      <c r="C90" s="19" t="s">
        <v>158</v>
      </c>
      <c r="D90" s="86">
        <f t="shared" si="31"/>
        <v>868.72165247938744</v>
      </c>
      <c r="E90" s="86">
        <f t="shared" si="32"/>
        <v>1</v>
      </c>
      <c r="F90" s="86">
        <f t="shared" si="33"/>
        <v>5.6392087339601923E-4</v>
      </c>
      <c r="G90" s="86">
        <f t="shared" si="34"/>
        <v>1.3164036458569748E-7</v>
      </c>
      <c r="H90" s="86">
        <f t="shared" si="35"/>
        <v>1.0045252112690738E-11</v>
      </c>
      <c r="I90" s="86">
        <f t="shared" si="36"/>
        <v>1.7731226487286057E-16</v>
      </c>
      <c r="J90" s="86">
        <f t="shared" si="37"/>
        <v>4.2351647362715017E-22</v>
      </c>
      <c r="K90" s="86">
        <f t="shared" si="38"/>
        <v>-5.6392087339601923E-4</v>
      </c>
      <c r="M90" s="85">
        <v>71</v>
      </c>
      <c r="N90" s="90" t="s">
        <v>314</v>
      </c>
      <c r="O90" s="42">
        <f t="shared" ca="1" si="39"/>
        <v>1.615614794623442</v>
      </c>
      <c r="P90" s="91">
        <v>29</v>
      </c>
      <c r="Q90" s="89" t="s">
        <v>116</v>
      </c>
      <c r="R90" s="86">
        <f t="shared" si="40"/>
        <v>1.862645149230957E-9</v>
      </c>
      <c r="S90" s="92">
        <f t="shared" ca="1" si="44"/>
        <v>3.0093170602311232E-9</v>
      </c>
      <c r="T90" s="92"/>
      <c r="U90" s="85">
        <v>71</v>
      </c>
      <c r="V90" s="95">
        <v>4.850034522150553</v>
      </c>
      <c r="W90" s="93">
        <v>-7.2480580770559619</v>
      </c>
      <c r="X90" s="93">
        <v>13.889548140377293</v>
      </c>
      <c r="Z90" s="13">
        <v>30</v>
      </c>
      <c r="AA90" s="101">
        <f t="shared" si="41"/>
        <v>1.6921373001664581E-3</v>
      </c>
      <c r="AB90" s="101">
        <f t="shared" si="42"/>
        <v>4.5595335215208601E-6</v>
      </c>
      <c r="AC90" s="101">
        <f t="shared" ca="1" si="43"/>
        <v>2.6046858504920736E-8</v>
      </c>
    </row>
    <row r="91" spans="2:29" ht="15.55" customHeight="1" x14ac:dyDescent="0.65">
      <c r="B91" s="85">
        <v>72</v>
      </c>
      <c r="C91" s="19" t="s">
        <v>159</v>
      </c>
      <c r="D91" s="86">
        <f t="shared" si="31"/>
        <v>955.59381772732615</v>
      </c>
      <c r="E91" s="86">
        <f t="shared" si="32"/>
        <v>1</v>
      </c>
      <c r="F91" s="86">
        <f t="shared" si="33"/>
        <v>5.0752878605641737E-4</v>
      </c>
      <c r="G91" s="86">
        <f t="shared" si="34"/>
        <v>1.05312291668558E-7</v>
      </c>
      <c r="H91" s="86">
        <f t="shared" si="35"/>
        <v>7.0316764788835166E-12</v>
      </c>
      <c r="I91" s="86">
        <f t="shared" si="36"/>
        <v>1.0638735892371634E-16</v>
      </c>
      <c r="J91" s="86">
        <f t="shared" si="37"/>
        <v>2.1175823681357508E-22</v>
      </c>
      <c r="K91" s="86">
        <f t="shared" si="38"/>
        <v>5.0752878605641737E-4</v>
      </c>
      <c r="M91" s="85">
        <v>72</v>
      </c>
      <c r="N91" s="90" t="s">
        <v>315</v>
      </c>
      <c r="O91" s="42">
        <f t="shared" ca="1" si="39"/>
        <v>-1.8812706387387867</v>
      </c>
      <c r="P91" s="91">
        <v>28</v>
      </c>
      <c r="Q91" s="89" t="s">
        <v>226</v>
      </c>
      <c r="R91" s="86">
        <f t="shared" si="40"/>
        <v>3.7252902984619141E-9</v>
      </c>
      <c r="S91" s="92">
        <f t="shared" ca="1" si="44"/>
        <v>-7.0082792592748506E-9</v>
      </c>
      <c r="T91" s="92"/>
      <c r="U91" s="85">
        <v>72</v>
      </c>
      <c r="V91" s="95">
        <v>11.785499620278035</v>
      </c>
      <c r="W91" s="93">
        <v>-0.76503839457600087</v>
      </c>
      <c r="X91" s="93">
        <v>1.1467792794289842</v>
      </c>
      <c r="Z91" s="13">
        <v>31</v>
      </c>
      <c r="AA91" s="101">
        <f t="shared" si="41"/>
        <v>1.3811356663809527E-3</v>
      </c>
      <c r="AB91" s="101">
        <f t="shared" si="42"/>
        <v>2.3630886790033432E-6</v>
      </c>
      <c r="AC91" s="101">
        <f t="shared" ca="1" si="43"/>
        <v>9.3690618921177357E-9</v>
      </c>
    </row>
    <row r="92" spans="2:29" ht="15.55" customHeight="1" x14ac:dyDescent="0.65">
      <c r="B92" s="85">
        <v>73</v>
      </c>
      <c r="C92" s="19" t="s">
        <v>160</v>
      </c>
      <c r="D92" s="86">
        <f t="shared" si="31"/>
        <v>1051.1531995000589</v>
      </c>
      <c r="E92" s="86">
        <f t="shared" si="32"/>
        <v>1</v>
      </c>
      <c r="F92" s="86">
        <f t="shared" si="33"/>
        <v>4.5677590745077563E-4</v>
      </c>
      <c r="G92" s="86">
        <f t="shared" si="34"/>
        <v>8.4249833334846398E-8</v>
      </c>
      <c r="H92" s="86">
        <f t="shared" si="35"/>
        <v>4.9221735352184612E-12</v>
      </c>
      <c r="I92" s="86">
        <f t="shared" si="36"/>
        <v>6.3832415354229808E-17</v>
      </c>
      <c r="J92" s="86">
        <f t="shared" si="37"/>
        <v>1.0587911840678754E-22</v>
      </c>
      <c r="K92" s="86">
        <f t="shared" si="38"/>
        <v>-4.5677590745077563E-4</v>
      </c>
      <c r="M92" s="85">
        <v>73</v>
      </c>
      <c r="N92" s="90" t="s">
        <v>316</v>
      </c>
      <c r="O92" s="42">
        <f t="shared" ca="1" si="39"/>
        <v>10.143038443026505</v>
      </c>
      <c r="P92" s="91">
        <v>27</v>
      </c>
      <c r="Q92" s="89" t="s">
        <v>114</v>
      </c>
      <c r="R92" s="86">
        <f t="shared" si="40"/>
        <v>7.4505805969238281E-9</v>
      </c>
      <c r="S92" s="92">
        <f t="shared" ca="1" si="44"/>
        <v>7.5571525417465754E-8</v>
      </c>
      <c r="T92" s="92"/>
      <c r="U92" s="85">
        <v>73</v>
      </c>
      <c r="V92" s="95">
        <v>22.178009580037621</v>
      </c>
      <c r="W92" s="93">
        <v>-17.937670642102439</v>
      </c>
      <c r="X92" s="93">
        <v>-5.8600953937034745</v>
      </c>
      <c r="Z92" s="13">
        <v>32</v>
      </c>
      <c r="AA92" s="101">
        <f t="shared" si="41"/>
        <v>1.1197298320349521E-3</v>
      </c>
      <c r="AB92" s="101">
        <f t="shared" si="42"/>
        <v>1.1980248318500206E-6</v>
      </c>
      <c r="AC92" s="101">
        <f t="shared" ca="1" si="43"/>
        <v>3.2573011788343427E-9</v>
      </c>
    </row>
    <row r="93" spans="2:29" ht="15.55" customHeight="1" x14ac:dyDescent="0.65">
      <c r="B93" s="85">
        <v>74</v>
      </c>
      <c r="C93" s="19" t="s">
        <v>161</v>
      </c>
      <c r="D93" s="86">
        <f t="shared" si="31"/>
        <v>1156.2685194500648</v>
      </c>
      <c r="E93" s="86">
        <f t="shared" si="32"/>
        <v>1</v>
      </c>
      <c r="F93" s="86">
        <f t="shared" si="33"/>
        <v>4.1109831670569811E-4</v>
      </c>
      <c r="G93" s="86">
        <f t="shared" si="34"/>
        <v>6.7399866667877139E-8</v>
      </c>
      <c r="H93" s="86">
        <f t="shared" si="35"/>
        <v>3.4455214746529227E-12</v>
      </c>
      <c r="I93" s="86">
        <f t="shared" si="36"/>
        <v>3.8299449212537882E-17</v>
      </c>
      <c r="J93" s="86">
        <f t="shared" si="37"/>
        <v>5.2939559203393771E-23</v>
      </c>
      <c r="K93" s="86">
        <f t="shared" si="38"/>
        <v>4.1109831670569811E-4</v>
      </c>
      <c r="M93" s="85">
        <v>74</v>
      </c>
      <c r="N93" s="90" t="s">
        <v>317</v>
      </c>
      <c r="O93" s="42">
        <f t="shared" ca="1" si="39"/>
        <v>-3.1207320035170745</v>
      </c>
      <c r="P93" s="91">
        <v>26</v>
      </c>
      <c r="Q93" s="89" t="s">
        <v>227</v>
      </c>
      <c r="R93" s="86">
        <f t="shared" si="40"/>
        <v>1.4901161193847656E-8</v>
      </c>
      <c r="S93" s="92">
        <f t="shared" ca="1" si="44"/>
        <v>-4.6502530627207078E-8</v>
      </c>
      <c r="T93" s="92"/>
      <c r="U93" s="85">
        <v>74</v>
      </c>
      <c r="V93" s="95">
        <v>-2.3162308184556153</v>
      </c>
      <c r="W93" s="93">
        <v>-0.6449546439351328</v>
      </c>
      <c r="X93" s="93">
        <v>6.3899610797882413</v>
      </c>
      <c r="Z93" s="13">
        <v>33</v>
      </c>
      <c r="AA93" s="101">
        <f t="shared" si="41"/>
        <v>9.0170883247489857E-4</v>
      </c>
      <c r="AB93" s="101">
        <f t="shared" si="42"/>
        <v>5.9412498169849973E-7</v>
      </c>
      <c r="AC93" s="101">
        <f t="shared" ca="1" si="43"/>
        <v>1.0945630328711396E-9</v>
      </c>
    </row>
    <row r="94" spans="2:29" ht="15.55" customHeight="1" x14ac:dyDescent="0.65">
      <c r="B94" s="85">
        <v>75</v>
      </c>
      <c r="C94" s="19" t="s">
        <v>162</v>
      </c>
      <c r="D94" s="86">
        <f t="shared" si="31"/>
        <v>1271.8953713950714</v>
      </c>
      <c r="E94" s="86">
        <f t="shared" si="32"/>
        <v>1</v>
      </c>
      <c r="F94" s="86">
        <f t="shared" si="33"/>
        <v>3.6998848503512835E-4</v>
      </c>
      <c r="G94" s="86">
        <f t="shared" si="34"/>
        <v>5.3919893334301707E-8</v>
      </c>
      <c r="H94" s="86">
        <f t="shared" si="35"/>
        <v>2.4118650322570456E-12</v>
      </c>
      <c r="I94" s="86">
        <f t="shared" si="36"/>
        <v>2.2979669527522728E-17</v>
      </c>
      <c r="J94" s="86">
        <f t="shared" si="37"/>
        <v>2.6469779601696886E-23</v>
      </c>
      <c r="K94" s="86">
        <f t="shared" si="38"/>
        <v>-3.6998848503512835E-4</v>
      </c>
      <c r="M94" s="85">
        <v>75</v>
      </c>
      <c r="N94" s="90" t="s">
        <v>318</v>
      </c>
      <c r="O94" s="42">
        <f t="shared" ca="1" si="39"/>
        <v>5.3577701940263847</v>
      </c>
      <c r="P94" s="91">
        <v>25</v>
      </c>
      <c r="Q94" s="89" t="s">
        <v>112</v>
      </c>
      <c r="R94" s="86">
        <f t="shared" si="40"/>
        <v>2.9802322387695313E-8</v>
      </c>
      <c r="S94" s="92">
        <f t="shared" ca="1" si="44"/>
        <v>1.5967399460155918E-7</v>
      </c>
      <c r="T94" s="92"/>
      <c r="U94" s="85">
        <v>75</v>
      </c>
      <c r="V94" s="95">
        <v>1.7062544909419008</v>
      </c>
      <c r="W94" s="93">
        <v>-15.8179070996669</v>
      </c>
      <c r="X94" s="93">
        <v>5.3505245527019998</v>
      </c>
      <c r="Z94" s="13">
        <v>34</v>
      </c>
      <c r="AA94" s="101">
        <f t="shared" si="41"/>
        <v>7.2126617393624846E-4</v>
      </c>
      <c r="AB94" s="101">
        <f t="shared" si="42"/>
        <v>2.8821461637758137E-7</v>
      </c>
      <c r="AC94" s="101">
        <f t="shared" ca="1" si="43"/>
        <v>3.55504160659227E-10</v>
      </c>
    </row>
    <row r="95" spans="2:29" ht="15.55" customHeight="1" x14ac:dyDescent="0.65">
      <c r="B95" s="85">
        <v>76</v>
      </c>
      <c r="C95" s="19" t="s">
        <v>163</v>
      </c>
      <c r="D95" s="86">
        <f t="shared" si="31"/>
        <v>1399.0849085345785</v>
      </c>
      <c r="E95" s="86">
        <f t="shared" si="32"/>
        <v>1</v>
      </c>
      <c r="F95" s="86">
        <f t="shared" si="33"/>
        <v>3.3298963653161551E-4</v>
      </c>
      <c r="G95" s="86">
        <f t="shared" si="34"/>
        <v>4.3135914667441378E-8</v>
      </c>
      <c r="H95" s="86">
        <f t="shared" si="35"/>
        <v>1.6883055225799318E-12</v>
      </c>
      <c r="I95" s="86">
        <f t="shared" si="36"/>
        <v>1.3787801716513636E-17</v>
      </c>
      <c r="J95" s="86">
        <f t="shared" si="37"/>
        <v>1.3234889800848443E-23</v>
      </c>
      <c r="K95" s="86">
        <f t="shared" si="38"/>
        <v>3.3298963653161551E-4</v>
      </c>
      <c r="M95" s="85">
        <v>76</v>
      </c>
      <c r="N95" s="90" t="s">
        <v>319</v>
      </c>
      <c r="O95" s="42">
        <f t="shared" ca="1" si="39"/>
        <v>1.2315301611003504</v>
      </c>
      <c r="P95" s="91">
        <v>24</v>
      </c>
      <c r="Q95" s="89" t="s">
        <v>228</v>
      </c>
      <c r="R95" s="86">
        <f t="shared" si="40"/>
        <v>5.9604644775390625E-8</v>
      </c>
      <c r="S95" s="92">
        <f t="shared" ca="1" si="44"/>
        <v>7.3404917782565976E-8</v>
      </c>
      <c r="T95" s="92"/>
      <c r="U95" s="85">
        <v>76</v>
      </c>
      <c r="V95" s="95">
        <v>-2.0324511301417076</v>
      </c>
      <c r="W95" s="93">
        <v>1.3660895675983256</v>
      </c>
      <c r="X95" s="93">
        <v>-2.9752115211871444</v>
      </c>
      <c r="Z95" s="13">
        <v>35</v>
      </c>
      <c r="AA95" s="101">
        <f t="shared" si="41"/>
        <v>5.7306115780377974E-4</v>
      </c>
      <c r="AB95" s="101">
        <f t="shared" si="42"/>
        <v>1.3676670470939203E-7</v>
      </c>
      <c r="AC95" s="101">
        <f t="shared" ca="1" si="43"/>
        <v>1.1160140206924187E-10</v>
      </c>
    </row>
    <row r="96" spans="2:29" ht="15.55" customHeight="1" x14ac:dyDescent="0.65">
      <c r="B96" s="85">
        <v>77</v>
      </c>
      <c r="C96" s="19" t="s">
        <v>164</v>
      </c>
      <c r="D96" s="86">
        <f t="shared" si="31"/>
        <v>1538.9933993880366</v>
      </c>
      <c r="E96" s="86">
        <f t="shared" si="32"/>
        <v>1</v>
      </c>
      <c r="F96" s="86">
        <f t="shared" si="33"/>
        <v>2.9969067287845399E-4</v>
      </c>
      <c r="G96" s="86">
        <f t="shared" si="34"/>
        <v>3.4508731733953108E-8</v>
      </c>
      <c r="H96" s="86">
        <f t="shared" si="35"/>
        <v>1.1818138658059521E-12</v>
      </c>
      <c r="I96" s="86">
        <f t="shared" si="36"/>
        <v>8.2726810299081828E-18</v>
      </c>
      <c r="J96" s="86">
        <f t="shared" si="37"/>
        <v>6.6174449004242214E-24</v>
      </c>
      <c r="K96" s="86">
        <f t="shared" si="38"/>
        <v>-2.9969067287845399E-4</v>
      </c>
      <c r="M96" s="85">
        <v>77</v>
      </c>
      <c r="N96" s="90" t="s">
        <v>320</v>
      </c>
      <c r="O96" s="42">
        <f t="shared" ca="1" si="39"/>
        <v>-2.5235433464962966</v>
      </c>
      <c r="P96" s="91">
        <v>23</v>
      </c>
      <c r="Q96" s="89" t="s">
        <v>110</v>
      </c>
      <c r="R96" s="86">
        <f t="shared" si="40"/>
        <v>1.1920928955078125E-7</v>
      </c>
      <c r="S96" s="92">
        <f t="shared" ca="1" si="44"/>
        <v>-3.0082980948642452E-7</v>
      </c>
      <c r="T96" s="92"/>
      <c r="U96" s="85">
        <v>77</v>
      </c>
      <c r="V96" s="95">
        <v>-10.608875256923675</v>
      </c>
      <c r="W96" s="93">
        <v>-1.066598801975271</v>
      </c>
      <c r="X96" s="93">
        <v>3.208635214711165</v>
      </c>
      <c r="Z96" s="13">
        <v>36</v>
      </c>
      <c r="AA96" s="101">
        <f t="shared" si="41"/>
        <v>4.5225413593871512E-4</v>
      </c>
      <c r="AB96" s="101">
        <f t="shared" si="42"/>
        <v>6.348497576835541E-8</v>
      </c>
      <c r="AC96" s="101">
        <f t="shared" ca="1" si="43"/>
        <v>3.3862238566319247E-11</v>
      </c>
    </row>
    <row r="97" spans="2:29" ht="15.55" customHeight="1" x14ac:dyDescent="0.65">
      <c r="B97" s="85">
        <v>78</v>
      </c>
      <c r="C97" s="19" t="s">
        <v>165</v>
      </c>
      <c r="D97" s="86">
        <f t="shared" si="31"/>
        <v>1692.8927393268405</v>
      </c>
      <c r="E97" s="86">
        <f t="shared" si="32"/>
        <v>1</v>
      </c>
      <c r="F97" s="86">
        <f t="shared" si="33"/>
        <v>2.6972160559060859E-4</v>
      </c>
      <c r="G97" s="86">
        <f t="shared" si="34"/>
        <v>2.7606985387162483E-8</v>
      </c>
      <c r="H97" s="86">
        <f t="shared" si="35"/>
        <v>8.2726970606416638E-13</v>
      </c>
      <c r="I97" s="86">
        <f t="shared" si="36"/>
        <v>4.9636086179449089E-18</v>
      </c>
      <c r="J97" s="86">
        <f t="shared" si="37"/>
        <v>3.3087224502121107E-24</v>
      </c>
      <c r="K97" s="86">
        <f t="shared" si="38"/>
        <v>2.6972160559060859E-4</v>
      </c>
      <c r="M97" s="85">
        <v>78</v>
      </c>
      <c r="N97" s="90" t="s">
        <v>321</v>
      </c>
      <c r="O97" s="42">
        <f t="shared" ca="1" si="39"/>
        <v>0.50043220611745287</v>
      </c>
      <c r="P97" s="91">
        <v>22</v>
      </c>
      <c r="Q97" s="89" t="s">
        <v>229</v>
      </c>
      <c r="R97" s="86">
        <f t="shared" si="40"/>
        <v>2.384185791015625E-7</v>
      </c>
      <c r="S97" s="92">
        <f t="shared" ca="1" si="44"/>
        <v>1.1931233551918337E-7</v>
      </c>
      <c r="T97" s="92"/>
      <c r="U97" s="85">
        <v>78</v>
      </c>
      <c r="V97" s="95">
        <v>-0.50010116787236392</v>
      </c>
      <c r="W97" s="93">
        <v>-0.47028425544210606</v>
      </c>
      <c r="X97" s="93">
        <v>-11.447590206497617</v>
      </c>
      <c r="Z97" s="13">
        <v>37</v>
      </c>
      <c r="AA97" s="101">
        <f t="shared" si="41"/>
        <v>3.545196306018956E-4</v>
      </c>
      <c r="AB97" s="101">
        <f t="shared" si="42"/>
        <v>2.8826222001090983E-8</v>
      </c>
      <c r="AC97" s="101">
        <f t="shared" ca="1" si="43"/>
        <v>9.9307655924098497E-12</v>
      </c>
    </row>
    <row r="98" spans="2:29" ht="15.55" customHeight="1" x14ac:dyDescent="0.65">
      <c r="B98" s="85">
        <v>79</v>
      </c>
      <c r="C98" s="19" t="s">
        <v>166</v>
      </c>
      <c r="D98" s="86">
        <f t="shared" si="31"/>
        <v>1862.1820132595244</v>
      </c>
      <c r="E98" s="86">
        <f t="shared" si="32"/>
        <v>1</v>
      </c>
      <c r="F98" s="86">
        <f t="shared" si="33"/>
        <v>2.4274944503154772E-4</v>
      </c>
      <c r="G98" s="86">
        <f t="shared" si="34"/>
        <v>2.2085588309729993E-8</v>
      </c>
      <c r="H98" s="86">
        <f t="shared" si="35"/>
        <v>5.7908879424491646E-13</v>
      </c>
      <c r="I98" s="86">
        <f t="shared" si="36"/>
        <v>2.9781651707669456E-18</v>
      </c>
      <c r="J98" s="86">
        <f t="shared" si="37"/>
        <v>1.6543612251060553E-24</v>
      </c>
      <c r="K98" s="86">
        <f t="shared" si="38"/>
        <v>-2.4274944503154772E-4</v>
      </c>
      <c r="M98" s="85">
        <v>79</v>
      </c>
      <c r="N98" s="90" t="s">
        <v>322</v>
      </c>
      <c r="O98" s="42">
        <f t="shared" ca="1" si="39"/>
        <v>6.869136432730242</v>
      </c>
      <c r="P98" s="91">
        <v>21</v>
      </c>
      <c r="Q98" s="89" t="s">
        <v>108</v>
      </c>
      <c r="R98" s="86">
        <f t="shared" si="40"/>
        <v>4.76837158203125E-7</v>
      </c>
      <c r="S98" s="92">
        <f t="shared" ca="1" si="44"/>
        <v>3.2754594958926401E-6</v>
      </c>
      <c r="T98" s="92"/>
      <c r="U98" s="85">
        <v>79</v>
      </c>
      <c r="V98" s="95">
        <v>1.3607358993352374</v>
      </c>
      <c r="W98" s="93">
        <v>-6.6711061022411453</v>
      </c>
      <c r="X98" s="93">
        <v>-6.3805416275424669</v>
      </c>
      <c r="Z98" s="13">
        <v>38</v>
      </c>
      <c r="AA98" s="101">
        <f t="shared" si="41"/>
        <v>2.7604138356291194E-4</v>
      </c>
      <c r="AB98" s="101">
        <f t="shared" si="42"/>
        <v>1.2803558480714699E-8</v>
      </c>
      <c r="AC98" s="101">
        <f t="shared" ca="1" si="43"/>
        <v>2.8149510556761756E-12</v>
      </c>
    </row>
    <row r="99" spans="2:29" ht="15.55" customHeight="1" x14ac:dyDescent="0.65">
      <c r="B99" s="85">
        <v>80</v>
      </c>
      <c r="C99" s="19" t="s">
        <v>167</v>
      </c>
      <c r="D99" s="86">
        <f t="shared" si="31"/>
        <v>2048.400214585477</v>
      </c>
      <c r="E99" s="86">
        <f t="shared" si="32"/>
        <v>1</v>
      </c>
      <c r="F99" s="86">
        <f t="shared" si="33"/>
        <v>2.1847450052839298E-4</v>
      </c>
      <c r="G99" s="86">
        <f t="shared" si="34"/>
        <v>1.7668470647783995E-8</v>
      </c>
      <c r="H99" s="86">
        <f t="shared" si="35"/>
        <v>4.0536215597144151E-13</v>
      </c>
      <c r="I99" s="86">
        <f t="shared" si="36"/>
        <v>1.786899102460167E-18</v>
      </c>
      <c r="J99" s="86">
        <f t="shared" si="37"/>
        <v>8.2718061255302767E-25</v>
      </c>
      <c r="K99" s="86">
        <f t="shared" si="38"/>
        <v>2.1847450052839298E-4</v>
      </c>
      <c r="M99" s="85">
        <v>80</v>
      </c>
      <c r="N99" s="90" t="s">
        <v>323</v>
      </c>
      <c r="O99" s="42">
        <f t="shared" ca="1" si="39"/>
        <v>-5.7899375079462541</v>
      </c>
      <c r="P99" s="91">
        <v>20</v>
      </c>
      <c r="Q99" s="89" t="s">
        <v>230</v>
      </c>
      <c r="R99" s="86">
        <f t="shared" si="40"/>
        <v>9.5367431640625E-7</v>
      </c>
      <c r="S99" s="92">
        <f t="shared" ca="1" si="44"/>
        <v>-5.5217146949255505E-6</v>
      </c>
      <c r="T99" s="92"/>
      <c r="U99" s="85">
        <v>80</v>
      </c>
      <c r="V99" s="95">
        <v>10.440022789585447</v>
      </c>
      <c r="W99" s="93">
        <v>2.7946968180502547</v>
      </c>
      <c r="X99" s="93">
        <v>5.1696768148355066</v>
      </c>
      <c r="Z99" s="13">
        <v>39</v>
      </c>
      <c r="AA99" s="101">
        <f t="shared" si="41"/>
        <v>2.1349330941470687E-4</v>
      </c>
      <c r="AB99" s="101">
        <f t="shared" si="42"/>
        <v>5.5628819731543912E-9</v>
      </c>
      <c r="AC99" s="101">
        <f t="shared" ca="1" si="43"/>
        <v>7.7122307771173966E-13</v>
      </c>
    </row>
    <row r="100" spans="2:29" ht="15.55" customHeight="1" x14ac:dyDescent="0.65">
      <c r="B100" s="85">
        <v>81</v>
      </c>
      <c r="C100" s="19" t="s">
        <v>168</v>
      </c>
      <c r="D100" s="86">
        <f t="shared" si="31"/>
        <v>2253.2402360440246</v>
      </c>
      <c r="E100" s="86">
        <f t="shared" si="32"/>
        <v>1</v>
      </c>
      <c r="F100" s="86">
        <f t="shared" si="33"/>
        <v>1.966270504755537E-4</v>
      </c>
      <c r="G100" s="86">
        <f t="shared" si="34"/>
        <v>1.4134776518227197E-8</v>
      </c>
      <c r="H100" s="86">
        <f t="shared" si="35"/>
        <v>2.8375350918000902E-13</v>
      </c>
      <c r="I100" s="86">
        <f t="shared" si="36"/>
        <v>1.0721394614761002E-18</v>
      </c>
      <c r="J100" s="86">
        <f t="shared" si="37"/>
        <v>4.1359030627651384E-25</v>
      </c>
      <c r="K100" s="86">
        <f t="shared" si="38"/>
        <v>-1.966270504755537E-4</v>
      </c>
      <c r="M100" s="85">
        <v>81</v>
      </c>
      <c r="N100" s="90" t="s">
        <v>324</v>
      </c>
      <c r="O100" s="42">
        <f t="shared" ca="1" si="39"/>
        <v>-1.8773673377213942</v>
      </c>
      <c r="P100" s="91">
        <v>19</v>
      </c>
      <c r="Q100" s="89" t="s">
        <v>106</v>
      </c>
      <c r="R100" s="86">
        <f t="shared" si="40"/>
        <v>1.9073486328125E-6</v>
      </c>
      <c r="S100" s="92">
        <f t="shared" ca="1" si="44"/>
        <v>-3.5807940248897442E-6</v>
      </c>
      <c r="T100" s="92"/>
      <c r="U100" s="85">
        <v>81</v>
      </c>
      <c r="V100" s="95">
        <v>-2.4362121318596399</v>
      </c>
      <c r="W100" s="93">
        <v>10.866599728805344</v>
      </c>
      <c r="X100" s="93">
        <v>-2.9845355576524968</v>
      </c>
      <c r="Z100" s="13">
        <v>40</v>
      </c>
      <c r="AA100" s="101">
        <f t="shared" si="41"/>
        <v>1.6401006842251936E-4</v>
      </c>
      <c r="AB100" s="101">
        <f t="shared" si="42"/>
        <v>2.3642597874228778E-9</v>
      </c>
      <c r="AC100" s="101">
        <f t="shared" ca="1" si="43"/>
        <v>2.0422562640406392E-13</v>
      </c>
    </row>
    <row r="101" spans="2:29" ht="15.55" customHeight="1" x14ac:dyDescent="0.65">
      <c r="B101" s="85">
        <v>82</v>
      </c>
      <c r="C101" s="19" t="s">
        <v>169</v>
      </c>
      <c r="D101" s="86">
        <f t="shared" si="31"/>
        <v>2478.5642596484272</v>
      </c>
      <c r="E101" s="86">
        <f t="shared" si="32"/>
        <v>1</v>
      </c>
      <c r="F101" s="86">
        <f t="shared" si="33"/>
        <v>1.7696434542799832E-4</v>
      </c>
      <c r="G101" s="86">
        <f t="shared" si="34"/>
        <v>1.1307821214581759E-8</v>
      </c>
      <c r="H101" s="86">
        <f t="shared" si="35"/>
        <v>1.9862745642600631E-13</v>
      </c>
      <c r="I101" s="86">
        <f t="shared" si="36"/>
        <v>6.4328367688566009E-19</v>
      </c>
      <c r="J101" s="86">
        <f t="shared" si="37"/>
        <v>2.0679515313825692E-25</v>
      </c>
      <c r="K101" s="86">
        <f t="shared" si="38"/>
        <v>1.7696434542799832E-4</v>
      </c>
      <c r="M101" s="85">
        <v>82</v>
      </c>
      <c r="N101" s="90" t="s">
        <v>325</v>
      </c>
      <c r="O101" s="42">
        <f t="shared" ca="1" si="39"/>
        <v>6.7675662856509602</v>
      </c>
      <c r="P101" s="91">
        <v>18</v>
      </c>
      <c r="Q101" s="89" t="s">
        <v>231</v>
      </c>
      <c r="R101" s="86">
        <f t="shared" si="40"/>
        <v>3.814697265625E-6</v>
      </c>
      <c r="S101" s="92">
        <f t="shared" ca="1" si="44"/>
        <v>2.5816216604808656E-5</v>
      </c>
      <c r="T101" s="92"/>
      <c r="U101" s="85">
        <v>82</v>
      </c>
      <c r="V101" s="95">
        <v>-22.033716360342062</v>
      </c>
      <c r="W101" s="93">
        <v>2.2175081160626373</v>
      </c>
      <c r="X101" s="93">
        <v>1.5062538274780581</v>
      </c>
      <c r="Z101" s="102" t="s">
        <v>350</v>
      </c>
      <c r="AA101" s="101">
        <f>SUM(AA20:AA100)</f>
        <v>0.9991086525210694</v>
      </c>
      <c r="AB101" s="101">
        <f>SUM(AB20:AB100)</f>
        <v>0.99999999789287808</v>
      </c>
      <c r="AC101" s="101">
        <f ca="1">SUM(AC20:AC100)</f>
        <v>0.99999999999991174</v>
      </c>
    </row>
    <row r="102" spans="2:29" ht="15.55" customHeight="1" x14ac:dyDescent="0.65">
      <c r="B102" s="85">
        <v>83</v>
      </c>
      <c r="C102" s="19" t="s">
        <v>170</v>
      </c>
      <c r="D102" s="86">
        <f t="shared" si="31"/>
        <v>2726.420685613271</v>
      </c>
      <c r="E102" s="86">
        <f t="shared" si="32"/>
        <v>1</v>
      </c>
      <c r="F102" s="86">
        <f t="shared" si="33"/>
        <v>1.592679108851985E-4</v>
      </c>
      <c r="G102" s="86">
        <f t="shared" si="34"/>
        <v>9.0462569716654075E-9</v>
      </c>
      <c r="H102" s="86">
        <f t="shared" si="35"/>
        <v>1.3903921949820441E-13</v>
      </c>
      <c r="I102" s="86">
        <f t="shared" si="36"/>
        <v>3.8597020613139608E-19</v>
      </c>
      <c r="J102" s="86">
        <f t="shared" si="37"/>
        <v>1.0339757656912846E-25</v>
      </c>
      <c r="K102" s="86">
        <f t="shared" si="38"/>
        <v>-1.592679108851985E-4</v>
      </c>
      <c r="M102" s="85">
        <v>83</v>
      </c>
      <c r="N102" s="90" t="s">
        <v>326</v>
      </c>
      <c r="O102" s="42">
        <f t="shared" ca="1" si="39"/>
        <v>3.0278884936767119</v>
      </c>
      <c r="P102" s="91">
        <v>17</v>
      </c>
      <c r="Q102" s="89" t="s">
        <v>104</v>
      </c>
      <c r="R102" s="86">
        <f t="shared" si="40"/>
        <v>7.62939453125E-6</v>
      </c>
      <c r="S102" s="92">
        <f t="shared" ca="1" si="44"/>
        <v>2.3100955914891906E-5</v>
      </c>
      <c r="T102" s="92"/>
      <c r="U102" s="85">
        <v>83</v>
      </c>
      <c r="V102" s="95">
        <v>4.7346097093178496</v>
      </c>
      <c r="W102" s="93">
        <v>-6.4958675496880725</v>
      </c>
      <c r="X102" s="93">
        <v>6.3957900806342955</v>
      </c>
      <c r="AA102" s="101"/>
      <c r="AB102" s="101"/>
      <c r="AC102" s="101"/>
    </row>
    <row r="103" spans="2:29" ht="15.55" customHeight="1" x14ac:dyDescent="0.65">
      <c r="B103" s="85">
        <v>84</v>
      </c>
      <c r="C103" s="19" t="s">
        <v>171</v>
      </c>
      <c r="D103" s="86">
        <f t="shared" si="31"/>
        <v>2999.0627541745976</v>
      </c>
      <c r="E103" s="86">
        <f t="shared" si="32"/>
        <v>1</v>
      </c>
      <c r="F103" s="86">
        <f t="shared" si="33"/>
        <v>1.4334111979667866E-4</v>
      </c>
      <c r="G103" s="86">
        <f t="shared" si="34"/>
        <v>7.2370055773323278E-9</v>
      </c>
      <c r="H103" s="86">
        <f t="shared" si="35"/>
        <v>9.7327453648743076E-14</v>
      </c>
      <c r="I103" s="86">
        <f t="shared" si="36"/>
        <v>2.3158212367883767E-19</v>
      </c>
      <c r="J103" s="86">
        <f t="shared" si="37"/>
        <v>5.169878828456423E-26</v>
      </c>
      <c r="K103" s="86">
        <f t="shared" si="38"/>
        <v>1.4334111979667866E-4</v>
      </c>
      <c r="M103" s="85">
        <v>84</v>
      </c>
      <c r="N103" s="90" t="s">
        <v>327</v>
      </c>
      <c r="O103" s="42">
        <f t="shared" ca="1" si="39"/>
        <v>-12.159274653348946</v>
      </c>
      <c r="P103" s="91">
        <v>16</v>
      </c>
      <c r="Q103" s="89" t="s">
        <v>232</v>
      </c>
      <c r="R103" s="86">
        <f t="shared" si="40"/>
        <v>1.52587890625E-5</v>
      </c>
      <c r="S103" s="92">
        <f t="shared" ca="1" si="44"/>
        <v>-1.8553580708845438E-4</v>
      </c>
      <c r="T103" s="92"/>
      <c r="U103" s="85">
        <v>84</v>
      </c>
      <c r="V103" s="95">
        <v>27.213290489346974</v>
      </c>
      <c r="W103" s="93">
        <v>-6.6785927458363146</v>
      </c>
      <c r="X103" s="93">
        <v>-4.0712326286693603</v>
      </c>
      <c r="AA103" s="101"/>
      <c r="AB103" s="101"/>
      <c r="AC103" s="101"/>
    </row>
    <row r="104" spans="2:29" ht="15.55" customHeight="1" x14ac:dyDescent="0.65">
      <c r="B104" s="85">
        <v>85</v>
      </c>
      <c r="C104" s="19" t="s">
        <v>172</v>
      </c>
      <c r="D104" s="86">
        <f t="shared" si="31"/>
        <v>3298.9690295920577</v>
      </c>
      <c r="E104" s="86">
        <f t="shared" si="32"/>
        <v>1</v>
      </c>
      <c r="F104" s="86">
        <f t="shared" si="33"/>
        <v>1.2900700781701081E-4</v>
      </c>
      <c r="G104" s="86">
        <f t="shared" si="34"/>
        <v>5.7896044618658634E-9</v>
      </c>
      <c r="H104" s="86">
        <f t="shared" si="35"/>
        <v>6.8129217554120151E-14</v>
      </c>
      <c r="I104" s="86">
        <f t="shared" si="36"/>
        <v>1.3894927420730257E-19</v>
      </c>
      <c r="J104" s="86">
        <f t="shared" si="37"/>
        <v>2.5849394142282115E-26</v>
      </c>
      <c r="K104" s="86">
        <f t="shared" si="38"/>
        <v>-1.2900700781701081E-4</v>
      </c>
      <c r="M104" s="85">
        <v>85</v>
      </c>
      <c r="N104" s="90" t="s">
        <v>328</v>
      </c>
      <c r="O104" s="42">
        <f t="shared" ca="1" si="39"/>
        <v>10.699886090141405</v>
      </c>
      <c r="P104" s="91">
        <v>15</v>
      </c>
      <c r="Q104" s="89" t="s">
        <v>102</v>
      </c>
      <c r="R104" s="86">
        <f t="shared" si="40"/>
        <v>3.0517578125E-5</v>
      </c>
      <c r="S104" s="92">
        <f t="shared" ca="1" si="44"/>
        <v>3.2653460968449111E-4</v>
      </c>
      <c r="T104" s="92"/>
      <c r="U104" s="85">
        <v>85</v>
      </c>
      <c r="V104" s="95">
        <v>2.2952493492006449</v>
      </c>
      <c r="W104" s="93">
        <v>-3.5968683662539562</v>
      </c>
      <c r="X104" s="93">
        <v>-8.3957373201735077</v>
      </c>
    </row>
    <row r="105" spans="2:29" ht="15.55" customHeight="1" x14ac:dyDescent="0.65">
      <c r="B105" s="85">
        <v>86</v>
      </c>
      <c r="C105" s="19" t="s">
        <v>173</v>
      </c>
      <c r="D105" s="86">
        <f t="shared" si="31"/>
        <v>3628.865932551264</v>
      </c>
      <c r="E105" s="86">
        <f t="shared" si="32"/>
        <v>1</v>
      </c>
      <c r="F105" s="86">
        <f t="shared" si="33"/>
        <v>1.1610630703530974E-4</v>
      </c>
      <c r="G105" s="86">
        <f t="shared" si="34"/>
        <v>4.6316835694926904E-9</v>
      </c>
      <c r="H105" s="86">
        <f t="shared" si="35"/>
        <v>4.76904522878841E-14</v>
      </c>
      <c r="I105" s="86">
        <f t="shared" si="36"/>
        <v>8.3369564524381539E-20</v>
      </c>
      <c r="J105" s="86">
        <f t="shared" si="37"/>
        <v>1.2924697071141057E-26</v>
      </c>
      <c r="K105" s="86">
        <f t="shared" si="38"/>
        <v>1.1610630703530974E-4</v>
      </c>
      <c r="M105" s="85">
        <v>86</v>
      </c>
      <c r="N105" s="90" t="s">
        <v>329</v>
      </c>
      <c r="O105" s="42">
        <f t="shared" ca="1" si="39"/>
        <v>3.235370233996246</v>
      </c>
      <c r="P105" s="91">
        <v>14</v>
      </c>
      <c r="Q105" s="89" t="s">
        <v>233</v>
      </c>
      <c r="R105" s="86">
        <f t="shared" si="40"/>
        <v>6.103515625E-5</v>
      </c>
      <c r="S105" s="92">
        <f t="shared" ca="1" si="44"/>
        <v>1.9747132775855994E-4</v>
      </c>
      <c r="T105" s="92"/>
      <c r="U105" s="85">
        <v>86</v>
      </c>
      <c r="V105" s="95">
        <v>3.5060976897482803</v>
      </c>
      <c r="W105" s="93">
        <v>5.6475172630516752</v>
      </c>
      <c r="X105" s="93">
        <f ca="1">$U$17</f>
        <v>-0.94622843034907111</v>
      </c>
    </row>
    <row r="106" spans="2:29" ht="15.55" customHeight="1" x14ac:dyDescent="0.65">
      <c r="B106" s="85">
        <v>87</v>
      </c>
      <c r="C106" s="19" t="s">
        <v>174</v>
      </c>
      <c r="D106" s="86">
        <f t="shared" si="31"/>
        <v>3991.7525258063906</v>
      </c>
      <c r="E106" s="86">
        <f t="shared" si="32"/>
        <v>1</v>
      </c>
      <c r="F106" s="86">
        <f t="shared" si="33"/>
        <v>1.0449567633177876E-4</v>
      </c>
      <c r="G106" s="86">
        <f t="shared" si="34"/>
        <v>3.7053468555941531E-9</v>
      </c>
      <c r="H106" s="86">
        <f t="shared" si="35"/>
        <v>3.3383316601518868E-14</v>
      </c>
      <c r="I106" s="86">
        <f t="shared" si="36"/>
        <v>5.0021738714628922E-20</v>
      </c>
      <c r="J106" s="86">
        <f t="shared" si="37"/>
        <v>6.4623485355705287E-27</v>
      </c>
      <c r="K106" s="86">
        <f t="shared" si="38"/>
        <v>-1.0449567633177876E-4</v>
      </c>
      <c r="M106" s="85">
        <v>87</v>
      </c>
      <c r="N106" s="90" t="s">
        <v>330</v>
      </c>
      <c r="O106" s="42">
        <f t="shared" ca="1" si="39"/>
        <v>-5.1298858046530507</v>
      </c>
      <c r="P106" s="91">
        <v>13</v>
      </c>
      <c r="Q106" s="89" t="s">
        <v>100</v>
      </c>
      <c r="R106" s="86">
        <f t="shared" si="40"/>
        <v>1.220703125E-4</v>
      </c>
      <c r="S106" s="92">
        <f t="shared" ca="1" si="44"/>
        <v>-6.2620676326331185E-4</v>
      </c>
      <c r="T106" s="92"/>
      <c r="U106" s="85">
        <v>87</v>
      </c>
      <c r="V106" s="95">
        <v>-2.6369413898652301</v>
      </c>
      <c r="W106" s="93">
        <v>-0.22561857104167427</v>
      </c>
      <c r="X106" s="93">
        <v>-8.7073176053635848</v>
      </c>
    </row>
    <row r="107" spans="2:29" ht="15.55" customHeight="1" x14ac:dyDescent="0.65">
      <c r="B107" s="85">
        <v>88</v>
      </c>
      <c r="C107" s="19" t="s">
        <v>175</v>
      </c>
      <c r="D107" s="86">
        <f t="shared" si="31"/>
        <v>4390.9277783870293</v>
      </c>
      <c r="E107" s="86">
        <f t="shared" si="32"/>
        <v>1</v>
      </c>
      <c r="F107" s="86">
        <f t="shared" si="33"/>
        <v>9.4046108698600888E-5</v>
      </c>
      <c r="G107" s="86">
        <f t="shared" si="34"/>
        <v>2.9642774844753225E-9</v>
      </c>
      <c r="H107" s="86">
        <f t="shared" si="35"/>
        <v>2.3368321621063206E-14</v>
      </c>
      <c r="I107" s="86">
        <f t="shared" si="36"/>
        <v>3.0013043228777352E-20</v>
      </c>
      <c r="J107" s="86">
        <f t="shared" si="37"/>
        <v>3.2311742677852644E-27</v>
      </c>
      <c r="K107" s="86">
        <f t="shared" si="38"/>
        <v>9.4046108698600888E-5</v>
      </c>
      <c r="M107" s="85">
        <v>88</v>
      </c>
      <c r="N107" s="90" t="s">
        <v>331</v>
      </c>
      <c r="O107" s="42">
        <f t="shared" ca="1" si="39"/>
        <v>1.9612363621752009</v>
      </c>
      <c r="P107" s="91">
        <v>12</v>
      </c>
      <c r="Q107" s="89" t="s">
        <v>234</v>
      </c>
      <c r="R107" s="86">
        <f t="shared" si="40"/>
        <v>2.44140625E-4</v>
      </c>
      <c r="S107" s="92">
        <f t="shared" ca="1" si="44"/>
        <v>4.7881747123417991E-4</v>
      </c>
      <c r="T107" s="92"/>
      <c r="U107" s="85">
        <v>88</v>
      </c>
      <c r="V107" s="95">
        <v>7.837983217779005</v>
      </c>
      <c r="W107" s="93">
        <v>-10.177537002214978</v>
      </c>
      <c r="X107" s="93">
        <v>-1.6561358135128641</v>
      </c>
    </row>
    <row r="108" spans="2:29" ht="15.55" customHeight="1" x14ac:dyDescent="0.65">
      <c r="B108" s="85">
        <v>89</v>
      </c>
      <c r="C108" s="19" t="s">
        <v>176</v>
      </c>
      <c r="D108" s="86">
        <f t="shared" si="31"/>
        <v>4830.0205562257333</v>
      </c>
      <c r="E108" s="86">
        <f t="shared" si="32"/>
        <v>1</v>
      </c>
      <c r="F108" s="86">
        <f t="shared" si="33"/>
        <v>8.4641497828740801E-5</v>
      </c>
      <c r="G108" s="86">
        <f t="shared" si="34"/>
        <v>2.3714219875802581E-9</v>
      </c>
      <c r="H108" s="86">
        <f t="shared" si="35"/>
        <v>1.6357825134744242E-14</v>
      </c>
      <c r="I108" s="86">
        <f t="shared" si="36"/>
        <v>1.8007825937266414E-20</v>
      </c>
      <c r="J108" s="86">
        <f t="shared" si="37"/>
        <v>1.6155871338926322E-27</v>
      </c>
      <c r="K108" s="86">
        <f t="shared" si="38"/>
        <v>-8.4641497828740801E-5</v>
      </c>
      <c r="M108" s="85">
        <v>89</v>
      </c>
      <c r="N108" s="90" t="s">
        <v>332</v>
      </c>
      <c r="O108" s="42">
        <f t="shared" ca="1" si="39"/>
        <v>2.2153129785942003</v>
      </c>
      <c r="P108" s="91">
        <v>11</v>
      </c>
      <c r="Q108" s="89" t="s">
        <v>98</v>
      </c>
      <c r="R108" s="86">
        <f t="shared" si="40"/>
        <v>4.8828125E-4</v>
      </c>
      <c r="S108" s="92">
        <f t="shared" ca="1" si="44"/>
        <v>1.0816957903291994E-3</v>
      </c>
      <c r="T108" s="92"/>
      <c r="U108" s="85">
        <v>89</v>
      </c>
      <c r="V108" s="95">
        <v>-0.67962632102519782</v>
      </c>
      <c r="W108" s="93">
        <v>-4.3490926466731148</v>
      </c>
      <c r="X108" s="93">
        <v>-0.56502995401256628</v>
      </c>
    </row>
    <row r="109" spans="2:29" ht="15.55" customHeight="1" x14ac:dyDescent="0.65">
      <c r="B109" s="85">
        <v>90</v>
      </c>
      <c r="C109" s="19" t="s">
        <v>177</v>
      </c>
      <c r="D109" s="86">
        <f t="shared" si="31"/>
        <v>5313.022611848307</v>
      </c>
      <c r="E109" s="86">
        <f t="shared" si="32"/>
        <v>1</v>
      </c>
      <c r="F109" s="86">
        <f t="shared" si="33"/>
        <v>7.617734804586673E-5</v>
      </c>
      <c r="G109" s="86">
        <f t="shared" si="34"/>
        <v>1.8971375900642067E-9</v>
      </c>
      <c r="H109" s="86">
        <f t="shared" si="35"/>
        <v>1.145047759432097E-14</v>
      </c>
      <c r="I109" s="86">
        <f t="shared" si="36"/>
        <v>1.0804695562359849E-20</v>
      </c>
      <c r="J109" s="86">
        <f t="shared" si="37"/>
        <v>8.0779356694631609E-28</v>
      </c>
      <c r="K109" s="86">
        <f t="shared" si="38"/>
        <v>7.617734804586673E-5</v>
      </c>
      <c r="M109" s="85">
        <v>90</v>
      </c>
      <c r="N109" s="90" t="s">
        <v>333</v>
      </c>
      <c r="O109" s="42">
        <f t="shared" ca="1" si="39"/>
        <v>-1.3663319119119366</v>
      </c>
      <c r="P109" s="91">
        <v>10</v>
      </c>
      <c r="Q109" s="89" t="s">
        <v>235</v>
      </c>
      <c r="R109" s="86">
        <f t="shared" si="40"/>
        <v>9.765625E-4</v>
      </c>
      <c r="S109" s="92">
        <f t="shared" ca="1" si="44"/>
        <v>-1.3343085077265006E-3</v>
      </c>
      <c r="T109" s="92"/>
      <c r="U109" s="85">
        <v>90</v>
      </c>
      <c r="V109" s="95">
        <v>-1.1403550587733828</v>
      </c>
      <c r="W109" s="93">
        <v>-16.321619577513776</v>
      </c>
      <c r="X109" s="93">
        <v>-1.7969454683888415</v>
      </c>
    </row>
    <row r="110" spans="2:29" ht="15.55" customHeight="1" x14ac:dyDescent="0.65">
      <c r="B110" s="85">
        <v>91</v>
      </c>
      <c r="C110" s="19" t="s">
        <v>178</v>
      </c>
      <c r="D110" s="86">
        <f t="shared" si="31"/>
        <v>5844.3248730331379</v>
      </c>
      <c r="E110" s="86">
        <f t="shared" si="32"/>
        <v>1</v>
      </c>
      <c r="F110" s="86">
        <f t="shared" si="33"/>
        <v>6.8559613241280055E-5</v>
      </c>
      <c r="G110" s="86">
        <f t="shared" si="34"/>
        <v>1.5177100720513653E-9</v>
      </c>
      <c r="H110" s="86">
        <f t="shared" si="35"/>
        <v>8.0153343160246783E-15</v>
      </c>
      <c r="I110" s="86">
        <f t="shared" si="36"/>
        <v>6.4828173374159087E-21</v>
      </c>
      <c r="J110" s="86">
        <f t="shared" si="37"/>
        <v>4.0389678347315804E-28</v>
      </c>
      <c r="K110" s="86">
        <f t="shared" si="38"/>
        <v>-6.8559613241280055E-5</v>
      </c>
      <c r="M110" s="85">
        <v>91</v>
      </c>
      <c r="N110" s="90" t="s">
        <v>334</v>
      </c>
      <c r="O110" s="42">
        <f t="shared" ca="1" si="39"/>
        <v>0.54166675247430496</v>
      </c>
      <c r="P110" s="91">
        <v>9</v>
      </c>
      <c r="Q110" s="89" t="s">
        <v>96</v>
      </c>
      <c r="R110" s="86">
        <f t="shared" si="40"/>
        <v>1.953125E-3</v>
      </c>
      <c r="S110" s="92">
        <f t="shared" ca="1" si="44"/>
        <v>1.0579428759263769E-3</v>
      </c>
      <c r="T110" s="92"/>
      <c r="U110" s="85">
        <v>91</v>
      </c>
      <c r="V110" s="95">
        <v>1.8694680545263203</v>
      </c>
      <c r="W110" s="93">
        <v>5.3849400114821799</v>
      </c>
      <c r="X110" s="93">
        <v>-0.2617600890068974</v>
      </c>
    </row>
    <row r="111" spans="2:29" ht="15.55" customHeight="1" x14ac:dyDescent="0.65">
      <c r="B111" s="85">
        <v>92</v>
      </c>
      <c r="C111" s="19" t="s">
        <v>179</v>
      </c>
      <c r="D111" s="86">
        <f t="shared" si="31"/>
        <v>6428.7573603364517</v>
      </c>
      <c r="E111" s="86">
        <f t="shared" si="32"/>
        <v>1</v>
      </c>
      <c r="F111" s="86">
        <f t="shared" si="33"/>
        <v>6.1703651917152059E-5</v>
      </c>
      <c r="G111" s="86">
        <f t="shared" si="34"/>
        <v>1.2141680576410929E-9</v>
      </c>
      <c r="H111" s="86">
        <f t="shared" si="35"/>
        <v>5.6107340212172743E-15</v>
      </c>
      <c r="I111" s="86">
        <f t="shared" si="36"/>
        <v>3.8896904024495446E-21</v>
      </c>
      <c r="J111" s="86">
        <f t="shared" si="37"/>
        <v>2.0194839173657902E-28</v>
      </c>
      <c r="K111" s="86">
        <f t="shared" si="38"/>
        <v>6.1703651917152059E-5</v>
      </c>
      <c r="M111" s="85">
        <v>92</v>
      </c>
      <c r="N111" s="90" t="s">
        <v>335</v>
      </c>
      <c r="O111" s="42">
        <f t="shared" ca="1" si="39"/>
        <v>6.2150324169086382</v>
      </c>
      <c r="P111" s="91">
        <v>8</v>
      </c>
      <c r="Q111" s="89" t="s">
        <v>236</v>
      </c>
      <c r="R111" s="86">
        <f t="shared" si="40"/>
        <v>3.90625E-3</v>
      </c>
      <c r="S111" s="92">
        <f t="shared" ca="1" si="44"/>
        <v>2.4277470378549368E-2</v>
      </c>
      <c r="T111" s="92"/>
      <c r="U111" s="85">
        <v>92</v>
      </c>
      <c r="V111" s="95">
        <v>2.2147260277975995</v>
      </c>
      <c r="W111" s="93">
        <v>-8.4480092703209184</v>
      </c>
      <c r="X111" s="93">
        <v>5.5473767042650763</v>
      </c>
    </row>
    <row r="112" spans="2:29" ht="15.55" customHeight="1" x14ac:dyDescent="0.65">
      <c r="B112" s="85">
        <v>93</v>
      </c>
      <c r="C112" s="19" t="s">
        <v>180</v>
      </c>
      <c r="D112" s="86">
        <f t="shared" si="31"/>
        <v>7071.6330963700975</v>
      </c>
      <c r="E112" s="86">
        <f t="shared" si="32"/>
        <v>1</v>
      </c>
      <c r="F112" s="86">
        <f t="shared" si="33"/>
        <v>5.5533286725436855E-5</v>
      </c>
      <c r="G112" s="86">
        <f t="shared" si="34"/>
        <v>9.7133444611287437E-10</v>
      </c>
      <c r="H112" s="86">
        <f t="shared" si="35"/>
        <v>3.9275138148520908E-15</v>
      </c>
      <c r="I112" s="86">
        <f t="shared" si="36"/>
        <v>2.3338142414697271E-21</v>
      </c>
      <c r="J112" s="86">
        <f t="shared" si="37"/>
        <v>1.0097419586828951E-28</v>
      </c>
      <c r="K112" s="86">
        <f t="shared" si="38"/>
        <v>-5.5533286725436855E-5</v>
      </c>
      <c r="M112" s="85">
        <v>93</v>
      </c>
      <c r="N112" s="90" t="s">
        <v>336</v>
      </c>
      <c r="O112" s="42">
        <f t="shared" ca="1" si="39"/>
        <v>-1.098630801017872</v>
      </c>
      <c r="P112" s="91">
        <v>7</v>
      </c>
      <c r="Q112" s="89" t="s">
        <v>94</v>
      </c>
      <c r="R112" s="86">
        <f t="shared" si="40"/>
        <v>7.8125E-3</v>
      </c>
      <c r="S112" s="92">
        <f t="shared" ca="1" si="44"/>
        <v>-8.5830531329521252E-3</v>
      </c>
      <c r="T112" s="92"/>
      <c r="U112" s="85">
        <v>93</v>
      </c>
      <c r="V112" s="95">
        <v>5.0453161700527804</v>
      </c>
      <c r="W112" s="93">
        <v>7.146778562051515</v>
      </c>
      <c r="X112" s="93">
        <v>-1.5662413507526785</v>
      </c>
    </row>
    <row r="113" spans="2:24" ht="15.55" customHeight="1" x14ac:dyDescent="0.65">
      <c r="B113" s="85">
        <v>94</v>
      </c>
      <c r="C113" s="19" t="s">
        <v>181</v>
      </c>
      <c r="D113" s="86">
        <f t="shared" si="31"/>
        <v>7778.796406007109</v>
      </c>
      <c r="E113" s="86">
        <f t="shared" si="32"/>
        <v>1</v>
      </c>
      <c r="F113" s="86">
        <f t="shared" si="33"/>
        <v>4.9979958052893167E-5</v>
      </c>
      <c r="G113" s="86">
        <f t="shared" si="34"/>
        <v>7.7706755689029935E-10</v>
      </c>
      <c r="H113" s="86">
        <f t="shared" si="35"/>
        <v>2.7492596703964638E-15</v>
      </c>
      <c r="I113" s="86">
        <f t="shared" si="36"/>
        <v>1.4002885448818361E-21</v>
      </c>
      <c r="J113" s="86">
        <f t="shared" si="37"/>
        <v>5.0487097934144756E-29</v>
      </c>
      <c r="K113" s="86">
        <f t="shared" si="38"/>
        <v>4.9979958052893167E-5</v>
      </c>
      <c r="M113" s="85">
        <v>94</v>
      </c>
      <c r="N113" s="90" t="s">
        <v>337</v>
      </c>
      <c r="O113" s="42">
        <f t="shared" ca="1" si="39"/>
        <v>-5.4269946541647487</v>
      </c>
      <c r="P113" s="91">
        <v>6</v>
      </c>
      <c r="Q113" s="89" t="s">
        <v>237</v>
      </c>
      <c r="R113" s="86">
        <f t="shared" si="40"/>
        <v>1.5625E-2</v>
      </c>
      <c r="S113" s="92">
        <f t="shared" ca="1" si="44"/>
        <v>-8.4796791471324198E-2</v>
      </c>
      <c r="T113" s="92"/>
      <c r="U113" s="85">
        <v>94</v>
      </c>
      <c r="V113" s="95">
        <v>5.1831187953035336</v>
      </c>
      <c r="W113" s="93">
        <v>-0.54263054612027561</v>
      </c>
      <c r="X113" s="93">
        <v>5.9481178117292011</v>
      </c>
    </row>
    <row r="114" spans="2:24" ht="15.55" customHeight="1" x14ac:dyDescent="0.65">
      <c r="B114" s="85">
        <v>95</v>
      </c>
      <c r="C114" s="19" t="s">
        <v>182</v>
      </c>
      <c r="D114" s="86">
        <f t="shared" si="31"/>
        <v>8556.6760466078194</v>
      </c>
      <c r="E114" s="86">
        <f t="shared" si="32"/>
        <v>1</v>
      </c>
      <c r="F114" s="86">
        <f t="shared" si="33"/>
        <v>4.4981962247603851E-5</v>
      </c>
      <c r="G114" s="86">
        <f t="shared" si="34"/>
        <v>6.2165404551223971E-10</v>
      </c>
      <c r="H114" s="86">
        <f t="shared" si="35"/>
        <v>1.9244817692775242E-15</v>
      </c>
      <c r="I114" s="86">
        <f t="shared" si="36"/>
        <v>8.4017312692910164E-22</v>
      </c>
      <c r="J114" s="86">
        <f t="shared" si="37"/>
        <v>2.5243548967072378E-29</v>
      </c>
      <c r="K114" s="86">
        <f t="shared" si="38"/>
        <v>-4.4981962247603851E-5</v>
      </c>
      <c r="M114" s="85">
        <v>95</v>
      </c>
      <c r="N114" s="90" t="s">
        <v>338</v>
      </c>
      <c r="O114" s="42">
        <f t="shared" ca="1" si="39"/>
        <v>2.4612255956304896</v>
      </c>
      <c r="P114" s="91">
        <v>5</v>
      </c>
      <c r="Q114" s="89" t="s">
        <v>92</v>
      </c>
      <c r="R114" s="86">
        <f t="shared" si="40"/>
        <v>3.125E-2</v>
      </c>
      <c r="S114" s="92">
        <f t="shared" ca="1" si="44"/>
        <v>7.69132998634528E-2</v>
      </c>
      <c r="T114" s="92"/>
      <c r="U114" s="85">
        <v>95</v>
      </c>
      <c r="V114" s="95">
        <v>-15.975116427516276</v>
      </c>
      <c r="W114" s="93">
        <v>-2.9508805627204797</v>
      </c>
      <c r="X114" s="93">
        <v>7.3065794395977202</v>
      </c>
    </row>
    <row r="115" spans="2:24" ht="15.55" customHeight="1" x14ac:dyDescent="0.65">
      <c r="B115" s="85">
        <v>96</v>
      </c>
      <c r="C115" s="19" t="s">
        <v>183</v>
      </c>
      <c r="D115" s="86">
        <f t="shared" si="31"/>
        <v>9412.3436512686021</v>
      </c>
      <c r="E115" s="86">
        <f t="shared" si="32"/>
        <v>1</v>
      </c>
      <c r="F115" s="86">
        <f t="shared" si="33"/>
        <v>4.0483766022843469E-5</v>
      </c>
      <c r="G115" s="86">
        <f t="shared" si="34"/>
        <v>4.9732323640979177E-10</v>
      </c>
      <c r="H115" s="86">
        <f t="shared" si="35"/>
        <v>1.3471372384942672E-15</v>
      </c>
      <c r="I115" s="86">
        <f t="shared" si="36"/>
        <v>5.0410387615746094E-22</v>
      </c>
      <c r="J115" s="86">
        <f t="shared" si="37"/>
        <v>1.2621774483536189E-29</v>
      </c>
      <c r="K115" s="86">
        <f t="shared" si="38"/>
        <v>4.0483766022843469E-5</v>
      </c>
      <c r="M115" s="85">
        <v>96</v>
      </c>
      <c r="N115" s="90" t="s">
        <v>339</v>
      </c>
      <c r="O115" s="42">
        <f t="shared" ca="1" si="39"/>
        <v>-6.4554089883655772</v>
      </c>
      <c r="P115" s="91">
        <v>4</v>
      </c>
      <c r="Q115" s="89" t="s">
        <v>238</v>
      </c>
      <c r="R115" s="86">
        <f t="shared" si="40"/>
        <v>6.25E-2</v>
      </c>
      <c r="S115" s="92">
        <f t="shared" ca="1" si="44"/>
        <v>-0.40346306177284857</v>
      </c>
      <c r="T115" s="92"/>
      <c r="U115" s="85">
        <v>96</v>
      </c>
      <c r="V115" s="95">
        <v>1.5769781187055427</v>
      </c>
      <c r="W115" s="93">
        <v>8.8760170718767188</v>
      </c>
      <c r="X115" s="93">
        <v>-0.48974867643655001</v>
      </c>
    </row>
    <row r="116" spans="2:24" ht="15.55" customHeight="1" x14ac:dyDescent="0.65">
      <c r="B116" s="85">
        <v>97</v>
      </c>
      <c r="C116" s="19" t="s">
        <v>184</v>
      </c>
      <c r="D116" s="86">
        <f t="shared" si="31"/>
        <v>10353.578016395462</v>
      </c>
      <c r="E116" s="86">
        <f t="shared" si="32"/>
        <v>1</v>
      </c>
      <c r="F116" s="86">
        <f t="shared" si="33"/>
        <v>3.6435389420559126E-5</v>
      </c>
      <c r="G116" s="86">
        <f t="shared" si="34"/>
        <v>3.9785858912783341E-10</v>
      </c>
      <c r="H116" s="86">
        <f t="shared" si="35"/>
        <v>9.4299606694598699E-16</v>
      </c>
      <c r="I116" s="86">
        <f t="shared" si="36"/>
        <v>3.0246232569447653E-22</v>
      </c>
      <c r="J116" s="86">
        <f t="shared" si="37"/>
        <v>6.3108872417680944E-30</v>
      </c>
      <c r="K116" s="86">
        <f t="shared" si="38"/>
        <v>-3.6435389420559126E-5</v>
      </c>
      <c r="M116" s="85">
        <v>97</v>
      </c>
      <c r="N116" s="90" t="s">
        <v>340</v>
      </c>
      <c r="O116" s="42">
        <f t="shared" ca="1" si="39"/>
        <v>4.7398793731991526</v>
      </c>
      <c r="P116" s="91">
        <v>3</v>
      </c>
      <c r="Q116" s="89" t="s">
        <v>239</v>
      </c>
      <c r="R116" s="86">
        <f t="shared" si="40"/>
        <v>0.125</v>
      </c>
      <c r="S116" s="92">
        <f t="shared" ca="1" si="44"/>
        <v>0.59248492164989408</v>
      </c>
      <c r="T116" s="92"/>
      <c r="U116" s="85">
        <v>97</v>
      </c>
      <c r="V116" s="95">
        <v>15.366008044946796</v>
      </c>
      <c r="W116" s="93">
        <v>4.0341943662283617</v>
      </c>
      <c r="X116" s="93">
        <v>-1.5785676614243571</v>
      </c>
    </row>
    <row r="117" spans="2:24" ht="15.55" customHeight="1" x14ac:dyDescent="0.65">
      <c r="B117" s="85">
        <v>98</v>
      </c>
      <c r="C117" s="19" t="s">
        <v>185</v>
      </c>
      <c r="D117" s="86">
        <f t="shared" si="31"/>
        <v>11388.93581803501</v>
      </c>
      <c r="E117" s="86">
        <f t="shared" si="32"/>
        <v>1</v>
      </c>
      <c r="F117" s="86">
        <f t="shared" si="33"/>
        <v>3.2791850478503213E-5</v>
      </c>
      <c r="G117" s="86">
        <f t="shared" si="34"/>
        <v>3.1828687130226684E-10</v>
      </c>
      <c r="H117" s="86">
        <f t="shared" si="35"/>
        <v>6.6009724686219079E-16</v>
      </c>
      <c r="I117" s="86">
        <f t="shared" si="36"/>
        <v>1.8147739541668591E-22</v>
      </c>
      <c r="J117" s="86">
        <f t="shared" si="37"/>
        <v>3.1554436208840472E-30</v>
      </c>
      <c r="K117" s="86">
        <f t="shared" si="38"/>
        <v>3.2791850478503213E-5</v>
      </c>
      <c r="M117" s="85">
        <v>98</v>
      </c>
      <c r="N117" s="90" t="s">
        <v>341</v>
      </c>
      <c r="O117" s="42">
        <f t="shared" ca="1" si="39"/>
        <v>-3.7404696261670352</v>
      </c>
      <c r="P117" s="91">
        <v>2</v>
      </c>
      <c r="Q117" s="89" t="s">
        <v>240</v>
      </c>
      <c r="R117" s="86">
        <f t="shared" si="40"/>
        <v>0.25</v>
      </c>
      <c r="S117" s="92">
        <f t="shared" ca="1" si="44"/>
        <v>-0.93511740654175879</v>
      </c>
      <c r="T117" s="92"/>
      <c r="U117" s="85">
        <v>98</v>
      </c>
      <c r="V117" s="95">
        <v>-12.466775541656737</v>
      </c>
      <c r="W117" s="93">
        <v>-0.33869208256132399</v>
      </c>
      <c r="X117" s="93">
        <v>11.064905057162878</v>
      </c>
    </row>
    <row r="118" spans="2:24" ht="15.55" customHeight="1" x14ac:dyDescent="0.65">
      <c r="B118" s="85">
        <v>99</v>
      </c>
      <c r="C118" s="19" t="s">
        <v>186</v>
      </c>
      <c r="D118" s="86">
        <f t="shared" si="31"/>
        <v>12527.829399838512</v>
      </c>
      <c r="E118" s="86">
        <f t="shared" si="32"/>
        <v>1</v>
      </c>
      <c r="F118" s="86">
        <f t="shared" si="33"/>
        <v>2.9512665430652893E-5</v>
      </c>
      <c r="G118" s="86">
        <f t="shared" si="34"/>
        <v>2.5462949704181345E-10</v>
      </c>
      <c r="H118" s="86">
        <f t="shared" si="35"/>
        <v>4.6206807280353354E-16</v>
      </c>
      <c r="I118" s="86">
        <f t="shared" si="36"/>
        <v>1.0888643725001154E-22</v>
      </c>
      <c r="J118" s="86">
        <f t="shared" si="37"/>
        <v>1.5777218104420236E-30</v>
      </c>
      <c r="K118" s="86">
        <f t="shared" si="38"/>
        <v>-2.9512665430652893E-5</v>
      </c>
      <c r="M118" s="85">
        <v>99</v>
      </c>
      <c r="N118" s="90" t="s">
        <v>342</v>
      </c>
      <c r="O118" s="42">
        <f t="shared" ca="1" si="39"/>
        <v>-3.8584514646830979</v>
      </c>
      <c r="P118" s="91">
        <v>1</v>
      </c>
      <c r="Q118" s="89" t="s">
        <v>88</v>
      </c>
      <c r="R118" s="86">
        <f t="shared" si="40"/>
        <v>0.5</v>
      </c>
      <c r="S118" s="92">
        <f t="shared" ca="1" si="44"/>
        <v>-1.9292257323415489</v>
      </c>
      <c r="T118" s="92"/>
      <c r="U118" s="85">
        <v>99</v>
      </c>
      <c r="V118" s="95">
        <v>4.4796816841621538</v>
      </c>
      <c r="W118" s="93">
        <v>-1.4961648521809972</v>
      </c>
      <c r="X118" s="93">
        <v>5.2053546975548848</v>
      </c>
    </row>
    <row r="119" spans="2:24" ht="15.55" customHeight="1" x14ac:dyDescent="0.65">
      <c r="B119" s="85">
        <v>100</v>
      </c>
      <c r="C119" s="19" t="s">
        <v>187</v>
      </c>
      <c r="D119" s="86">
        <f t="shared" si="31"/>
        <v>13780.612339822364</v>
      </c>
      <c r="E119" s="86">
        <f t="shared" si="32"/>
        <v>1</v>
      </c>
      <c r="F119" s="86">
        <f t="shared" si="33"/>
        <v>2.6561398887587605E-5</v>
      </c>
      <c r="G119" s="86">
        <f t="shared" si="34"/>
        <v>2.0370359763345081E-10</v>
      </c>
      <c r="H119" s="86">
        <f t="shared" si="35"/>
        <v>3.2344765096247345E-16</v>
      </c>
      <c r="I119" s="86">
        <f t="shared" si="36"/>
        <v>6.5331862350006932E-23</v>
      </c>
      <c r="J119" s="86">
        <f t="shared" si="37"/>
        <v>7.8886090522101181E-31</v>
      </c>
      <c r="K119" s="86">
        <f t="shared" si="38"/>
        <v>2.6561398887587605E-5</v>
      </c>
      <c r="M119" s="85">
        <v>100</v>
      </c>
      <c r="N119" s="90" t="s">
        <v>343</v>
      </c>
      <c r="O119" s="42">
        <f t="shared" ca="1" si="39"/>
        <v>1.7202423456275016</v>
      </c>
      <c r="P119" s="91">
        <v>0</v>
      </c>
      <c r="Q119" s="89" t="s">
        <v>241</v>
      </c>
      <c r="R119" s="86">
        <f t="shared" si="40"/>
        <v>1</v>
      </c>
      <c r="S119" s="92">
        <f t="shared" ca="1" si="44"/>
        <v>1.7202423456275016</v>
      </c>
      <c r="T119" s="92"/>
      <c r="U119" s="85">
        <v>100</v>
      </c>
      <c r="V119" s="95">
        <v>-0.49421043003435194</v>
      </c>
      <c r="W119" s="93">
        <v>-4.118132804195116</v>
      </c>
      <c r="X119" s="96">
        <v>8.4344442829120236</v>
      </c>
    </row>
  </sheetData>
  <mergeCells count="9">
    <mergeCell ref="B16:C16"/>
    <mergeCell ref="U13:X13"/>
    <mergeCell ref="M14:M15"/>
    <mergeCell ref="N18:O18"/>
    <mergeCell ref="P18:R18"/>
    <mergeCell ref="V17:X17"/>
    <mergeCell ref="F13:J13"/>
    <mergeCell ref="B15:C15"/>
    <mergeCell ref="F14:J14"/>
  </mergeCells>
  <phoneticPr fontId="2"/>
  <pageMargins left="0.7" right="0.7" top="0.75" bottom="0.75" header="0.3" footer="0.3"/>
  <pageSetup paperSize="9" orientation="portrait" horizontalDpi="4294967293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274A1-7229-4AFE-9600-55EB659468BC}">
  <dimension ref="A2:I622"/>
  <sheetViews>
    <sheetView workbookViewId="0"/>
  </sheetViews>
  <sheetFormatPr defaultRowHeight="15.55" customHeight="1" x14ac:dyDescent="0.65"/>
  <cols>
    <col min="1" max="1" width="4.28515625" style="19" customWidth="1"/>
    <col min="2" max="6" width="9.140625" style="13"/>
    <col min="7" max="7" width="1.5" style="27" customWidth="1"/>
    <col min="8" max="16384" width="9.140625" style="13"/>
  </cols>
  <sheetData>
    <row r="2" spans="1:9" ht="15.55" customHeight="1" x14ac:dyDescent="0.65">
      <c r="B2" s="24" t="s">
        <v>40</v>
      </c>
    </row>
    <row r="4" spans="1:9" ht="15.55" customHeight="1" x14ac:dyDescent="0.65">
      <c r="B4" s="13" t="s">
        <v>0</v>
      </c>
      <c r="E4" s="38" t="s">
        <v>26</v>
      </c>
    </row>
    <row r="5" spans="1:9" ht="15.55" customHeight="1" x14ac:dyDescent="0.65">
      <c r="B5" s="13" t="s">
        <v>11</v>
      </c>
      <c r="E5" s="13" t="s">
        <v>12</v>
      </c>
    </row>
    <row r="7" spans="1:9" ht="15.55" customHeight="1" x14ac:dyDescent="0.65">
      <c r="B7" s="13" t="s">
        <v>13</v>
      </c>
    </row>
    <row r="8" spans="1:9" ht="15.55" customHeight="1" x14ac:dyDescent="0.65">
      <c r="B8" s="13" t="s">
        <v>43</v>
      </c>
    </row>
    <row r="10" spans="1:9" ht="15.55" customHeight="1" x14ac:dyDescent="0.65">
      <c r="B10" s="13" t="s">
        <v>51</v>
      </c>
      <c r="E10" s="13" t="s">
        <v>14</v>
      </c>
    </row>
    <row r="11" spans="1:9" ht="15.55" customHeight="1" x14ac:dyDescent="0.65">
      <c r="A11" s="19" t="s">
        <v>8</v>
      </c>
      <c r="B11" s="13" t="s">
        <v>53</v>
      </c>
      <c r="E11" s="13" t="s">
        <v>21</v>
      </c>
    </row>
    <row r="12" spans="1:9" ht="15.55" customHeight="1" x14ac:dyDescent="0.65">
      <c r="A12" s="19" t="s">
        <v>9</v>
      </c>
      <c r="B12" s="13" t="s">
        <v>16</v>
      </c>
    </row>
    <row r="13" spans="1:9" ht="15.55" customHeight="1" x14ac:dyDescent="0.65">
      <c r="A13" s="19" t="s">
        <v>10</v>
      </c>
      <c r="B13" s="13" t="s">
        <v>27</v>
      </c>
    </row>
    <row r="15" spans="1:9" ht="15.55" customHeight="1" x14ac:dyDescent="0.65">
      <c r="C15" s="15" t="s">
        <v>5</v>
      </c>
      <c r="D15" s="15" t="s">
        <v>6</v>
      </c>
      <c r="E15" s="15" t="s">
        <v>7</v>
      </c>
      <c r="F15" s="15" t="s">
        <v>20</v>
      </c>
      <c r="G15" s="26"/>
    </row>
    <row r="16" spans="1:9" ht="15.55" customHeight="1" x14ac:dyDescent="0.65">
      <c r="B16" s="14" t="s">
        <v>17</v>
      </c>
      <c r="C16" s="8">
        <v>0.8</v>
      </c>
      <c r="D16" s="8">
        <v>1</v>
      </c>
      <c r="E16" s="8">
        <v>1.2</v>
      </c>
      <c r="F16" s="8">
        <v>1.9</v>
      </c>
      <c r="G16" s="16"/>
      <c r="H16" s="140" t="s">
        <v>24</v>
      </c>
      <c r="I16" s="127"/>
    </row>
    <row r="17" spans="2:9" ht="15.55" customHeight="1" x14ac:dyDescent="0.65">
      <c r="B17" s="14" t="s">
        <v>19</v>
      </c>
      <c r="C17" s="8"/>
      <c r="D17" s="8"/>
      <c r="E17" s="8"/>
      <c r="F17" s="8">
        <v>-0.91</v>
      </c>
      <c r="G17" s="16"/>
      <c r="H17" s="4" t="s">
        <v>1</v>
      </c>
      <c r="I17" s="7">
        <v>0</v>
      </c>
    </row>
    <row r="18" spans="2:9" ht="15.55" customHeight="1" x14ac:dyDescent="0.65">
      <c r="B18" s="14" t="s">
        <v>4</v>
      </c>
      <c r="C18" s="9">
        <v>1</v>
      </c>
      <c r="D18" s="9">
        <v>1</v>
      </c>
      <c r="E18" s="9">
        <v>1</v>
      </c>
      <c r="F18" s="9">
        <v>1</v>
      </c>
      <c r="G18" s="17"/>
      <c r="H18" s="4" t="s">
        <v>2</v>
      </c>
      <c r="I18" s="7">
        <v>1</v>
      </c>
    </row>
    <row r="19" spans="2:9" ht="15.55" customHeight="1" x14ac:dyDescent="0.65">
      <c r="B19" s="5"/>
      <c r="C19" s="1"/>
      <c r="D19" s="1"/>
      <c r="E19" s="1"/>
      <c r="F19" s="1"/>
      <c r="G19" s="2"/>
      <c r="H19" s="1"/>
    </row>
    <row r="20" spans="2:9" ht="15.55" customHeight="1" x14ac:dyDescent="0.65">
      <c r="B20" s="5"/>
      <c r="C20" s="20" t="s">
        <v>22</v>
      </c>
      <c r="D20" s="18" t="s">
        <v>23</v>
      </c>
      <c r="E20" s="18" t="s">
        <v>23</v>
      </c>
      <c r="F20" s="20" t="s">
        <v>22</v>
      </c>
      <c r="G20" s="36"/>
      <c r="H20" s="21" t="s">
        <v>25</v>
      </c>
    </row>
    <row r="21" spans="2:9" ht="15.55" customHeight="1" x14ac:dyDescent="0.65">
      <c r="B21" s="6" t="s">
        <v>3</v>
      </c>
      <c r="C21" s="15" t="s">
        <v>5</v>
      </c>
      <c r="D21" s="15" t="s">
        <v>6</v>
      </c>
      <c r="E21" s="15" t="s">
        <v>7</v>
      </c>
      <c r="F21" s="15" t="s">
        <v>20</v>
      </c>
      <c r="G21" s="29"/>
      <c r="H21" s="3" t="s">
        <v>18</v>
      </c>
      <c r="I21" s="23"/>
    </row>
    <row r="22" spans="2:9" ht="15.55" customHeight="1" x14ac:dyDescent="0.65"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30"/>
      <c r="I22" s="22"/>
    </row>
    <row r="23" spans="2:9" ht="15.55" customHeight="1" x14ac:dyDescent="0.65">
      <c r="B23" s="10">
        <v>1</v>
      </c>
      <c r="C23" s="11">
        <f t="shared" ref="C23:C54" ca="1" si="0">$C$16*C22+$C$18+H23</f>
        <v>0.47663321191080055</v>
      </c>
      <c r="D23" s="11">
        <f ca="1">$D$16*D22+$D$18+H23</f>
        <v>0.47663321191080055</v>
      </c>
      <c r="E23" s="11">
        <f t="shared" ref="E23:E54" ca="1" si="1">$E$16*E22+$E$18+H23</f>
        <v>0.47663321191080055</v>
      </c>
      <c r="F23" s="11">
        <f ca="1">$F$16*F22+$F$18+H23</f>
        <v>0.47663321191080055</v>
      </c>
      <c r="G23" s="30"/>
      <c r="H23" s="12">
        <f t="shared" ref="H23:H86" ca="1" si="2">NORMINV(RAND(),$I$17,$I$18)</f>
        <v>-0.52336678808919945</v>
      </c>
    </row>
    <row r="24" spans="2:9" ht="15.55" customHeight="1" x14ac:dyDescent="0.65">
      <c r="B24" s="10">
        <v>2</v>
      </c>
      <c r="C24" s="11">
        <f t="shared" ca="1" si="0"/>
        <v>0.29491414410777583</v>
      </c>
      <c r="D24" s="11">
        <f t="shared" ref="D24:D87" ca="1" si="3">$D$16*D23+$D$18+H24</f>
        <v>0.39024078648993599</v>
      </c>
      <c r="E24" s="11">
        <f t="shared" ca="1" si="1"/>
        <v>0.48556742887209592</v>
      </c>
      <c r="F24" s="11">
        <f ca="1">$F$16*F23+$F$17*F22+$F$18+H24</f>
        <v>0.81921067720965657</v>
      </c>
      <c r="G24" s="30"/>
      <c r="H24" s="12">
        <f t="shared" ca="1" si="2"/>
        <v>-1.0863924254208646</v>
      </c>
    </row>
    <row r="25" spans="2:9" ht="15.55" customHeight="1" x14ac:dyDescent="0.65">
      <c r="B25" s="10">
        <v>3</v>
      </c>
      <c r="C25" s="11">
        <f t="shared" ca="1" si="0"/>
        <v>1.2666391585357364</v>
      </c>
      <c r="D25" s="11">
        <f t="shared" ca="1" si="3"/>
        <v>1.4209486297394518</v>
      </c>
      <c r="E25" s="11">
        <f t="shared" ca="1" si="1"/>
        <v>1.6133887578960309</v>
      </c>
      <c r="F25" s="11">
        <f t="shared" ref="F25:F88" ca="1" si="4">$F$16*F24+$F$17*F23+$F$18+H25</f>
        <v>2.1534719071090347</v>
      </c>
      <c r="G25" s="30"/>
      <c r="H25" s="12">
        <f t="shared" ca="1" si="2"/>
        <v>3.0707843249515761E-2</v>
      </c>
    </row>
    <row r="26" spans="2:9" ht="15.55" customHeight="1" x14ac:dyDescent="0.65">
      <c r="B26" s="10">
        <v>4</v>
      </c>
      <c r="C26" s="11">
        <f t="shared" ca="1" si="0"/>
        <v>2.631649116022043</v>
      </c>
      <c r="D26" s="11">
        <f t="shared" ca="1" si="3"/>
        <v>3.0392864189329059</v>
      </c>
      <c r="E26" s="11">
        <f t="shared" ca="1" si="1"/>
        <v>3.554404298668691</v>
      </c>
      <c r="F26" s="11">
        <f t="shared" ca="1" si="4"/>
        <v>4.9644526964398326</v>
      </c>
      <c r="G26" s="30"/>
      <c r="H26" s="12">
        <f t="shared" ca="1" si="2"/>
        <v>0.61833778919345395</v>
      </c>
    </row>
    <row r="27" spans="2:9" ht="15.55" customHeight="1" x14ac:dyDescent="0.65">
      <c r="B27" s="10">
        <v>5</v>
      </c>
      <c r="C27" s="11">
        <f t="shared" ca="1" si="0"/>
        <v>2.6410019207999831</v>
      </c>
      <c r="D27" s="11">
        <f t="shared" ca="1" si="3"/>
        <v>3.5749690469152546</v>
      </c>
      <c r="E27" s="11">
        <f t="shared" ca="1" si="1"/>
        <v>4.8009677863847786</v>
      </c>
      <c r="F27" s="11">
        <f t="shared" ca="1" si="4"/>
        <v>8.0084833157488085</v>
      </c>
      <c r="G27" s="30"/>
      <c r="H27" s="12">
        <f t="shared" ca="1" si="2"/>
        <v>-0.46431737201765111</v>
      </c>
    </row>
    <row r="28" spans="2:9" ht="15.55" customHeight="1" x14ac:dyDescent="0.65">
      <c r="B28" s="10">
        <v>6</v>
      </c>
      <c r="C28" s="11">
        <f t="shared" ca="1" si="0"/>
        <v>2.3200939669250773</v>
      </c>
      <c r="D28" s="11">
        <f t="shared" ca="1" si="3"/>
        <v>3.782261477200346</v>
      </c>
      <c r="E28" s="11">
        <f t="shared" ca="1" si="1"/>
        <v>5.9684537739468251</v>
      </c>
      <c r="F28" s="11">
        <f t="shared" ca="1" si="4"/>
        <v>10.905758776447579</v>
      </c>
      <c r="G28" s="30"/>
      <c r="H28" s="12">
        <f t="shared" ca="1" si="2"/>
        <v>-0.79270756971490897</v>
      </c>
    </row>
    <row r="29" spans="2:9" ht="15.55" customHeight="1" x14ac:dyDescent="0.65">
      <c r="B29" s="10">
        <v>7</v>
      </c>
      <c r="C29" s="11">
        <f t="shared" ca="1" si="0"/>
        <v>2.0819026513321162</v>
      </c>
      <c r="D29" s="11">
        <f t="shared" ca="1" si="3"/>
        <v>4.0080889549924006</v>
      </c>
      <c r="E29" s="11">
        <f t="shared" ca="1" si="1"/>
        <v>7.3879720065282433</v>
      </c>
      <c r="F29" s="11">
        <f t="shared" ca="1" si="4"/>
        <v>13.659049335711035</v>
      </c>
      <c r="G29" s="30"/>
      <c r="H29" s="12">
        <f t="shared" ca="1" si="2"/>
        <v>-0.77417252220794575</v>
      </c>
    </row>
    <row r="30" spans="2:9" ht="15.55" customHeight="1" x14ac:dyDescent="0.65">
      <c r="B30" s="10">
        <v>8</v>
      </c>
      <c r="C30" s="11">
        <f t="shared" ca="1" si="0"/>
        <v>3.3137400480100796</v>
      </c>
      <c r="D30" s="11">
        <f t="shared" ca="1" si="3"/>
        <v>5.6563068819367874</v>
      </c>
      <c r="E30" s="11">
        <f t="shared" ca="1" si="1"/>
        <v>10.513784334778279</v>
      </c>
      <c r="F30" s="11">
        <f t="shared" ca="1" si="4"/>
        <v>17.676171178228056</v>
      </c>
      <c r="G30" s="30"/>
      <c r="H30" s="12">
        <f t="shared" ca="1" si="2"/>
        <v>0.64821792694438696</v>
      </c>
    </row>
    <row r="31" spans="2:9" ht="15.55" customHeight="1" x14ac:dyDescent="0.65">
      <c r="B31" s="10">
        <v>9</v>
      </c>
      <c r="C31" s="11">
        <f t="shared" ca="1" si="0"/>
        <v>3.520397164716734</v>
      </c>
      <c r="D31" s="11">
        <f t="shared" ca="1" si="3"/>
        <v>6.5257120082454581</v>
      </c>
      <c r="E31" s="11">
        <f t="shared" ca="1" si="1"/>
        <v>13.485946328042605</v>
      </c>
      <c r="F31" s="11">
        <f t="shared" ca="1" si="4"/>
        <v>22.024395469444933</v>
      </c>
      <c r="G31" s="30"/>
      <c r="H31" s="12">
        <f t="shared" ca="1" si="2"/>
        <v>-0.13059487369132972</v>
      </c>
    </row>
    <row r="32" spans="2:9" ht="15.55" customHeight="1" x14ac:dyDescent="0.65">
      <c r="B32" s="10">
        <v>10</v>
      </c>
      <c r="C32" s="11">
        <f t="shared" ca="1" si="0"/>
        <v>4.6482342660245353</v>
      </c>
      <c r="D32" s="11">
        <f t="shared" ca="1" si="3"/>
        <v>8.3576285424966059</v>
      </c>
      <c r="E32" s="11">
        <f t="shared" ca="1" si="1"/>
        <v>18.015052127902273</v>
      </c>
      <c r="F32" s="11">
        <f t="shared" ca="1" si="4"/>
        <v>27.592952154008984</v>
      </c>
      <c r="G32" s="30"/>
      <c r="H32" s="12">
        <f t="shared" ca="1" si="2"/>
        <v>0.83191653425114764</v>
      </c>
    </row>
    <row r="33" spans="2:8" ht="15.55" customHeight="1" x14ac:dyDescent="0.65">
      <c r="B33" s="10">
        <v>11</v>
      </c>
      <c r="C33" s="11">
        <f t="shared" ca="1" si="0"/>
        <v>6.0783433185206093</v>
      </c>
      <c r="D33" s="11">
        <f t="shared" ca="1" si="3"/>
        <v>10.717384448197587</v>
      </c>
      <c r="E33" s="11">
        <f t="shared" ca="1" si="1"/>
        <v>23.977818459183709</v>
      </c>
      <c r="F33" s="11">
        <f t="shared" ca="1" si="4"/>
        <v>34.744165121123153</v>
      </c>
      <c r="G33" s="30"/>
      <c r="H33" s="12">
        <f t="shared" ca="1" si="2"/>
        <v>1.3597559057009809</v>
      </c>
    </row>
    <row r="34" spans="2:8" ht="15.55" customHeight="1" x14ac:dyDescent="0.65">
      <c r="B34" s="10">
        <v>12</v>
      </c>
      <c r="C34" s="11">
        <f t="shared" ca="1" si="0"/>
        <v>6.1084475401605767</v>
      </c>
      <c r="D34" s="11">
        <f t="shared" ca="1" si="3"/>
        <v>11.963157333541677</v>
      </c>
      <c r="E34" s="11">
        <f t="shared" ca="1" si="1"/>
        <v>30.019155036364538</v>
      </c>
      <c r="F34" s="11">
        <f t="shared" ca="1" si="4"/>
        <v>42.150100155329902</v>
      </c>
      <c r="G34" s="30"/>
      <c r="H34" s="12">
        <f t="shared" ca="1" si="2"/>
        <v>0.24577288534408936</v>
      </c>
    </row>
    <row r="35" spans="2:8" ht="15.55" customHeight="1" x14ac:dyDescent="0.65">
      <c r="B35" s="10">
        <v>13</v>
      </c>
      <c r="C35" s="11">
        <f t="shared" ca="1" si="0"/>
        <v>5.7523861628765971</v>
      </c>
      <c r="D35" s="11">
        <f t="shared" ca="1" si="3"/>
        <v>12.828785464289812</v>
      </c>
      <c r="E35" s="11">
        <f t="shared" ca="1" si="1"/>
        <v>36.88861417438558</v>
      </c>
      <c r="F35" s="11">
        <f t="shared" ca="1" si="4"/>
        <v>49.333628165652868</v>
      </c>
      <c r="G35" s="30"/>
      <c r="H35" s="12">
        <f t="shared" ca="1" si="2"/>
        <v>-0.13437186925186467</v>
      </c>
    </row>
    <row r="36" spans="2:8" ht="15.55" customHeight="1" x14ac:dyDescent="0.65">
      <c r="B36" s="10">
        <v>14</v>
      </c>
      <c r="C36" s="11">
        <f t="shared" ca="1" si="0"/>
        <v>7.200638475937966</v>
      </c>
      <c r="D36" s="11">
        <f t="shared" ca="1" si="3"/>
        <v>15.4275150099265</v>
      </c>
      <c r="E36" s="11">
        <f t="shared" ca="1" si="1"/>
        <v>46.865066554899379</v>
      </c>
      <c r="F36" s="11">
        <f t="shared" ca="1" si="4"/>
        <v>57.976031919026916</v>
      </c>
      <c r="G36" s="30"/>
      <c r="H36" s="12">
        <f t="shared" ca="1" si="2"/>
        <v>1.5987295456366883</v>
      </c>
    </row>
    <row r="37" spans="2:8" ht="15.55" customHeight="1" x14ac:dyDescent="0.65">
      <c r="B37" s="10">
        <v>15</v>
      </c>
      <c r="C37" s="11">
        <f t="shared" ca="1" si="0"/>
        <v>6.1546526408065212</v>
      </c>
      <c r="D37" s="11">
        <f t="shared" ca="1" si="3"/>
        <v>15.82165686998265</v>
      </c>
      <c r="E37" s="11">
        <f t="shared" ca="1" si="1"/>
        <v>56.632221725935402</v>
      </c>
      <c r="F37" s="11">
        <f t="shared" ca="1" si="4"/>
        <v>65.655000875463173</v>
      </c>
      <c r="G37" s="30"/>
      <c r="H37" s="12">
        <f t="shared" ca="1" si="2"/>
        <v>-0.60585813994385151</v>
      </c>
    </row>
    <row r="38" spans="2:8" ht="15.55" customHeight="1" x14ac:dyDescent="0.65">
      <c r="B38" s="10">
        <v>16</v>
      </c>
      <c r="C38" s="11">
        <f t="shared" ca="1" si="0"/>
        <v>6.1663465648825193</v>
      </c>
      <c r="D38" s="11">
        <f t="shared" ca="1" si="3"/>
        <v>17.064281322219951</v>
      </c>
      <c r="E38" s="11">
        <f t="shared" ca="1" si="1"/>
        <v>69.201290523359788</v>
      </c>
      <c r="F38" s="11">
        <f t="shared" ca="1" si="4"/>
        <v>73.22893706930283</v>
      </c>
      <c r="G38" s="30"/>
      <c r="H38" s="12">
        <f t="shared" ca="1" si="2"/>
        <v>0.24262445223730178</v>
      </c>
    </row>
    <row r="39" spans="2:8" ht="15.55" customHeight="1" x14ac:dyDescent="0.65">
      <c r="B39" s="10">
        <v>17</v>
      </c>
      <c r="C39" s="11">
        <f t="shared" ca="1" si="0"/>
        <v>4.9871844359005015</v>
      </c>
      <c r="D39" s="11">
        <f t="shared" ca="1" si="3"/>
        <v>17.118388506214437</v>
      </c>
      <c r="E39" s="11">
        <f t="shared" ca="1" si="1"/>
        <v>83.095655812026237</v>
      </c>
      <c r="F39" s="11">
        <f t="shared" ca="1" si="4"/>
        <v>79.443036818998365</v>
      </c>
      <c r="G39" s="30"/>
      <c r="H39" s="12">
        <f t="shared" ca="1" si="2"/>
        <v>-0.94589281600551423</v>
      </c>
    </row>
    <row r="40" spans="2:8" ht="15.55" customHeight="1" x14ac:dyDescent="0.65">
      <c r="B40" s="10">
        <v>18</v>
      </c>
      <c r="C40" s="11">
        <f t="shared" ca="1" si="0"/>
        <v>5.1331142492409603</v>
      </c>
      <c r="D40" s="11">
        <f t="shared" ca="1" si="3"/>
        <v>18.261755206734996</v>
      </c>
      <c r="E40" s="11">
        <f t="shared" ca="1" si="1"/>
        <v>100.85815367495204</v>
      </c>
      <c r="F40" s="11">
        <f t="shared" ca="1" si="4"/>
        <v>85.446803923551869</v>
      </c>
      <c r="G40" s="30"/>
      <c r="H40" s="12">
        <f t="shared" ca="1" si="2"/>
        <v>0.14336670052055805</v>
      </c>
    </row>
    <row r="41" spans="2:8" ht="15.55" customHeight="1" x14ac:dyDescent="0.65">
      <c r="B41" s="10">
        <v>19</v>
      </c>
      <c r="C41" s="11">
        <f t="shared" ca="1" si="0"/>
        <v>5.7303924082822455</v>
      </c>
      <c r="D41" s="11">
        <f t="shared" ca="1" si="3"/>
        <v>19.885656215624472</v>
      </c>
      <c r="E41" s="11">
        <f t="shared" ca="1" si="1"/>
        <v>122.65368541883191</v>
      </c>
      <c r="F41" s="11">
        <f t="shared" ca="1" si="4"/>
        <v>91.679664958349505</v>
      </c>
      <c r="G41" s="30"/>
      <c r="H41" s="12">
        <f t="shared" ca="1" si="2"/>
        <v>0.62390100888947664</v>
      </c>
    </row>
    <row r="42" spans="2:8" ht="15.55" customHeight="1" x14ac:dyDescent="0.65">
      <c r="B42" s="10">
        <v>20</v>
      </c>
      <c r="C42" s="11">
        <f t="shared" ca="1" si="0"/>
        <v>4.6723380032973019</v>
      </c>
      <c r="D42" s="11">
        <f t="shared" ca="1" si="3"/>
        <v>19.973680292295978</v>
      </c>
      <c r="E42" s="11">
        <f t="shared" ca="1" si="1"/>
        <v>147.2724465792698</v>
      </c>
      <c r="F42" s="11">
        <f t="shared" ca="1" si="4"/>
        <v>96.52279592710336</v>
      </c>
      <c r="G42" s="30"/>
      <c r="H42" s="12">
        <f t="shared" ca="1" si="2"/>
        <v>-0.91197592332849475</v>
      </c>
    </row>
    <row r="43" spans="2:8" ht="15.55" customHeight="1" x14ac:dyDescent="0.65">
      <c r="B43" s="10">
        <v>21</v>
      </c>
      <c r="C43" s="11">
        <f t="shared" ca="1" si="0"/>
        <v>4.1953670534026584</v>
      </c>
      <c r="D43" s="11">
        <f t="shared" ca="1" si="3"/>
        <v>20.431176943060795</v>
      </c>
      <c r="E43" s="11">
        <f t="shared" ca="1" si="1"/>
        <v>177.18443254588857</v>
      </c>
      <c r="F43" s="11">
        <f t="shared" ca="1" si="4"/>
        <v>100.42231380016312</v>
      </c>
      <c r="G43" s="30"/>
      <c r="H43" s="12">
        <f t="shared" ca="1" si="2"/>
        <v>-0.54250334923518373</v>
      </c>
    </row>
    <row r="44" spans="2:8" ht="15.55" customHeight="1" x14ac:dyDescent="0.65">
      <c r="B44" s="10">
        <v>22</v>
      </c>
      <c r="C44" s="11">
        <f t="shared" ca="1" si="0"/>
        <v>3.711779474028849</v>
      </c>
      <c r="D44" s="11">
        <f t="shared" ca="1" si="3"/>
        <v>20.786662774367517</v>
      </c>
      <c r="E44" s="11">
        <f t="shared" ca="1" si="1"/>
        <v>212.97680488637297</v>
      </c>
      <c r="F44" s="11">
        <f t="shared" ca="1" si="4"/>
        <v>103.32213775795259</v>
      </c>
      <c r="G44" s="30"/>
      <c r="H44" s="12">
        <f t="shared" ca="1" si="2"/>
        <v>-0.64451416869327782</v>
      </c>
    </row>
    <row r="45" spans="2:8" ht="15.55" customHeight="1" x14ac:dyDescent="0.65">
      <c r="B45" s="10">
        <v>23</v>
      </c>
      <c r="C45" s="11">
        <f t="shared" ca="1" si="0"/>
        <v>3.675066428841272</v>
      </c>
      <c r="D45" s="11">
        <f t="shared" ca="1" si="3"/>
        <v>21.492305623985711</v>
      </c>
      <c r="E45" s="11">
        <f t="shared" ca="1" si="1"/>
        <v>256.27780871326576</v>
      </c>
      <c r="F45" s="11">
        <f t="shared" ca="1" si="4"/>
        <v>105.63339903157964</v>
      </c>
      <c r="G45" s="30"/>
      <c r="H45" s="12">
        <f t="shared" ca="1" si="2"/>
        <v>-0.29435715038180699</v>
      </c>
    </row>
    <row r="46" spans="2:8" ht="15.55" customHeight="1" x14ac:dyDescent="0.65">
      <c r="B46" s="10">
        <v>24</v>
      </c>
      <c r="C46" s="11">
        <f t="shared" ca="1" si="0"/>
        <v>4.0195329084606355</v>
      </c>
      <c r="D46" s="11">
        <f t="shared" ca="1" si="3"/>
        <v>22.571785389373328</v>
      </c>
      <c r="E46" s="11">
        <f t="shared" ca="1" si="1"/>
        <v>308.61285022130653</v>
      </c>
      <c r="F46" s="11">
        <f t="shared" ca="1" si="4"/>
        <v>107.75979256565206</v>
      </c>
      <c r="G46" s="30"/>
      <c r="H46" s="12">
        <f t="shared" ca="1" si="2"/>
        <v>7.9479765387617432E-2</v>
      </c>
    </row>
    <row r="47" spans="2:8" ht="15.55" customHeight="1" x14ac:dyDescent="0.65">
      <c r="B47" s="10">
        <v>25</v>
      </c>
      <c r="C47" s="11">
        <f t="shared" ca="1" si="0"/>
        <v>2.8605752479838635</v>
      </c>
      <c r="D47" s="11">
        <f t="shared" ca="1" si="3"/>
        <v>22.216734310588684</v>
      </c>
      <c r="E47" s="11">
        <f t="shared" ca="1" si="1"/>
        <v>369.98036918678321</v>
      </c>
      <c r="F47" s="11">
        <f t="shared" ca="1" si="4"/>
        <v>108.26216167721678</v>
      </c>
      <c r="G47" s="30"/>
      <c r="H47" s="12">
        <f t="shared" ca="1" si="2"/>
        <v>-1.3550510787846453</v>
      </c>
    </row>
    <row r="48" spans="2:8" ht="15.55" customHeight="1" x14ac:dyDescent="0.65">
      <c r="B48" s="10">
        <v>26</v>
      </c>
      <c r="C48" s="11">
        <f t="shared" ca="1" si="0"/>
        <v>2.729533902943484</v>
      </c>
      <c r="D48" s="11">
        <f t="shared" ca="1" si="3"/>
        <v>22.657808015145079</v>
      </c>
      <c r="E48" s="11">
        <f t="shared" ca="1" si="1"/>
        <v>444.41751672869623</v>
      </c>
      <c r="F48" s="11">
        <f t="shared" ca="1" si="4"/>
        <v>108.07776965652488</v>
      </c>
      <c r="G48" s="30"/>
      <c r="H48" s="12">
        <f t="shared" ca="1" si="2"/>
        <v>-0.55892629544360684</v>
      </c>
    </row>
    <row r="49" spans="2:8" ht="15.55" customHeight="1" x14ac:dyDescent="0.65">
      <c r="B49" s="10">
        <v>27</v>
      </c>
      <c r="C49" s="11">
        <f t="shared" ca="1" si="0"/>
        <v>3.5529917382096929</v>
      </c>
      <c r="D49" s="11">
        <f t="shared" ca="1" si="3"/>
        <v>24.027172630999985</v>
      </c>
      <c r="E49" s="11">
        <f t="shared" ca="1" si="1"/>
        <v>534.67038469029035</v>
      </c>
      <c r="F49" s="11">
        <f t="shared" ca="1" si="4"/>
        <v>108.1985598369849</v>
      </c>
      <c r="G49" s="30"/>
      <c r="H49" s="12">
        <f t="shared" ca="1" si="2"/>
        <v>0.36936461585490554</v>
      </c>
    </row>
    <row r="50" spans="2:8" ht="15.55" customHeight="1" x14ac:dyDescent="0.65">
      <c r="B50" s="10">
        <v>28</v>
      </c>
      <c r="C50" s="11">
        <f t="shared" ca="1" si="0"/>
        <v>5.2924555831356734</v>
      </c>
      <c r="D50" s="11">
        <f t="shared" ca="1" si="3"/>
        <v>26.477234823567905</v>
      </c>
      <c r="E50" s="11">
        <f t="shared" ca="1" si="1"/>
        <v>644.0545238209163</v>
      </c>
      <c r="F50" s="11">
        <f t="shared" ca="1" si="4"/>
        <v>109.67655549540157</v>
      </c>
      <c r="G50" s="30"/>
      <c r="H50" s="12">
        <f t="shared" ca="1" si="2"/>
        <v>1.4500621925679191</v>
      </c>
    </row>
    <row r="51" spans="2:8" ht="15.55" customHeight="1" x14ac:dyDescent="0.65">
      <c r="B51" s="10">
        <v>29</v>
      </c>
      <c r="C51" s="11">
        <f t="shared" ca="1" si="0"/>
        <v>4.577503852449615</v>
      </c>
      <c r="D51" s="11">
        <f t="shared" ca="1" si="3"/>
        <v>26.820774209508979</v>
      </c>
      <c r="E51" s="11">
        <f t="shared" ca="1" si="1"/>
        <v>773.20896797104058</v>
      </c>
      <c r="F51" s="11">
        <f t="shared" ca="1" si="4"/>
        <v>110.2683053755478</v>
      </c>
      <c r="G51" s="30"/>
      <c r="H51" s="12">
        <f t="shared" ca="1" si="2"/>
        <v>-0.6564606140589242</v>
      </c>
    </row>
    <row r="52" spans="2:8" ht="15.55" customHeight="1" x14ac:dyDescent="0.65">
      <c r="B52" s="10">
        <v>30</v>
      </c>
      <c r="C52" s="11">
        <f t="shared" ca="1" si="0"/>
        <v>4.1613988721468171</v>
      </c>
      <c r="D52" s="11">
        <f t="shared" ca="1" si="3"/>
        <v>27.320169999696105</v>
      </c>
      <c r="E52" s="11">
        <f t="shared" ca="1" si="1"/>
        <v>928.35015735543573</v>
      </c>
      <c r="F52" s="11">
        <f t="shared" ca="1" si="4"/>
        <v>110.20351050291249</v>
      </c>
      <c r="G52" s="30"/>
      <c r="H52" s="12">
        <f t="shared" ca="1" si="2"/>
        <v>-0.50060420981287546</v>
      </c>
    </row>
    <row r="53" spans="2:8" ht="15.55" customHeight="1" x14ac:dyDescent="0.65">
      <c r="B53" s="10">
        <v>31</v>
      </c>
      <c r="C53" s="11">
        <f t="shared" ca="1" si="0"/>
        <v>4.9172933238586909</v>
      </c>
      <c r="D53" s="11">
        <f t="shared" ca="1" si="3"/>
        <v>28.908344225837343</v>
      </c>
      <c r="E53" s="11">
        <f t="shared" ca="1" si="1"/>
        <v>1115.6083630526641</v>
      </c>
      <c r="F53" s="11">
        <f t="shared" ca="1" si="4"/>
        <v>110.63068628992647</v>
      </c>
      <c r="G53" s="30"/>
      <c r="H53" s="12">
        <f t="shared" ca="1" si="2"/>
        <v>0.58817422614123704</v>
      </c>
    </row>
    <row r="54" spans="2:8" ht="15.55" customHeight="1" x14ac:dyDescent="0.65">
      <c r="B54" s="10">
        <v>32</v>
      </c>
      <c r="C54" s="11">
        <f t="shared" ca="1" si="0"/>
        <v>4.1402980215328018</v>
      </c>
      <c r="D54" s="11">
        <f t="shared" ca="1" si="3"/>
        <v>29.114807588283192</v>
      </c>
      <c r="E54" s="11">
        <f t="shared" ca="1" si="1"/>
        <v>1338.9364990256429</v>
      </c>
      <c r="F54" s="11">
        <f t="shared" ca="1" si="4"/>
        <v>110.11957275565577</v>
      </c>
      <c r="G54" s="30"/>
      <c r="H54" s="12">
        <f t="shared" ca="1" si="2"/>
        <v>-0.79353663755415149</v>
      </c>
    </row>
    <row r="55" spans="2:8" ht="15.55" customHeight="1" x14ac:dyDescent="0.65">
      <c r="B55" s="10">
        <v>33</v>
      </c>
      <c r="C55" s="11">
        <f t="shared" ref="C55:C71" ca="1" si="5">$C$16*C54+$C$18+H55</f>
        <v>5.6026481151581402</v>
      </c>
      <c r="D55" s="11">
        <f t="shared" ca="1" si="3"/>
        <v>31.405217286215091</v>
      </c>
      <c r="E55" s="11">
        <f t="shared" ref="E55:E71" ca="1" si="6">$E$16*E54+$E$18+H55</f>
        <v>1609.0142085287032</v>
      </c>
      <c r="F55" s="11">
        <f t="shared" ca="1" si="4"/>
        <v>110.84367340984475</v>
      </c>
      <c r="G55" s="30"/>
      <c r="H55" s="12">
        <f t="shared" ca="1" si="2"/>
        <v>1.2904096979318986</v>
      </c>
    </row>
    <row r="56" spans="2:8" ht="15.55" customHeight="1" x14ac:dyDescent="0.65">
      <c r="B56" s="10">
        <v>34</v>
      </c>
      <c r="C56" s="11">
        <f t="shared" ca="1" si="5"/>
        <v>6.7642062794830444</v>
      </c>
      <c r="D56" s="11">
        <f t="shared" ca="1" si="3"/>
        <v>33.687305073571622</v>
      </c>
      <c r="E56" s="11">
        <f t="shared" ca="1" si="6"/>
        <v>1933.0991380218002</v>
      </c>
      <c r="F56" s="11">
        <f t="shared" ca="1" si="4"/>
        <v>112.67625605841482</v>
      </c>
      <c r="G56" s="30"/>
      <c r="H56" s="12">
        <f t="shared" ca="1" si="2"/>
        <v>1.2820877873565315</v>
      </c>
    </row>
    <row r="57" spans="2:8" ht="15.55" customHeight="1" x14ac:dyDescent="0.65">
      <c r="B57" s="10">
        <v>35</v>
      </c>
      <c r="C57" s="11">
        <f t="shared" ca="1" si="5"/>
        <v>5.5687375626661453</v>
      </c>
      <c r="D57" s="11">
        <f t="shared" ca="1" si="3"/>
        <v>33.844677612651331</v>
      </c>
      <c r="E57" s="11">
        <f t="shared" ca="1" si="6"/>
        <v>2319.8763381652402</v>
      </c>
      <c r="F57" s="11">
        <f t="shared" ca="1" si="4"/>
        <v>113.37451624710913</v>
      </c>
      <c r="G57" s="30"/>
      <c r="H57" s="12">
        <f t="shared" ca="1" si="2"/>
        <v>-0.84262746092029084</v>
      </c>
    </row>
    <row r="58" spans="2:8" ht="15.55" customHeight="1" x14ac:dyDescent="0.65">
      <c r="B58" s="10">
        <v>36</v>
      </c>
      <c r="C58" s="11">
        <f t="shared" ca="1" si="5"/>
        <v>6.2195471550229469</v>
      </c>
      <c r="D58" s="11">
        <f t="shared" ca="1" si="3"/>
        <v>35.609234717541362</v>
      </c>
      <c r="E58" s="11">
        <f t="shared" ca="1" si="6"/>
        <v>2785.6161629031785</v>
      </c>
      <c r="F58" s="11">
        <f t="shared" ca="1" si="4"/>
        <v>114.64074496123988</v>
      </c>
      <c r="G58" s="30"/>
      <c r="H58" s="12">
        <f t="shared" ca="1" si="2"/>
        <v>0.76455710489003048</v>
      </c>
    </row>
    <row r="59" spans="2:8" ht="15.55" customHeight="1" x14ac:dyDescent="0.65">
      <c r="B59" s="10">
        <v>37</v>
      </c>
      <c r="C59" s="11">
        <f t="shared" ca="1" si="5"/>
        <v>4.5051689748023245</v>
      </c>
      <c r="D59" s="11">
        <f t="shared" ca="1" si="3"/>
        <v>35.13876596832533</v>
      </c>
      <c r="E59" s="11">
        <f t="shared" ca="1" si="6"/>
        <v>3342.2689267345977</v>
      </c>
      <c r="F59" s="11">
        <f t="shared" ca="1" si="4"/>
        <v>114.17613689227041</v>
      </c>
      <c r="G59" s="30"/>
      <c r="H59" s="12">
        <f t="shared" ca="1" si="2"/>
        <v>-1.4704687492160338</v>
      </c>
    </row>
    <row r="60" spans="2:8" ht="15.55" customHeight="1" x14ac:dyDescent="0.65">
      <c r="B60" s="10">
        <v>38</v>
      </c>
      <c r="C60" s="11">
        <f t="shared" ca="1" si="5"/>
        <v>3.9953733061541041</v>
      </c>
      <c r="D60" s="11">
        <f t="shared" ca="1" si="3"/>
        <v>35.530004094637576</v>
      </c>
      <c r="E60" s="11">
        <f t="shared" ca="1" si="6"/>
        <v>4011.113950207829</v>
      </c>
      <c r="F60" s="11">
        <f t="shared" ca="1" si="4"/>
        <v>113.00282030689773</v>
      </c>
      <c r="G60" s="30"/>
      <c r="H60" s="12">
        <f t="shared" ca="1" si="2"/>
        <v>-0.60876187368775569</v>
      </c>
    </row>
    <row r="61" spans="2:8" ht="15.55" customHeight="1" x14ac:dyDescent="0.65">
      <c r="B61" s="10">
        <v>39</v>
      </c>
      <c r="C61" s="11">
        <f t="shared" ca="1" si="5"/>
        <v>4.2389854203487234</v>
      </c>
      <c r="D61" s="11">
        <f t="shared" ca="1" si="3"/>
        <v>36.572690870063013</v>
      </c>
      <c r="E61" s="11">
        <f t="shared" ca="1" si="6"/>
        <v>4814.3794270248209</v>
      </c>
      <c r="F61" s="11">
        <f t="shared" ca="1" si="4"/>
        <v>111.84776078656506</v>
      </c>
      <c r="G61" s="30"/>
      <c r="H61" s="12">
        <f t="shared" ca="1" si="2"/>
        <v>4.2686775425440332E-2</v>
      </c>
    </row>
    <row r="62" spans="2:8" ht="15.55" customHeight="1" x14ac:dyDescent="0.65">
      <c r="B62" s="10">
        <v>40</v>
      </c>
      <c r="C62" s="11">
        <f t="shared" ca="1" si="5"/>
        <v>4.8502943792722917</v>
      </c>
      <c r="D62" s="11">
        <f t="shared" ca="1" si="3"/>
        <v>38.031796913056326</v>
      </c>
      <c r="E62" s="11">
        <f t="shared" ca="1" si="6"/>
        <v>5778.7144184727777</v>
      </c>
      <c r="F62" s="11">
        <f t="shared" ca="1" si="4"/>
        <v>111.13728505818999</v>
      </c>
      <c r="G62" s="30"/>
      <c r="H62" s="12">
        <f t="shared" ca="1" si="2"/>
        <v>0.45910604299331242</v>
      </c>
    </row>
    <row r="63" spans="2:8" ht="15.55" customHeight="1" x14ac:dyDescent="0.65">
      <c r="B63" s="10">
        <v>41</v>
      </c>
      <c r="C63" s="11">
        <f t="shared" ca="1" si="5"/>
        <v>5.2133784603276894</v>
      </c>
      <c r="D63" s="11">
        <f t="shared" ca="1" si="3"/>
        <v>39.364939869966179</v>
      </c>
      <c r="E63" s="11">
        <f t="shared" ca="1" si="6"/>
        <v>6935.790445124243</v>
      </c>
      <c r="F63" s="11">
        <f t="shared" ca="1" si="4"/>
        <v>110.71252225169661</v>
      </c>
      <c r="G63" s="30"/>
      <c r="H63" s="12">
        <f t="shared" ca="1" si="2"/>
        <v>0.33314295690985624</v>
      </c>
    </row>
    <row r="64" spans="2:8" ht="15.55" customHeight="1" x14ac:dyDescent="0.65">
      <c r="B64" s="10">
        <v>42</v>
      </c>
      <c r="C64" s="11">
        <f t="shared" ca="1" si="5"/>
        <v>4.0536741036118986</v>
      </c>
      <c r="D64" s="11">
        <f t="shared" ca="1" si="3"/>
        <v>39.247911205315923</v>
      </c>
      <c r="E64" s="11">
        <f t="shared" ca="1" si="6"/>
        <v>8322.8315054844406</v>
      </c>
      <c r="F64" s="11">
        <f t="shared" ca="1" si="4"/>
        <v>109.10183421062041</v>
      </c>
      <c r="G64" s="30"/>
      <c r="H64" s="12">
        <f t="shared" ca="1" si="2"/>
        <v>-1.1170286646502539</v>
      </c>
    </row>
    <row r="65" spans="2:8" ht="15.55" customHeight="1" x14ac:dyDescent="0.65">
      <c r="B65" s="10">
        <v>43</v>
      </c>
      <c r="C65" s="11">
        <f t="shared" ca="1" si="5"/>
        <v>3.1248112655822311</v>
      </c>
      <c r="D65" s="11">
        <f t="shared" ca="1" si="3"/>
        <v>39.129783188008631</v>
      </c>
      <c r="E65" s="11">
        <f t="shared" ca="1" si="6"/>
        <v>9987.2796785640203</v>
      </c>
      <c r="F65" s="11">
        <f t="shared" ca="1" si="4"/>
        <v>106.42696173382757</v>
      </c>
      <c r="G65" s="30"/>
      <c r="H65" s="12">
        <f t="shared" ca="1" si="2"/>
        <v>-1.1181280173072887</v>
      </c>
    </row>
    <row r="66" spans="2:8" ht="15.55" customHeight="1" x14ac:dyDescent="0.65">
      <c r="B66" s="10">
        <v>44</v>
      </c>
      <c r="C66" s="11">
        <f t="shared" ca="1" si="5"/>
        <v>1.9034538127158211</v>
      </c>
      <c r="D66" s="11">
        <f t="shared" ca="1" si="3"/>
        <v>38.533387988258667</v>
      </c>
      <c r="E66" s="11">
        <f t="shared" ca="1" si="6"/>
        <v>11984.139219077075</v>
      </c>
      <c r="F66" s="11">
        <f t="shared" ca="1" si="4"/>
        <v>102.33216296285782</v>
      </c>
      <c r="G66" s="30"/>
      <c r="H66" s="12">
        <f t="shared" ca="1" si="2"/>
        <v>-1.5963951997499639</v>
      </c>
    </row>
    <row r="67" spans="2:8" ht="15.55" customHeight="1" x14ac:dyDescent="0.65">
      <c r="B67" s="10">
        <v>45</v>
      </c>
      <c r="C67" s="11">
        <f t="shared" ca="1" si="5"/>
        <v>2.1527254095193253</v>
      </c>
      <c r="D67" s="11">
        <f t="shared" ca="1" si="3"/>
        <v>39.163350347605338</v>
      </c>
      <c r="E67" s="11">
        <f t="shared" ca="1" si="6"/>
        <v>14381.597025251835</v>
      </c>
      <c r="F67" s="11">
        <f t="shared" ca="1" si="4"/>
        <v>98.212536810993413</v>
      </c>
      <c r="G67" s="30"/>
      <c r="H67" s="12">
        <f t="shared" ca="1" si="2"/>
        <v>-0.37003764065333161</v>
      </c>
    </row>
    <row r="68" spans="2:8" ht="15.55" customHeight="1" x14ac:dyDescent="0.65">
      <c r="B68" s="10">
        <v>46</v>
      </c>
      <c r="C68" s="11">
        <f t="shared" ca="1" si="5"/>
        <v>0.49612127370832892</v>
      </c>
      <c r="D68" s="11">
        <f t="shared" ca="1" si="3"/>
        <v>37.937291293698209</v>
      </c>
      <c r="E68" s="11">
        <f t="shared" ca="1" si="6"/>
        <v>17256.690371248293</v>
      </c>
      <c r="F68" s="11">
        <f t="shared" ca="1" si="4"/>
        <v>92.25549259077971</v>
      </c>
      <c r="G68" s="30"/>
      <c r="H68" s="12">
        <f t="shared" ca="1" si="2"/>
        <v>-2.2260590539071314</v>
      </c>
    </row>
    <row r="69" spans="2:8" ht="15.55" customHeight="1" x14ac:dyDescent="0.65">
      <c r="B69" s="10">
        <v>47</v>
      </c>
      <c r="C69" s="11">
        <f t="shared" ca="1" si="5"/>
        <v>1.5961998535428117</v>
      </c>
      <c r="D69" s="11">
        <f t="shared" ca="1" si="3"/>
        <v>39.136594128274361</v>
      </c>
      <c r="E69" s="11">
        <f t="shared" ca="1" si="6"/>
        <v>20709.227748332527</v>
      </c>
      <c r="F69" s="11">
        <f t="shared" ca="1" si="4"/>
        <v>87.111330259053574</v>
      </c>
      <c r="G69" s="30"/>
      <c r="H69" s="12">
        <f t="shared" ca="1" si="2"/>
        <v>0.19930283457614856</v>
      </c>
    </row>
    <row r="70" spans="2:8" ht="15.55" customHeight="1" x14ac:dyDescent="0.65">
      <c r="B70" s="10">
        <v>48</v>
      </c>
      <c r="C70" s="11">
        <f t="shared" ca="1" si="5"/>
        <v>2.5570646603110929</v>
      </c>
      <c r="D70" s="11">
        <f t="shared" ca="1" si="3"/>
        <v>40.416698905751204</v>
      </c>
      <c r="E70" s="11">
        <f t="shared" ca="1" si="6"/>
        <v>24852.353402776509</v>
      </c>
      <c r="F70" s="11">
        <f t="shared" ca="1" si="4"/>
        <v>82.83913401206911</v>
      </c>
      <c r="G70" s="30"/>
      <c r="H70" s="12">
        <f t="shared" ca="1" si="2"/>
        <v>0.28010477747684359</v>
      </c>
    </row>
    <row r="71" spans="2:8" ht="15.55" customHeight="1" x14ac:dyDescent="0.65">
      <c r="B71" s="10">
        <v>49</v>
      </c>
      <c r="C71" s="11">
        <f t="shared" ca="1" si="5"/>
        <v>1.469271614836611</v>
      </c>
      <c r="D71" s="11">
        <f t="shared" ca="1" si="3"/>
        <v>39.840318792338941</v>
      </c>
      <c r="E71" s="11">
        <f t="shared" ca="1" si="6"/>
        <v>29822.247703218396</v>
      </c>
      <c r="F71" s="11">
        <f t="shared" ca="1" si="4"/>
        <v>77.546663973780284</v>
      </c>
      <c r="G71" s="30"/>
      <c r="H71" s="12">
        <f t="shared" ca="1" si="2"/>
        <v>-1.5763801134122635</v>
      </c>
    </row>
    <row r="72" spans="2:8" ht="15.55" customHeight="1" x14ac:dyDescent="0.65">
      <c r="B72" s="10">
        <v>50</v>
      </c>
      <c r="C72" s="11">
        <f t="shared" ref="C72:C135" ca="1" si="7">$C$16*C71+$C$18+H72</f>
        <v>-0.13400366907477812</v>
      </c>
      <c r="D72" s="11">
        <f t="shared" ca="1" si="3"/>
        <v>38.530897831394874</v>
      </c>
      <c r="E72" s="11">
        <f t="shared" ref="E72:E135" ca="1" si="8">$E$16*E71+$E$18+H72</f>
        <v>35785.387822901132</v>
      </c>
      <c r="F72" s="11">
        <f t="shared" ca="1" si="4"/>
        <v>70.645628638255573</v>
      </c>
      <c r="G72" s="30"/>
      <c r="H72" s="12">
        <f t="shared" ca="1" si="2"/>
        <v>-2.3094209609440672</v>
      </c>
    </row>
    <row r="73" spans="2:8" ht="15.55" customHeight="1" x14ac:dyDescent="0.65">
      <c r="B73" s="10">
        <v>51</v>
      </c>
      <c r="C73" s="11">
        <f t="shared" ca="1" si="7"/>
        <v>-2.0269233935125937</v>
      </c>
      <c r="D73" s="11">
        <f t="shared" ca="1" si="3"/>
        <v>36.611177373142105</v>
      </c>
      <c r="E73" s="11">
        <f t="shared" ca="1" si="8"/>
        <v>42940.545667023107</v>
      </c>
      <c r="F73" s="11">
        <f t="shared" ca="1" si="4"/>
        <v>61.739509738292753</v>
      </c>
      <c r="G73" s="30"/>
      <c r="H73" s="12">
        <f t="shared" ca="1" si="2"/>
        <v>-2.9197204582527712</v>
      </c>
    </row>
    <row r="74" spans="2:8" ht="15.55" customHeight="1" x14ac:dyDescent="0.65">
      <c r="B74" s="10">
        <v>52</v>
      </c>
      <c r="C74" s="11">
        <f t="shared" ca="1" si="7"/>
        <v>-0.50643219792094929</v>
      </c>
      <c r="D74" s="11">
        <f t="shared" ca="1" si="3"/>
        <v>37.726283890031233</v>
      </c>
      <c r="E74" s="11">
        <f t="shared" ca="1" si="8"/>
        <v>51529.769906944617</v>
      </c>
      <c r="F74" s="11">
        <f t="shared" ca="1" si="4"/>
        <v>54.132652958832779</v>
      </c>
      <c r="G74" s="30"/>
      <c r="H74" s="12">
        <f t="shared" ca="1" si="2"/>
        <v>0.11510651688912581</v>
      </c>
    </row>
    <row r="75" spans="2:8" ht="15.55" customHeight="1" x14ac:dyDescent="0.65">
      <c r="B75" s="10">
        <v>53</v>
      </c>
      <c r="C75" s="11">
        <f t="shared" ca="1" si="7"/>
        <v>-0.65319201976263419</v>
      </c>
      <c r="D75" s="11">
        <f t="shared" ca="1" si="3"/>
        <v>37.478237628605356</v>
      </c>
      <c r="E75" s="11">
        <f t="shared" ca="1" si="8"/>
        <v>61835.475842072112</v>
      </c>
      <c r="F75" s="11">
        <f t="shared" ca="1" si="4"/>
        <v>46.421040498509996</v>
      </c>
      <c r="G75" s="30"/>
      <c r="H75" s="12">
        <f t="shared" ca="1" si="2"/>
        <v>-1.2480462614258747</v>
      </c>
    </row>
    <row r="76" spans="2:8" ht="15.55" customHeight="1" x14ac:dyDescent="0.65">
      <c r="B76" s="10">
        <v>54</v>
      </c>
      <c r="C76" s="11">
        <f t="shared" ca="1" si="7"/>
        <v>-1.420222936908579</v>
      </c>
      <c r="D76" s="11">
        <f t="shared" ca="1" si="3"/>
        <v>36.580568307506887</v>
      </c>
      <c r="E76" s="11">
        <f t="shared" ca="1" si="8"/>
        <v>74201.673341165428</v>
      </c>
      <c r="F76" s="11">
        <f t="shared" ca="1" si="4"/>
        <v>38.04159343353269</v>
      </c>
      <c r="G76" s="30"/>
      <c r="H76" s="12">
        <f t="shared" ca="1" si="2"/>
        <v>-1.8976693210984716</v>
      </c>
    </row>
    <row r="77" spans="2:8" ht="15.55" customHeight="1" x14ac:dyDescent="0.65">
      <c r="B77" s="10">
        <v>55</v>
      </c>
      <c r="C77" s="11">
        <f t="shared" ca="1" si="7"/>
        <v>0.32056849156248213</v>
      </c>
      <c r="D77" s="11">
        <f t="shared" ca="1" si="3"/>
        <v>38.037315148596235</v>
      </c>
      <c r="E77" s="11">
        <f t="shared" ca="1" si="8"/>
        <v>89043.464756239599</v>
      </c>
      <c r="F77" s="11">
        <f t="shared" ca="1" si="4"/>
        <v>31.492627511157348</v>
      </c>
      <c r="G77" s="30"/>
      <c r="H77" s="12">
        <f t="shared" ca="1" si="2"/>
        <v>0.45674684108934549</v>
      </c>
    </row>
    <row r="78" spans="2:8" ht="15.55" customHeight="1" x14ac:dyDescent="0.65">
      <c r="B78" s="10">
        <v>56</v>
      </c>
      <c r="C78" s="11">
        <f t="shared" ca="1" si="7"/>
        <v>-0.5819759548023713</v>
      </c>
      <c r="D78" s="11">
        <f t="shared" ca="1" si="3"/>
        <v>37.198884400543875</v>
      </c>
      <c r="E78" s="11">
        <f t="shared" ca="1" si="8"/>
        <v>106851.31927673945</v>
      </c>
      <c r="F78" s="11">
        <f t="shared" ca="1" si="4"/>
        <v>24.379711498631853</v>
      </c>
      <c r="G78" s="30"/>
      <c r="H78" s="12">
        <f t="shared" ca="1" si="2"/>
        <v>-1.838430748052357</v>
      </c>
    </row>
    <row r="79" spans="2:8" ht="15.55" customHeight="1" x14ac:dyDescent="0.65">
      <c r="B79" s="10">
        <v>57</v>
      </c>
      <c r="C79" s="11">
        <f t="shared" ca="1" si="7"/>
        <v>1.4636784475080409</v>
      </c>
      <c r="D79" s="11">
        <f t="shared" ca="1" si="3"/>
        <v>39.128143611893812</v>
      </c>
      <c r="E79" s="11">
        <f t="shared" ca="1" si="8"/>
        <v>128223.51239129869</v>
      </c>
      <c r="F79" s="11">
        <f t="shared" ca="1" si="4"/>
        <v>19.592420023597267</v>
      </c>
      <c r="G79" s="30"/>
      <c r="H79" s="12">
        <f t="shared" ca="1" si="2"/>
        <v>0.92925921134993794</v>
      </c>
    </row>
    <row r="80" spans="2:8" ht="15.55" customHeight="1" x14ac:dyDescent="0.65">
      <c r="B80" s="10">
        <v>58</v>
      </c>
      <c r="C80" s="11">
        <f t="shared" ca="1" si="7"/>
        <v>3.341178832532739</v>
      </c>
      <c r="D80" s="11">
        <f t="shared" ca="1" si="3"/>
        <v>41.29837968642012</v>
      </c>
      <c r="E80" s="11">
        <f t="shared" ca="1" si="8"/>
        <v>153870.38510563297</v>
      </c>
      <c r="F80" s="11">
        <f t="shared" ca="1" si="4"/>
        <v>17.210296655606122</v>
      </c>
      <c r="G80" s="30"/>
      <c r="H80" s="12">
        <f t="shared" ca="1" si="2"/>
        <v>1.1702360745263061</v>
      </c>
    </row>
    <row r="81" spans="2:8" ht="15.55" customHeight="1" x14ac:dyDescent="0.65">
      <c r="B81" s="10">
        <v>59</v>
      </c>
      <c r="C81" s="11">
        <f t="shared" ca="1" si="7"/>
        <v>4.1776042017389434</v>
      </c>
      <c r="D81" s="11">
        <f t="shared" ca="1" si="3"/>
        <v>42.803040822132871</v>
      </c>
      <c r="E81" s="11">
        <f t="shared" ca="1" si="8"/>
        <v>184645.96678789528</v>
      </c>
      <c r="F81" s="11">
        <f t="shared" ca="1" si="4"/>
        <v>16.375122559890869</v>
      </c>
      <c r="G81" s="30"/>
      <c r="H81" s="12">
        <f t="shared" ca="1" si="2"/>
        <v>0.50466113571275195</v>
      </c>
    </row>
    <row r="82" spans="2:8" ht="15.55" customHeight="1" x14ac:dyDescent="0.65">
      <c r="B82" s="10">
        <v>60</v>
      </c>
      <c r="C82" s="11">
        <f t="shared" ca="1" si="7"/>
        <v>2.1591244125585582</v>
      </c>
      <c r="D82" s="11">
        <f t="shared" ca="1" si="3"/>
        <v>41.620081873300272</v>
      </c>
      <c r="E82" s="11">
        <f t="shared" ca="1" si="8"/>
        <v>221573.9771865255</v>
      </c>
      <c r="F82" s="11">
        <f t="shared" ca="1" si="4"/>
        <v>14.268403958358483</v>
      </c>
      <c r="G82" s="30"/>
      <c r="H82" s="12">
        <f t="shared" ca="1" si="2"/>
        <v>-2.1829589488325967</v>
      </c>
    </row>
    <row r="83" spans="2:8" ht="15.55" customHeight="1" x14ac:dyDescent="0.65">
      <c r="B83" s="10">
        <v>61</v>
      </c>
      <c r="C83" s="11">
        <f t="shared" ca="1" si="7"/>
        <v>2.596405896590424</v>
      </c>
      <c r="D83" s="11">
        <f t="shared" ca="1" si="3"/>
        <v>42.489188239843848</v>
      </c>
      <c r="E83" s="11">
        <f t="shared" ca="1" si="8"/>
        <v>265889.64173019712</v>
      </c>
      <c r="F83" s="11">
        <f t="shared" ca="1" si="4"/>
        <v>13.077712357924002</v>
      </c>
      <c r="G83" s="30"/>
      <c r="H83" s="12">
        <f t="shared" ca="1" si="2"/>
        <v>-0.13089363345642302</v>
      </c>
    </row>
    <row r="84" spans="2:8" ht="15.55" customHeight="1" x14ac:dyDescent="0.65">
      <c r="B84" s="10">
        <v>62</v>
      </c>
      <c r="C84" s="11">
        <f t="shared" ca="1" si="7"/>
        <v>1.2081934721811269</v>
      </c>
      <c r="D84" s="11">
        <f t="shared" ca="1" si="3"/>
        <v>41.620256994752637</v>
      </c>
      <c r="E84" s="11">
        <f t="shared" ca="1" si="8"/>
        <v>319066.70114499144</v>
      </c>
      <c r="F84" s="11">
        <f t="shared" ca="1" si="4"/>
        <v>10.994474632858168</v>
      </c>
      <c r="G84" s="30"/>
      <c r="H84" s="12">
        <f t="shared" ca="1" si="2"/>
        <v>-1.8689312450912123</v>
      </c>
    </row>
    <row r="85" spans="2:8" ht="15.55" customHeight="1" x14ac:dyDescent="0.65">
      <c r="B85" s="10">
        <v>63</v>
      </c>
      <c r="C85" s="11">
        <f t="shared" ca="1" si="7"/>
        <v>1.7730364385366566</v>
      </c>
      <c r="D85" s="11">
        <f t="shared" ca="1" si="3"/>
        <v>42.426738655544391</v>
      </c>
      <c r="E85" s="11">
        <f t="shared" ca="1" si="8"/>
        <v>382880.84785565053</v>
      </c>
      <c r="F85" s="11">
        <f t="shared" ca="1" si="4"/>
        <v>9.7952652175114334</v>
      </c>
      <c r="G85" s="30"/>
      <c r="H85" s="12">
        <f t="shared" ca="1" si="2"/>
        <v>-0.19351833920824513</v>
      </c>
    </row>
    <row r="86" spans="2:8" ht="15.55" customHeight="1" x14ac:dyDescent="0.65">
      <c r="B86" s="10">
        <v>64</v>
      </c>
      <c r="C86" s="11">
        <f t="shared" ca="1" si="7"/>
        <v>1.028906159261161</v>
      </c>
      <c r="D86" s="11">
        <f t="shared" ca="1" si="3"/>
        <v>42.037215663976227</v>
      </c>
      <c r="E86" s="11">
        <f t="shared" ca="1" si="8"/>
        <v>459456.62790378905</v>
      </c>
      <c r="F86" s="11">
        <f t="shared" ca="1" si="4"/>
        <v>8.2165090058026262</v>
      </c>
      <c r="G86" s="30"/>
      <c r="H86" s="12">
        <f t="shared" ca="1" si="2"/>
        <v>-1.3895229915681646</v>
      </c>
    </row>
    <row r="87" spans="2:8" ht="15.55" customHeight="1" x14ac:dyDescent="0.65">
      <c r="B87" s="10">
        <v>65</v>
      </c>
      <c r="C87" s="11">
        <f t="shared" ca="1" si="7"/>
        <v>1.9965419529886286</v>
      </c>
      <c r="D87" s="11">
        <f t="shared" ca="1" si="3"/>
        <v>43.210632689555929</v>
      </c>
      <c r="E87" s="11">
        <f t="shared" ca="1" si="8"/>
        <v>551349.12690157245</v>
      </c>
      <c r="F87" s="11">
        <f t="shared" ca="1" si="4"/>
        <v>7.8710927886692845</v>
      </c>
      <c r="G87" s="30"/>
      <c r="H87" s="12">
        <f t="shared" ref="H87:H150" ca="1" si="9">NORMINV(RAND(),$I$17,$I$18)</f>
        <v>0.17341702557969996</v>
      </c>
    </row>
    <row r="88" spans="2:8" ht="15.55" customHeight="1" x14ac:dyDescent="0.65">
      <c r="B88" s="10">
        <v>66</v>
      </c>
      <c r="C88" s="11">
        <f t="shared" ca="1" si="7"/>
        <v>3.2114341482607429</v>
      </c>
      <c r="D88" s="11">
        <f t="shared" ref="D88:D151" ca="1" si="10">$D$16*D87+$D$18+H88</f>
        <v>44.824833275425767</v>
      </c>
      <c r="E88" s="11">
        <f t="shared" ca="1" si="8"/>
        <v>661620.56648247282</v>
      </c>
      <c r="F88" s="11">
        <f t="shared" ca="1" si="4"/>
        <v>9.0922536890610903</v>
      </c>
      <c r="G88" s="30"/>
      <c r="H88" s="12">
        <f t="shared" ca="1" si="9"/>
        <v>0.61420058586983983</v>
      </c>
    </row>
    <row r="89" spans="2:8" ht="15.55" customHeight="1" x14ac:dyDescent="0.65">
      <c r="B89" s="10">
        <v>67</v>
      </c>
      <c r="C89" s="11">
        <f t="shared" ca="1" si="7"/>
        <v>0.99413395302558305</v>
      </c>
      <c r="D89" s="11">
        <f t="shared" ca="1" si="10"/>
        <v>43.249819909842756</v>
      </c>
      <c r="E89" s="11">
        <f t="shared" ca="1" si="8"/>
        <v>793943.10476560181</v>
      </c>
      <c r="F89" s="11">
        <f t="shared" ref="F89:F152" ca="1" si="11">$F$16*F88+$F$17*F87+$F$18+H89</f>
        <v>8.5375742059440096</v>
      </c>
      <c r="G89" s="30"/>
      <c r="H89" s="12">
        <f t="shared" ca="1" si="9"/>
        <v>-2.5750133655830116</v>
      </c>
    </row>
    <row r="90" spans="2:8" ht="15.55" customHeight="1" x14ac:dyDescent="0.65">
      <c r="B90" s="10">
        <v>68</v>
      </c>
      <c r="C90" s="11">
        <f t="shared" ca="1" si="7"/>
        <v>2.5693190070916594</v>
      </c>
      <c r="D90" s="11">
        <f t="shared" ca="1" si="10"/>
        <v>45.023831754513949</v>
      </c>
      <c r="E90" s="11">
        <f t="shared" ca="1" si="8"/>
        <v>952733.49973056675</v>
      </c>
      <c r="F90" s="11">
        <f t="shared" ca="1" si="11"/>
        <v>9.7214519789192178</v>
      </c>
      <c r="G90" s="30"/>
      <c r="H90" s="12">
        <f t="shared" ca="1" si="9"/>
        <v>0.77401184467119266</v>
      </c>
    </row>
    <row r="91" spans="2:8" ht="15.55" customHeight="1" x14ac:dyDescent="0.65">
      <c r="B91" s="10">
        <v>69</v>
      </c>
      <c r="C91" s="11">
        <f t="shared" ca="1" si="7"/>
        <v>3.6319213363623661</v>
      </c>
      <c r="D91" s="11">
        <f t="shared" ca="1" si="10"/>
        <v>46.600297885202991</v>
      </c>
      <c r="E91" s="11">
        <f t="shared" ca="1" si="8"/>
        <v>1143281.7761428109</v>
      </c>
      <c r="F91" s="11">
        <f t="shared" ca="1" si="11"/>
        <v>12.278032363226501</v>
      </c>
      <c r="G91" s="30"/>
      <c r="H91" s="12">
        <f t="shared" ca="1" si="9"/>
        <v>0.57646613068903862</v>
      </c>
    </row>
    <row r="92" spans="2:8" ht="15.55" customHeight="1" x14ac:dyDescent="0.65">
      <c r="B92" s="10">
        <v>70</v>
      </c>
      <c r="C92" s="11">
        <f t="shared" ca="1" si="7"/>
        <v>4.7454280481507496</v>
      </c>
      <c r="D92" s="11">
        <f t="shared" ca="1" si="10"/>
        <v>48.440188864263845</v>
      </c>
      <c r="E92" s="11">
        <f t="shared" ca="1" si="8"/>
        <v>1371939.9712623521</v>
      </c>
      <c r="F92" s="11">
        <f t="shared" ca="1" si="11"/>
        <v>16.321631168374719</v>
      </c>
      <c r="G92" s="30"/>
      <c r="H92" s="12">
        <f t="shared" ca="1" si="9"/>
        <v>0.83989097906085641</v>
      </c>
    </row>
    <row r="93" spans="2:8" ht="15.55" customHeight="1" x14ac:dyDescent="0.65">
      <c r="B93" s="10">
        <v>71</v>
      </c>
      <c r="C93" s="11">
        <f t="shared" ca="1" si="7"/>
        <v>4.6637958561269057</v>
      </c>
      <c r="D93" s="11">
        <f t="shared" ca="1" si="10"/>
        <v>49.307642281870152</v>
      </c>
      <c r="E93" s="11">
        <f t="shared" ca="1" si="8"/>
        <v>1646328.8329682399</v>
      </c>
      <c r="F93" s="11">
        <f t="shared" ca="1" si="11"/>
        <v>20.705543186982155</v>
      </c>
      <c r="G93" s="30"/>
      <c r="H93" s="12">
        <f t="shared" ca="1" si="9"/>
        <v>-0.13254658239369474</v>
      </c>
    </row>
    <row r="94" spans="2:8" ht="15.55" customHeight="1" x14ac:dyDescent="0.65">
      <c r="B94" s="10">
        <v>72</v>
      </c>
      <c r="C94" s="11">
        <f t="shared" ca="1" si="7"/>
        <v>4.1150511123808151</v>
      </c>
      <c r="D94" s="11">
        <f t="shared" ca="1" si="10"/>
        <v>49.691656709349445</v>
      </c>
      <c r="E94" s="11">
        <f t="shared" ca="1" si="8"/>
        <v>1975594.9835763152</v>
      </c>
      <c r="F94" s="11">
        <f t="shared" ca="1" si="11"/>
        <v>24.871862119524391</v>
      </c>
      <c r="G94" s="30"/>
      <c r="H94" s="12">
        <f t="shared" ca="1" si="9"/>
        <v>-0.61598557252070973</v>
      </c>
    </row>
    <row r="95" spans="2:8" ht="15.55" customHeight="1" x14ac:dyDescent="0.65">
      <c r="B95" s="10">
        <v>73</v>
      </c>
      <c r="C95" s="11">
        <f t="shared" ca="1" si="7"/>
        <v>4.3507105109711848</v>
      </c>
      <c r="D95" s="11">
        <f t="shared" ca="1" si="10"/>
        <v>50.75032633041598</v>
      </c>
      <c r="E95" s="11">
        <f t="shared" ca="1" si="8"/>
        <v>2370715.0389611991</v>
      </c>
      <c r="F95" s="11">
        <f t="shared" ca="1" si="11"/>
        <v>29.473163348009109</v>
      </c>
      <c r="G95" s="30"/>
      <c r="H95" s="12">
        <f t="shared" ca="1" si="9"/>
        <v>5.8669621066532084E-2</v>
      </c>
    </row>
    <row r="96" spans="2:8" ht="15.55" customHeight="1" x14ac:dyDescent="0.65">
      <c r="B96" s="10">
        <v>74</v>
      </c>
      <c r="C96" s="11">
        <f t="shared" ca="1" si="7"/>
        <v>4.8032102183268508</v>
      </c>
      <c r="D96" s="11">
        <f t="shared" ca="1" si="10"/>
        <v>52.07296813996588</v>
      </c>
      <c r="E96" s="11">
        <f t="shared" ca="1" si="8"/>
        <v>2844859.3693952481</v>
      </c>
      <c r="F96" s="11">
        <f t="shared" ca="1" si="11"/>
        <v>34.688257642000004</v>
      </c>
      <c r="G96" s="30"/>
      <c r="H96" s="12">
        <f t="shared" ca="1" si="9"/>
        <v>0.32264180954990246</v>
      </c>
    </row>
    <row r="97" spans="2:8" ht="15.55" customHeight="1" x14ac:dyDescent="0.65">
      <c r="B97" s="10">
        <v>75</v>
      </c>
      <c r="C97" s="11">
        <f t="shared" ca="1" si="7"/>
        <v>4.0950617426083511</v>
      </c>
      <c r="D97" s="11">
        <f t="shared" ca="1" si="10"/>
        <v>52.325461707912751</v>
      </c>
      <c r="E97" s="11">
        <f t="shared" ca="1" si="8"/>
        <v>3413831.4957678653</v>
      </c>
      <c r="F97" s="11">
        <f t="shared" ca="1" si="11"/>
        <v>39.339604441058583</v>
      </c>
      <c r="G97" s="30"/>
      <c r="H97" s="12">
        <f t="shared" ca="1" si="9"/>
        <v>-0.74750643205313017</v>
      </c>
    </row>
    <row r="98" spans="2:8" ht="15.55" customHeight="1" x14ac:dyDescent="0.65">
      <c r="B98" s="10">
        <v>76</v>
      </c>
      <c r="C98" s="11">
        <f t="shared" ca="1" si="7"/>
        <v>4.8574717565311003</v>
      </c>
      <c r="D98" s="11">
        <f t="shared" ca="1" si="10"/>
        <v>53.906884070357172</v>
      </c>
      <c r="E98" s="11">
        <f t="shared" ca="1" si="8"/>
        <v>4096599.3763438007</v>
      </c>
      <c r="F98" s="11">
        <f t="shared" ca="1" si="11"/>
        <v>44.760356346235717</v>
      </c>
      <c r="G98" s="30"/>
      <c r="H98" s="12">
        <f t="shared" ca="1" si="9"/>
        <v>0.58142236244441958</v>
      </c>
    </row>
    <row r="99" spans="2:8" ht="15.55" customHeight="1" x14ac:dyDescent="0.65">
      <c r="B99" s="10">
        <v>77</v>
      </c>
      <c r="C99" s="11">
        <f t="shared" ca="1" si="7"/>
        <v>3.7207533731996931</v>
      </c>
      <c r="D99" s="11">
        <f t="shared" ca="1" si="10"/>
        <v>53.741660038331986</v>
      </c>
      <c r="E99" s="11">
        <f t="shared" ca="1" si="8"/>
        <v>4915919.0863885283</v>
      </c>
      <c r="F99" s="11">
        <f t="shared" ca="1" si="11"/>
        <v>49.080412984459365</v>
      </c>
      <c r="G99" s="30"/>
      <c r="H99" s="12">
        <f t="shared" ca="1" si="9"/>
        <v>-1.1652240320251868</v>
      </c>
    </row>
    <row r="100" spans="2:8" ht="15.55" customHeight="1" x14ac:dyDescent="0.65">
      <c r="B100" s="10">
        <v>78</v>
      </c>
      <c r="C100" s="11">
        <f t="shared" ca="1" si="7"/>
        <v>3.7746383212354053</v>
      </c>
      <c r="D100" s="11">
        <f t="shared" ca="1" si="10"/>
        <v>54.539695661007634</v>
      </c>
      <c r="E100" s="11">
        <f t="shared" ca="1" si="8"/>
        <v>5899103.7017018562</v>
      </c>
      <c r="F100" s="11">
        <f t="shared" ca="1" si="11"/>
        <v>53.318896018073936</v>
      </c>
      <c r="G100" s="30"/>
      <c r="H100" s="12">
        <f t="shared" ca="1" si="9"/>
        <v>-0.20196437732434921</v>
      </c>
    </row>
    <row r="101" spans="2:8" ht="15.55" customHeight="1" x14ac:dyDescent="0.65">
      <c r="B101" s="10">
        <v>79</v>
      </c>
      <c r="C101" s="11">
        <f t="shared" ca="1" si="7"/>
        <v>3.5125886114055849</v>
      </c>
      <c r="D101" s="11">
        <f t="shared" ca="1" si="10"/>
        <v>55.032573615424894</v>
      </c>
      <c r="E101" s="11">
        <f t="shared" ca="1" si="8"/>
        <v>7078924.9349201815</v>
      </c>
      <c r="F101" s="11">
        <f t="shared" ca="1" si="11"/>
        <v>57.135604572899702</v>
      </c>
      <c r="G101" s="30"/>
      <c r="H101" s="12">
        <f t="shared" ca="1" si="9"/>
        <v>-0.5071220455827401</v>
      </c>
    </row>
    <row r="102" spans="2:8" ht="15.55" customHeight="1" x14ac:dyDescent="0.65">
      <c r="B102" s="10">
        <v>80</v>
      </c>
      <c r="C102" s="11">
        <f t="shared" ca="1" si="7"/>
        <v>3.9616669034863641</v>
      </c>
      <c r="D102" s="11">
        <f t="shared" ca="1" si="10"/>
        <v>56.184169629786794</v>
      </c>
      <c r="E102" s="11">
        <f t="shared" ca="1" si="8"/>
        <v>8494711.0735002309</v>
      </c>
      <c r="F102" s="11">
        <f t="shared" ca="1" si="11"/>
        <v>61.189049326424048</v>
      </c>
      <c r="G102" s="30"/>
      <c r="H102" s="12">
        <f t="shared" ca="1" si="9"/>
        <v>0.15159601436189629</v>
      </c>
    </row>
    <row r="103" spans="2:8" ht="15.55" customHeight="1" x14ac:dyDescent="0.65">
      <c r="B103" s="10">
        <v>81</v>
      </c>
      <c r="C103" s="11">
        <f t="shared" ca="1" si="7"/>
        <v>5.7475825891729571</v>
      </c>
      <c r="D103" s="11">
        <f t="shared" ca="1" si="10"/>
        <v>58.762418696170656</v>
      </c>
      <c r="E103" s="11">
        <f t="shared" ca="1" si="8"/>
        <v>10193655.866449343</v>
      </c>
      <c r="F103" s="11">
        <f t="shared" ca="1" si="11"/>
        <v>66.844042625250822</v>
      </c>
      <c r="G103" s="30"/>
      <c r="H103" s="12">
        <f t="shared" ca="1" si="9"/>
        <v>1.5782490663838651</v>
      </c>
    </row>
    <row r="104" spans="2:8" ht="15.55" customHeight="1" x14ac:dyDescent="0.65">
      <c r="B104" s="10">
        <v>82</v>
      </c>
      <c r="C104" s="11">
        <f t="shared" ca="1" si="7"/>
        <v>6.9493978618862275</v>
      </c>
      <c r="D104" s="11">
        <f t="shared" ca="1" si="10"/>
        <v>61.113750486718516</v>
      </c>
      <c r="E104" s="11">
        <f t="shared" ca="1" si="8"/>
        <v>12232389.391071003</v>
      </c>
      <c r="F104" s="11">
        <f t="shared" ca="1" si="11"/>
        <v>73.672977891478524</v>
      </c>
      <c r="G104" s="30"/>
      <c r="H104" s="12">
        <f t="shared" ca="1" si="9"/>
        <v>1.3513317905478615</v>
      </c>
    </row>
    <row r="105" spans="2:8" ht="15.55" customHeight="1" x14ac:dyDescent="0.65">
      <c r="B105" s="10">
        <v>83</v>
      </c>
      <c r="C105" s="11">
        <f t="shared" ca="1" si="7"/>
        <v>5.6363170743792441</v>
      </c>
      <c r="D105" s="11">
        <f t="shared" ca="1" si="10"/>
        <v>61.190549271588779</v>
      </c>
      <c r="E105" s="11">
        <f t="shared" ca="1" si="8"/>
        <v>14678867.346083989</v>
      </c>
      <c r="F105" s="11">
        <f t="shared" ca="1" si="11"/>
        <v>79.227377989701196</v>
      </c>
      <c r="G105" s="30"/>
      <c r="H105" s="12">
        <f t="shared" ca="1" si="9"/>
        <v>-0.92320121512973907</v>
      </c>
    </row>
    <row r="106" spans="2:8" ht="15.55" customHeight="1" x14ac:dyDescent="0.65">
      <c r="B106" s="10">
        <v>84</v>
      </c>
      <c r="C106" s="11">
        <f t="shared" ca="1" si="7"/>
        <v>5.6040611079438856</v>
      </c>
      <c r="D106" s="11">
        <f t="shared" ca="1" si="10"/>
        <v>62.28555672002927</v>
      </c>
      <c r="E106" s="11">
        <f t="shared" ca="1" si="8"/>
        <v>17614641.910308234</v>
      </c>
      <c r="F106" s="11">
        <f t="shared" ca="1" si="11"/>
        <v>84.584615747627282</v>
      </c>
      <c r="G106" s="30"/>
      <c r="H106" s="12">
        <f t="shared" ca="1" si="9"/>
        <v>9.5007448440490139E-2</v>
      </c>
    </row>
    <row r="107" spans="2:8" ht="15.55" customHeight="1" x14ac:dyDescent="0.65">
      <c r="B107" s="10">
        <v>85</v>
      </c>
      <c r="C107" s="11">
        <f t="shared" ca="1" si="7"/>
        <v>6.0036510702751773</v>
      </c>
      <c r="D107" s="11">
        <f t="shared" ca="1" si="10"/>
        <v>63.805958903949339</v>
      </c>
      <c r="E107" s="11">
        <f t="shared" ca="1" si="8"/>
        <v>21137571.812772065</v>
      </c>
      <c r="F107" s="11">
        <f t="shared" ca="1" si="11"/>
        <v>90.134258133783803</v>
      </c>
      <c r="G107" s="30"/>
      <c r="H107" s="12">
        <f t="shared" ca="1" si="9"/>
        <v>0.52040218392006865</v>
      </c>
    </row>
    <row r="108" spans="2:8" ht="15.55" customHeight="1" x14ac:dyDescent="0.65">
      <c r="B108" s="10">
        <v>86</v>
      </c>
      <c r="C108" s="11">
        <f t="shared" ca="1" si="7"/>
        <v>6.1172560463291266</v>
      </c>
      <c r="D108" s="11">
        <f t="shared" ca="1" si="10"/>
        <v>65.120294094058323</v>
      </c>
      <c r="E108" s="11">
        <f t="shared" ca="1" si="8"/>
        <v>25365087.489661667</v>
      </c>
      <c r="F108" s="11">
        <f t="shared" ca="1" si="11"/>
        <v>95.597425313957373</v>
      </c>
      <c r="G108" s="30"/>
      <c r="H108" s="12">
        <f t="shared" ca="1" si="9"/>
        <v>0.31433519010898392</v>
      </c>
    </row>
    <row r="109" spans="2:8" ht="15.55" customHeight="1" x14ac:dyDescent="0.65">
      <c r="B109" s="10">
        <v>87</v>
      </c>
      <c r="C109" s="11">
        <f t="shared" ca="1" si="7"/>
        <v>7.935296364156617</v>
      </c>
      <c r="D109" s="11">
        <f t="shared" ca="1" si="10"/>
        <v>68.161785621151637</v>
      </c>
      <c r="E109" s="11">
        <f t="shared" ca="1" si="8"/>
        <v>30438108.029085528</v>
      </c>
      <c r="F109" s="11">
        <f t="shared" ca="1" si="11"/>
        <v>102.65442472186903</v>
      </c>
      <c r="G109" s="30"/>
      <c r="H109" s="12">
        <f t="shared" ca="1" si="9"/>
        <v>2.0414915270933149</v>
      </c>
    </row>
    <row r="110" spans="2:8" ht="15.55" customHeight="1" x14ac:dyDescent="0.65">
      <c r="B110" s="10">
        <v>88</v>
      </c>
      <c r="C110" s="11">
        <f t="shared" ca="1" si="7"/>
        <v>6.5900827890696903</v>
      </c>
      <c r="D110" s="11">
        <f t="shared" ca="1" si="10"/>
        <v>68.403631318896032</v>
      </c>
      <c r="E110" s="11">
        <f t="shared" ca="1" si="8"/>
        <v>36525729.876748331</v>
      </c>
      <c r="F110" s="11">
        <f t="shared" ca="1" si="11"/>
        <v>108.29159563359433</v>
      </c>
      <c r="G110" s="30"/>
      <c r="H110" s="12">
        <f t="shared" ca="1" si="9"/>
        <v>-0.75815430225560398</v>
      </c>
    </row>
    <row r="111" spans="2:8" ht="15.55" customHeight="1" x14ac:dyDescent="0.65">
      <c r="B111" s="10">
        <v>89</v>
      </c>
      <c r="C111" s="11">
        <f t="shared" ca="1" si="7"/>
        <v>6.083065671703423</v>
      </c>
      <c r="D111" s="11">
        <f t="shared" ca="1" si="10"/>
        <v>69.214630759343706</v>
      </c>
      <c r="E111" s="11">
        <f t="shared" ca="1" si="8"/>
        <v>43830876.663097434</v>
      </c>
      <c r="F111" s="11">
        <f t="shared" ca="1" si="11"/>
        <v>113.14950464737606</v>
      </c>
      <c r="G111" s="30"/>
      <c r="H111" s="12">
        <f t="shared" ca="1" si="9"/>
        <v>-0.18900055955232981</v>
      </c>
    </row>
    <row r="112" spans="2:8" ht="15.55" customHeight="1" x14ac:dyDescent="0.65">
      <c r="B112" s="10">
        <v>90</v>
      </c>
      <c r="C112" s="11">
        <f t="shared" ca="1" si="7"/>
        <v>4.1896362218691614</v>
      </c>
      <c r="D112" s="11">
        <f t="shared" ca="1" si="10"/>
        <v>68.537814443850124</v>
      </c>
      <c r="E112" s="11">
        <f t="shared" ca="1" si="8"/>
        <v>52597051.318900608</v>
      </c>
      <c r="F112" s="11">
        <f t="shared" ca="1" si="11"/>
        <v>115.76189048795008</v>
      </c>
      <c r="G112" s="30"/>
      <c r="H112" s="12">
        <f t="shared" ca="1" si="9"/>
        <v>-1.6768163154935773</v>
      </c>
    </row>
    <row r="113" spans="2:8" ht="15.55" customHeight="1" x14ac:dyDescent="0.65">
      <c r="B113" s="10">
        <v>91</v>
      </c>
      <c r="C113" s="11">
        <f t="shared" ca="1" si="7"/>
        <v>4.6078430571012783</v>
      </c>
      <c r="D113" s="11">
        <f t="shared" ca="1" si="10"/>
        <v>69.793948523456066</v>
      </c>
      <c r="E113" s="11">
        <f t="shared" ca="1" si="8"/>
        <v>63116462.838814802</v>
      </c>
      <c r="F113" s="11">
        <f t="shared" ca="1" si="11"/>
        <v>118.23767677759888</v>
      </c>
      <c r="G113" s="30"/>
      <c r="H113" s="12">
        <f t="shared" ca="1" si="9"/>
        <v>0.25613407960594842</v>
      </c>
    </row>
    <row r="114" spans="2:8" ht="15.55" customHeight="1" x14ac:dyDescent="0.65">
      <c r="B114" s="10">
        <v>92</v>
      </c>
      <c r="C114" s="11">
        <f t="shared" ca="1" si="7"/>
        <v>4.7633038994535273</v>
      </c>
      <c r="D114" s="11">
        <f t="shared" ca="1" si="10"/>
        <v>70.870977977228577</v>
      </c>
      <c r="E114" s="11">
        <f t="shared" ca="1" si="8"/>
        <v>75739756.483607218</v>
      </c>
      <c r="F114" s="11">
        <f t="shared" ca="1" si="11"/>
        <v>120.3852949871758</v>
      </c>
      <c r="G114" s="30"/>
      <c r="H114" s="12">
        <f t="shared" ca="1" si="9"/>
        <v>7.7029453772504142E-2</v>
      </c>
    </row>
    <row r="115" spans="2:8" ht="15.55" customHeight="1" x14ac:dyDescent="0.65">
      <c r="B115" s="10">
        <v>93</v>
      </c>
      <c r="C115" s="11">
        <f t="shared" ca="1" si="7"/>
        <v>3.1471248532575178</v>
      </c>
      <c r="D115" s="11">
        <f t="shared" ca="1" si="10"/>
        <v>70.207459710923274</v>
      </c>
      <c r="E115" s="11">
        <f t="shared" ca="1" si="8"/>
        <v>90887707.116810396</v>
      </c>
      <c r="F115" s="11">
        <f t="shared" ca="1" si="11"/>
        <v>120.47225634171372</v>
      </c>
      <c r="G115" s="30"/>
      <c r="H115" s="12">
        <f t="shared" ca="1" si="9"/>
        <v>-1.663518266305305</v>
      </c>
    </row>
    <row r="116" spans="2:8" ht="15.55" customHeight="1" x14ac:dyDescent="0.65">
      <c r="B116" s="10">
        <v>94</v>
      </c>
      <c r="C116" s="11">
        <f t="shared" ca="1" si="7"/>
        <v>5.0910041736324319</v>
      </c>
      <c r="D116" s="11">
        <f t="shared" ca="1" si="10"/>
        <v>72.780764001949692</v>
      </c>
      <c r="E116" s="11">
        <f t="shared" ca="1" si="8"/>
        <v>109065251.11347677</v>
      </c>
      <c r="F116" s="11">
        <f t="shared" ca="1" si="11"/>
        <v>121.91997290195249</v>
      </c>
      <c r="G116" s="30"/>
      <c r="H116" s="12">
        <f t="shared" ca="1" si="9"/>
        <v>1.5733042910264177</v>
      </c>
    </row>
    <row r="117" spans="2:8" ht="15.55" customHeight="1" x14ac:dyDescent="0.65">
      <c r="B117" s="10">
        <v>95</v>
      </c>
      <c r="C117" s="11">
        <f t="shared" ca="1" si="7"/>
        <v>5.126841680108849</v>
      </c>
      <c r="D117" s="11">
        <f t="shared" ca="1" si="10"/>
        <v>73.834802343152589</v>
      </c>
      <c r="E117" s="11">
        <f t="shared" ca="1" si="8"/>
        <v>130878302.39021046</v>
      </c>
      <c r="F117" s="11">
        <f t="shared" ca="1" si="11"/>
        <v>123.07223358395315</v>
      </c>
      <c r="G117" s="30"/>
      <c r="H117" s="12">
        <f t="shared" ca="1" si="9"/>
        <v>5.4038341202903115E-2</v>
      </c>
    </row>
    <row r="118" spans="2:8" ht="15.55" customHeight="1" x14ac:dyDescent="0.65">
      <c r="B118" s="10">
        <v>96</v>
      </c>
      <c r="C118" s="11">
        <f t="shared" ca="1" si="7"/>
        <v>5.0313363228482757</v>
      </c>
      <c r="D118" s="11">
        <f t="shared" ca="1" si="10"/>
        <v>74.764665321913782</v>
      </c>
      <c r="E118" s="11">
        <f t="shared" ca="1" si="8"/>
        <v>157053963.79811552</v>
      </c>
      <c r="F118" s="11">
        <f t="shared" ca="1" si="11"/>
        <v>123.81993144749539</v>
      </c>
      <c r="G118" s="30"/>
      <c r="H118" s="12">
        <f t="shared" ca="1" si="9"/>
        <v>-7.0137021238803637E-2</v>
      </c>
    </row>
    <row r="119" spans="2:8" ht="15.55" customHeight="1" x14ac:dyDescent="0.65">
      <c r="B119" s="10">
        <v>97</v>
      </c>
      <c r="C119" s="11">
        <f t="shared" ca="1" si="7"/>
        <v>3.0822974450391665</v>
      </c>
      <c r="D119" s="11">
        <f t="shared" ca="1" si="10"/>
        <v>73.821893708674324</v>
      </c>
      <c r="E119" s="11">
        <f t="shared" ca="1" si="8"/>
        <v>188464755.61496702</v>
      </c>
      <c r="F119" s="11">
        <f t="shared" ca="1" si="11"/>
        <v>122.31936557560441</v>
      </c>
      <c r="G119" s="30"/>
      <c r="H119" s="12">
        <f t="shared" ca="1" si="9"/>
        <v>-1.9427716132394539</v>
      </c>
    </row>
    <row r="120" spans="2:8" ht="15.55" customHeight="1" x14ac:dyDescent="0.65">
      <c r="B120" s="10">
        <v>98</v>
      </c>
      <c r="C120" s="11">
        <f t="shared" ca="1" si="7"/>
        <v>3.5947173305134532</v>
      </c>
      <c r="D120" s="11">
        <f t="shared" ca="1" si="10"/>
        <v>74.950773083156449</v>
      </c>
      <c r="E120" s="11">
        <f t="shared" ca="1" si="8"/>
        <v>226157707.8668398</v>
      </c>
      <c r="F120" s="11">
        <f t="shared" ca="1" si="11"/>
        <v>120.85953635090966</v>
      </c>
      <c r="G120" s="30"/>
      <c r="H120" s="12">
        <f t="shared" ca="1" si="9"/>
        <v>0.12887937448211978</v>
      </c>
    </row>
    <row r="121" spans="2:8" ht="15.55" customHeight="1" x14ac:dyDescent="0.65">
      <c r="B121" s="10">
        <v>99</v>
      </c>
      <c r="C121" s="11">
        <f t="shared" ca="1" si="7"/>
        <v>3.1227073987990122</v>
      </c>
      <c r="D121" s="11">
        <f t="shared" ca="1" si="10"/>
        <v>75.197706617544696</v>
      </c>
      <c r="E121" s="11">
        <f t="shared" ca="1" si="8"/>
        <v>271389249.68714124</v>
      </c>
      <c r="F121" s="11">
        <f t="shared" ca="1" si="11"/>
        <v>118.56942992731658</v>
      </c>
      <c r="G121" s="30"/>
      <c r="H121" s="12">
        <f t="shared" ca="1" si="9"/>
        <v>-0.75306646561175039</v>
      </c>
    </row>
    <row r="122" spans="2:8" ht="15.55" customHeight="1" x14ac:dyDescent="0.65">
      <c r="B122" s="10">
        <v>100</v>
      </c>
      <c r="C122" s="11">
        <f t="shared" ca="1" si="7"/>
        <v>3.8598222860053761</v>
      </c>
      <c r="D122" s="11">
        <f t="shared" ca="1" si="10"/>
        <v>76.559362984510869</v>
      </c>
      <c r="E122" s="11">
        <f t="shared" ca="1" si="8"/>
        <v>325667100.98622584</v>
      </c>
      <c r="F122" s="11">
        <f t="shared" ca="1" si="11"/>
        <v>116.66139514953987</v>
      </c>
      <c r="G122" s="30"/>
      <c r="H122" s="12">
        <f t="shared" ca="1" si="9"/>
        <v>0.36165636696616626</v>
      </c>
    </row>
    <row r="123" spans="2:8" ht="15.55" customHeight="1" x14ac:dyDescent="0.65">
      <c r="B123" s="10">
        <v>101</v>
      </c>
      <c r="C123" s="11">
        <f t="shared" ca="1" si="7"/>
        <v>4.2560605142849921</v>
      </c>
      <c r="D123" s="11">
        <f t="shared" ca="1" si="10"/>
        <v>77.727565669991563</v>
      </c>
      <c r="E123" s="11">
        <f t="shared" ca="1" si="8"/>
        <v>390800522.35167372</v>
      </c>
      <c r="F123" s="11">
        <f t="shared" ca="1" si="11"/>
        <v>114.92667223574834</v>
      </c>
      <c r="G123" s="30"/>
      <c r="H123" s="12">
        <f t="shared" ca="1" si="9"/>
        <v>0.16820268548069098</v>
      </c>
    </row>
    <row r="124" spans="2:8" ht="15.55" customHeight="1" x14ac:dyDescent="0.65">
      <c r="B124" s="10">
        <v>102</v>
      </c>
      <c r="C124" s="11">
        <f t="shared" ca="1" si="7"/>
        <v>4.1270008420548194</v>
      </c>
      <c r="D124" s="11">
        <f t="shared" ca="1" si="10"/>
        <v>78.449718100618384</v>
      </c>
      <c r="E124" s="11">
        <f t="shared" ca="1" si="8"/>
        <v>468960627.54416084</v>
      </c>
      <c r="F124" s="11">
        <f t="shared" ca="1" si="11"/>
        <v>112.92096009246738</v>
      </c>
      <c r="G124" s="30"/>
      <c r="H124" s="12">
        <f t="shared" ca="1" si="9"/>
        <v>-0.27784756937317384</v>
      </c>
    </row>
    <row r="125" spans="2:8" ht="15.55" customHeight="1" x14ac:dyDescent="0.65">
      <c r="B125" s="10">
        <v>103</v>
      </c>
      <c r="C125" s="11">
        <f t="shared" ca="1" si="7"/>
        <v>5.2909352663356222</v>
      </c>
      <c r="D125" s="11">
        <f t="shared" ca="1" si="10"/>
        <v>80.439052693310146</v>
      </c>
      <c r="E125" s="11">
        <f t="shared" ca="1" si="8"/>
        <v>562752755.04232752</v>
      </c>
      <c r="F125" s="11">
        <f t="shared" ca="1" si="11"/>
        <v>111.95588703384877</v>
      </c>
      <c r="G125" s="30"/>
      <c r="H125" s="12">
        <f t="shared" ca="1" si="9"/>
        <v>0.98933459269176605</v>
      </c>
    </row>
    <row r="126" spans="2:8" ht="15.55" customHeight="1" x14ac:dyDescent="0.65">
      <c r="B126" s="10">
        <v>104</v>
      </c>
      <c r="C126" s="11">
        <f t="shared" ca="1" si="7"/>
        <v>4.2174596493818228</v>
      </c>
      <c r="D126" s="11">
        <f t="shared" ca="1" si="10"/>
        <v>80.423764129623464</v>
      </c>
      <c r="E126" s="11">
        <f t="shared" ca="1" si="8"/>
        <v>675303306.03550446</v>
      </c>
      <c r="F126" s="11">
        <f t="shared" ca="1" si="11"/>
        <v>109.94282311648065</v>
      </c>
      <c r="G126" s="30"/>
      <c r="H126" s="12">
        <f t="shared" ca="1" si="9"/>
        <v>-1.0152885636866755</v>
      </c>
    </row>
    <row r="127" spans="2:8" ht="15.55" customHeight="1" x14ac:dyDescent="0.65">
      <c r="B127" s="10">
        <v>105</v>
      </c>
      <c r="C127" s="11">
        <f t="shared" ca="1" si="7"/>
        <v>4.461415973672695</v>
      </c>
      <c r="D127" s="11">
        <f t="shared" ca="1" si="10"/>
        <v>81.511212383790706</v>
      </c>
      <c r="E127" s="11">
        <f t="shared" ca="1" si="8"/>
        <v>810363968.33005357</v>
      </c>
      <c r="F127" s="11">
        <f t="shared" ca="1" si="11"/>
        <v>108.09895497467809</v>
      </c>
      <c r="G127" s="30"/>
      <c r="H127" s="12">
        <f t="shared" ca="1" si="9"/>
        <v>8.7448254167237033E-2</v>
      </c>
    </row>
    <row r="128" spans="2:8" ht="15.55" customHeight="1" x14ac:dyDescent="0.65">
      <c r="B128" s="10">
        <v>106</v>
      </c>
      <c r="C128" s="11">
        <f t="shared" ca="1" si="7"/>
        <v>4.9202288301185426</v>
      </c>
      <c r="D128" s="11">
        <f t="shared" ca="1" si="10"/>
        <v>82.862308434971098</v>
      </c>
      <c r="E128" s="11">
        <f t="shared" ca="1" si="8"/>
        <v>972436763.34716022</v>
      </c>
      <c r="F128" s="11">
        <f t="shared" ca="1" si="11"/>
        <v>106.69114146707138</v>
      </c>
      <c r="G128" s="30"/>
      <c r="H128" s="12">
        <f t="shared" ca="1" si="9"/>
        <v>0.35109605118038606</v>
      </c>
    </row>
    <row r="129" spans="2:8" ht="15.55" customHeight="1" x14ac:dyDescent="0.65">
      <c r="B129" s="10">
        <v>107</v>
      </c>
      <c r="C129" s="11">
        <f t="shared" ca="1" si="7"/>
        <v>6.3491166012234679</v>
      </c>
      <c r="D129" s="11">
        <f t="shared" ca="1" si="10"/>
        <v>85.275241972099735</v>
      </c>
      <c r="E129" s="11">
        <f t="shared" ca="1" si="8"/>
        <v>1166924118.4295259</v>
      </c>
      <c r="F129" s="11">
        <f t="shared" ca="1" si="11"/>
        <v>106.75605329760717</v>
      </c>
      <c r="G129" s="30"/>
      <c r="H129" s="12">
        <f t="shared" ca="1" si="9"/>
        <v>1.4129335371286333</v>
      </c>
    </row>
    <row r="130" spans="2:8" ht="15.55" customHeight="1" x14ac:dyDescent="0.65">
      <c r="B130" s="10">
        <v>108</v>
      </c>
      <c r="C130" s="11">
        <f t="shared" ca="1" si="7"/>
        <v>7.5138141753510137</v>
      </c>
      <c r="D130" s="11">
        <f t="shared" ca="1" si="10"/>
        <v>87.709762866471976</v>
      </c>
      <c r="E130" s="11">
        <f t="shared" ca="1" si="8"/>
        <v>1400308944.549952</v>
      </c>
      <c r="F130" s="11">
        <f t="shared" ca="1" si="11"/>
        <v>108.1820834247909</v>
      </c>
      <c r="G130" s="30"/>
      <c r="H130" s="12">
        <f t="shared" ca="1" si="9"/>
        <v>1.4345208943722392</v>
      </c>
    </row>
    <row r="131" spans="2:8" ht="15.55" customHeight="1" x14ac:dyDescent="0.65">
      <c r="B131" s="10">
        <v>109</v>
      </c>
      <c r="C131" s="11">
        <f t="shared" ca="1" si="7"/>
        <v>6.1824030257021576</v>
      </c>
      <c r="D131" s="11">
        <f t="shared" ca="1" si="10"/>
        <v>87.881114551893319</v>
      </c>
      <c r="E131" s="11">
        <f t="shared" ca="1" si="8"/>
        <v>1680370733.631294</v>
      </c>
      <c r="F131" s="11">
        <f t="shared" ca="1" si="11"/>
        <v>108.56930169170153</v>
      </c>
      <c r="G131" s="30"/>
      <c r="H131" s="12">
        <f t="shared" ca="1" si="9"/>
        <v>-0.8286483145786544</v>
      </c>
    </row>
    <row r="132" spans="2:8" ht="15.55" customHeight="1" x14ac:dyDescent="0.65">
      <c r="B132" s="10">
        <v>110</v>
      </c>
      <c r="C132" s="11">
        <f t="shared" ca="1" si="7"/>
        <v>4.9319241784697692</v>
      </c>
      <c r="D132" s="11">
        <f t="shared" ca="1" si="10"/>
        <v>87.867116309801361</v>
      </c>
      <c r="E132" s="11">
        <f t="shared" ca="1" si="8"/>
        <v>2016444880.3435545</v>
      </c>
      <c r="F132" s="11">
        <f t="shared" ca="1" si="11"/>
        <v>107.8219790555812</v>
      </c>
      <c r="G132" s="30"/>
      <c r="H132" s="12">
        <f t="shared" ca="1" si="9"/>
        <v>-1.0139982420919575</v>
      </c>
    </row>
    <row r="133" spans="2:8" ht="15.55" customHeight="1" x14ac:dyDescent="0.65">
      <c r="B133" s="10">
        <v>111</v>
      </c>
      <c r="C133" s="11">
        <f t="shared" ca="1" si="7"/>
        <v>6.2134837664381593</v>
      </c>
      <c r="D133" s="11">
        <f t="shared" ca="1" si="10"/>
        <v>90.135060733463703</v>
      </c>
      <c r="E133" s="11">
        <f t="shared" ca="1" si="8"/>
        <v>2419733858.6802096</v>
      </c>
      <c r="F133" s="11">
        <f t="shared" ca="1" si="11"/>
        <v>108.33164008981822</v>
      </c>
      <c r="G133" s="30"/>
      <c r="H133" s="12">
        <f t="shared" ca="1" si="9"/>
        <v>1.2679444236623441</v>
      </c>
    </row>
    <row r="134" spans="2:8" ht="15.55" customHeight="1" x14ac:dyDescent="0.65">
      <c r="B134" s="10">
        <v>112</v>
      </c>
      <c r="C134" s="11">
        <f t="shared" ca="1" si="7"/>
        <v>6.0467627200949279</v>
      </c>
      <c r="D134" s="11">
        <f t="shared" ca="1" si="10"/>
        <v>91.211036440408108</v>
      </c>
      <c r="E134" s="11">
        <f t="shared" ca="1" si="8"/>
        <v>2903680631.4922276</v>
      </c>
      <c r="F134" s="11">
        <f t="shared" ca="1" si="11"/>
        <v>108.78809093702012</v>
      </c>
      <c r="G134" s="30"/>
      <c r="H134" s="12">
        <f t="shared" ca="1" si="9"/>
        <v>7.597570694440034E-2</v>
      </c>
    </row>
    <row r="135" spans="2:8" ht="15.55" customHeight="1" x14ac:dyDescent="0.65">
      <c r="B135" s="10">
        <v>113</v>
      </c>
      <c r="C135" s="11">
        <f t="shared" ca="1" si="7"/>
        <v>5.8816271335804338</v>
      </c>
      <c r="D135" s="11">
        <f t="shared" ca="1" si="10"/>
        <v>92.255253397912597</v>
      </c>
      <c r="E135" s="11">
        <f t="shared" ca="1" si="8"/>
        <v>3484416758.8348899</v>
      </c>
      <c r="F135" s="11">
        <f t="shared" ca="1" si="11"/>
        <v>109.15979725610812</v>
      </c>
      <c r="G135" s="30"/>
      <c r="H135" s="12">
        <f t="shared" ca="1" si="9"/>
        <v>4.42169575044912E-2</v>
      </c>
    </row>
    <row r="136" spans="2:8" ht="15.55" customHeight="1" x14ac:dyDescent="0.65">
      <c r="B136" s="10">
        <v>114</v>
      </c>
      <c r="C136" s="11">
        <f t="shared" ref="C136:C188" ca="1" si="12">$C$16*C135+$C$18+H136</f>
        <v>5.4758637333908737</v>
      </c>
      <c r="D136" s="11">
        <f t="shared" ca="1" si="10"/>
        <v>93.025815424439131</v>
      </c>
      <c r="E136" s="11">
        <f t="shared" ref="E136:E188" ca="1" si="13">$E$16*E135+$E$18+H136</f>
        <v>4181300111.3724298</v>
      </c>
      <c r="F136" s="11">
        <f t="shared" ca="1" si="11"/>
        <v>109.17701406044365</v>
      </c>
      <c r="G136" s="30"/>
      <c r="H136" s="12">
        <f t="shared" ca="1" si="9"/>
        <v>-0.22943797347347325</v>
      </c>
    </row>
    <row r="137" spans="2:8" ht="15.55" customHeight="1" x14ac:dyDescent="0.65">
      <c r="B137" s="10">
        <v>115</v>
      </c>
      <c r="C137" s="11">
        <f t="shared" ca="1" si="12"/>
        <v>4.8272477927105664</v>
      </c>
      <c r="D137" s="11">
        <f t="shared" ca="1" si="10"/>
        <v>93.472372230437003</v>
      </c>
      <c r="E137" s="11">
        <f t="shared" ca="1" si="13"/>
        <v>5017560134.0934725</v>
      </c>
      <c r="F137" s="11">
        <f t="shared" ca="1" si="11"/>
        <v>108.54746801778239</v>
      </c>
      <c r="G137" s="30"/>
      <c r="H137" s="12">
        <f t="shared" ca="1" si="9"/>
        <v>-0.55344319400213338</v>
      </c>
    </row>
    <row r="138" spans="2:8" ht="15.55" customHeight="1" x14ac:dyDescent="0.65">
      <c r="B138" s="10">
        <v>116</v>
      </c>
      <c r="C138" s="11">
        <f t="shared" ca="1" si="12"/>
        <v>6.3100810731064136</v>
      </c>
      <c r="D138" s="11">
        <f t="shared" ca="1" si="10"/>
        <v>95.920655069374959</v>
      </c>
      <c r="E138" s="11">
        <f t="shared" ca="1" si="13"/>
        <v>6021072163.3604498</v>
      </c>
      <c r="F138" s="11">
        <f t="shared" ca="1" si="11"/>
        <v>109.33738927772076</v>
      </c>
      <c r="G138" s="30"/>
      <c r="H138" s="12">
        <f t="shared" ca="1" si="9"/>
        <v>1.4482828389379603</v>
      </c>
    </row>
    <row r="139" spans="2:8" ht="15.55" customHeight="1" x14ac:dyDescent="0.65">
      <c r="B139" s="10">
        <v>117</v>
      </c>
      <c r="C139" s="11">
        <f t="shared" ca="1" si="12"/>
        <v>5.6263648560048241</v>
      </c>
      <c r="D139" s="11">
        <f t="shared" ca="1" si="10"/>
        <v>96.498955066894652</v>
      </c>
      <c r="E139" s="11">
        <f t="shared" ca="1" si="13"/>
        <v>7225286596.6108389</v>
      </c>
      <c r="F139" s="11">
        <f t="shared" ca="1" si="11"/>
        <v>109.54114372900715</v>
      </c>
      <c r="G139" s="30"/>
      <c r="H139" s="12">
        <f t="shared" ca="1" si="9"/>
        <v>-0.4217000024803067</v>
      </c>
    </row>
    <row r="140" spans="2:8" ht="15.55" customHeight="1" x14ac:dyDescent="0.65">
      <c r="B140" s="10">
        <v>118</v>
      </c>
      <c r="C140" s="11">
        <f t="shared" ca="1" si="12"/>
        <v>3.9277272227808373</v>
      </c>
      <c r="D140" s="11">
        <f t="shared" ca="1" si="10"/>
        <v>95.925590404871627</v>
      </c>
      <c r="E140" s="11">
        <f t="shared" ca="1" si="13"/>
        <v>8670343915.359642</v>
      </c>
      <c r="F140" s="11">
        <f t="shared" ca="1" si="11"/>
        <v>108.05778418036464</v>
      </c>
      <c r="G140" s="30"/>
      <c r="H140" s="12">
        <f t="shared" ca="1" si="9"/>
        <v>-1.5733646620230219</v>
      </c>
    </row>
    <row r="141" spans="2:8" ht="15.55" customHeight="1" x14ac:dyDescent="0.65">
      <c r="B141" s="10">
        <v>119</v>
      </c>
      <c r="C141" s="11">
        <f t="shared" ca="1" si="12"/>
        <v>2.954847387198086</v>
      </c>
      <c r="D141" s="11">
        <f t="shared" ca="1" si="10"/>
        <v>95.738256013845046</v>
      </c>
      <c r="E141" s="11">
        <f t="shared" ca="1" si="13"/>
        <v>10404412698.244236</v>
      </c>
      <c r="F141" s="11">
        <f t="shared" ca="1" si="11"/>
        <v>105.4400147582697</v>
      </c>
      <c r="G141" s="30"/>
      <c r="H141" s="12">
        <f t="shared" ca="1" si="9"/>
        <v>-1.1873343910265832</v>
      </c>
    </row>
    <row r="142" spans="2:8" ht="15.55" customHeight="1" x14ac:dyDescent="0.65">
      <c r="B142" s="10">
        <v>120</v>
      </c>
      <c r="C142" s="11">
        <f t="shared" ca="1" si="12"/>
        <v>4.0595735165324793</v>
      </c>
      <c r="D142" s="11">
        <f t="shared" ca="1" si="10"/>
        <v>97.433951620619055</v>
      </c>
      <c r="E142" s="11">
        <f t="shared" ca="1" si="13"/>
        <v>12485295239.588779</v>
      </c>
      <c r="F142" s="11">
        <f t="shared" ca="1" si="11"/>
        <v>103.6991400433546</v>
      </c>
      <c r="G142" s="30"/>
      <c r="H142" s="12">
        <f t="shared" ca="1" si="9"/>
        <v>0.69569560677400999</v>
      </c>
    </row>
    <row r="143" spans="2:8" ht="15.55" customHeight="1" x14ac:dyDescent="0.65">
      <c r="B143" s="10">
        <v>121</v>
      </c>
      <c r="C143" s="11">
        <f t="shared" ca="1" si="12"/>
        <v>1.9856109319802986</v>
      </c>
      <c r="D143" s="11">
        <f t="shared" ca="1" si="10"/>
        <v>96.171903739373363</v>
      </c>
      <c r="E143" s="11">
        <f t="shared" ca="1" si="13"/>
        <v>14982354286.244486</v>
      </c>
      <c r="F143" s="11">
        <f t="shared" ca="1" si="11"/>
        <v>99.815904771102623</v>
      </c>
      <c r="G143" s="30"/>
      <c r="H143" s="12">
        <f t="shared" ca="1" si="9"/>
        <v>-2.2620478812456852</v>
      </c>
    </row>
    <row r="144" spans="2:8" ht="15.55" customHeight="1" x14ac:dyDescent="0.65">
      <c r="B144" s="10">
        <v>122</v>
      </c>
      <c r="C144" s="11">
        <f t="shared" ca="1" si="12"/>
        <v>2.3050511134189184</v>
      </c>
      <c r="D144" s="11">
        <f t="shared" ca="1" si="10"/>
        <v>96.888466107208046</v>
      </c>
      <c r="E144" s="11">
        <f t="shared" ca="1" si="13"/>
        <v>17978825144.209946</v>
      </c>
      <c r="F144" s="11">
        <f t="shared" ca="1" si="11"/>
        <v>96.000563993476959</v>
      </c>
      <c r="G144" s="30"/>
      <c r="H144" s="12">
        <f t="shared" ca="1" si="9"/>
        <v>-0.28343763216532042</v>
      </c>
    </row>
    <row r="145" spans="2:8" ht="15.55" customHeight="1" x14ac:dyDescent="0.65">
      <c r="B145" s="10">
        <v>123</v>
      </c>
      <c r="C145" s="11">
        <f t="shared" ca="1" si="12"/>
        <v>4.056356345809542</v>
      </c>
      <c r="D145" s="11">
        <f t="shared" ca="1" si="10"/>
        <v>99.100781562282449</v>
      </c>
      <c r="E145" s="11">
        <f t="shared" ca="1" si="13"/>
        <v>21574590175.264248</v>
      </c>
      <c r="F145" s="11">
        <f t="shared" ca="1" si="11"/>
        <v>93.780913700977237</v>
      </c>
      <c r="G145" s="30"/>
      <c r="H145" s="12">
        <f t="shared" ca="1" si="9"/>
        <v>1.2123154550744071</v>
      </c>
    </row>
    <row r="146" spans="2:8" ht="15.55" customHeight="1" x14ac:dyDescent="0.65">
      <c r="B146" s="10">
        <v>124</v>
      </c>
      <c r="C146" s="11">
        <f t="shared" ca="1" si="12"/>
        <v>2.9631562172153774</v>
      </c>
      <c r="D146" s="11">
        <f t="shared" ca="1" si="10"/>
        <v>98.818852702850194</v>
      </c>
      <c r="E146" s="11">
        <f t="shared" ca="1" si="13"/>
        <v>25889508210.035168</v>
      </c>
      <c r="F146" s="11">
        <f t="shared" ca="1" si="11"/>
        <v>90.541293938360454</v>
      </c>
      <c r="G146" s="30"/>
      <c r="H146" s="12">
        <f t="shared" ca="1" si="9"/>
        <v>-1.2819288594322562</v>
      </c>
    </row>
    <row r="147" spans="2:8" ht="15.55" customHeight="1" x14ac:dyDescent="0.65">
      <c r="B147" s="10">
        <v>125</v>
      </c>
      <c r="C147" s="11">
        <f t="shared" ca="1" si="12"/>
        <v>4.1920416691948974</v>
      </c>
      <c r="D147" s="11">
        <f t="shared" ca="1" si="10"/>
        <v>100.6403693982728</v>
      </c>
      <c r="E147" s="11">
        <f t="shared" ca="1" si="13"/>
        <v>31067409853.863716</v>
      </c>
      <c r="F147" s="11">
        <f t="shared" ca="1" si="11"/>
        <v>88.50934371041815</v>
      </c>
      <c r="G147" s="30"/>
      <c r="H147" s="12">
        <f t="shared" ca="1" si="9"/>
        <v>0.82151669542259542</v>
      </c>
    </row>
    <row r="148" spans="2:8" ht="15.55" customHeight="1" x14ac:dyDescent="0.65">
      <c r="B148" s="10">
        <v>126</v>
      </c>
      <c r="C148" s="11">
        <f t="shared" ca="1" si="12"/>
        <v>3.3650052218413844</v>
      </c>
      <c r="D148" s="11">
        <f t="shared" ca="1" si="10"/>
        <v>100.65174128475826</v>
      </c>
      <c r="E148" s="11">
        <f t="shared" ca="1" si="13"/>
        <v>37280891824.647835</v>
      </c>
      <c r="F148" s="11">
        <f t="shared" ca="1" si="11"/>
        <v>85.78654745237192</v>
      </c>
      <c r="G148" s="30"/>
      <c r="H148" s="12">
        <f t="shared" ca="1" si="9"/>
        <v>-0.98862811351453328</v>
      </c>
    </row>
    <row r="149" spans="2:8" ht="15.55" customHeight="1" x14ac:dyDescent="0.65">
      <c r="B149" s="10">
        <v>127</v>
      </c>
      <c r="C149" s="11">
        <f t="shared" ca="1" si="12"/>
        <v>5.3601038907230034</v>
      </c>
      <c r="D149" s="11">
        <f t="shared" ca="1" si="10"/>
        <v>103.31984099800816</v>
      </c>
      <c r="E149" s="11">
        <f t="shared" ca="1" si="13"/>
        <v>44737070192.245499</v>
      </c>
      <c r="F149" s="11">
        <f t="shared" ca="1" si="11"/>
        <v>85.119037096276017</v>
      </c>
      <c r="G149" s="30"/>
      <c r="H149" s="12">
        <f t="shared" ca="1" si="9"/>
        <v>1.6680997132498958</v>
      </c>
    </row>
    <row r="150" spans="2:8" ht="15.55" customHeight="1" x14ac:dyDescent="0.65">
      <c r="B150" s="10">
        <v>128</v>
      </c>
      <c r="C150" s="11">
        <f t="shared" ca="1" si="12"/>
        <v>3.9456480878985545</v>
      </c>
      <c r="D150" s="11">
        <f t="shared" ca="1" si="10"/>
        <v>102.97740597332832</v>
      </c>
      <c r="E150" s="11">
        <f t="shared" ca="1" si="13"/>
        <v>53684484230.352158</v>
      </c>
      <c r="F150" s="11">
        <f t="shared" ca="1" si="11"/>
        <v>83.317977276586134</v>
      </c>
      <c r="G150" s="30"/>
      <c r="H150" s="12">
        <f t="shared" ca="1" si="9"/>
        <v>-1.3424350246798482</v>
      </c>
    </row>
    <row r="151" spans="2:8" ht="15.55" customHeight="1" x14ac:dyDescent="0.65">
      <c r="B151" s="10">
        <v>129</v>
      </c>
      <c r="C151" s="11">
        <f t="shared" ca="1" si="12"/>
        <v>6.1528528651921803</v>
      </c>
      <c r="D151" s="11">
        <f t="shared" ca="1" si="10"/>
        <v>105.97374036820165</v>
      </c>
      <c r="E151" s="11">
        <f t="shared" ca="1" si="13"/>
        <v>64421381079.418922</v>
      </c>
      <c r="F151" s="11">
        <f t="shared" ca="1" si="11"/>
        <v>83.842167462775791</v>
      </c>
      <c r="G151" s="30"/>
      <c r="H151" s="12">
        <f t="shared" ref="H151:H214" ca="1" si="14">NORMINV(RAND(),$I$17,$I$18)</f>
        <v>1.9963343948733363</v>
      </c>
    </row>
    <row r="152" spans="2:8" ht="15.55" customHeight="1" x14ac:dyDescent="0.65">
      <c r="B152" s="10">
        <v>130</v>
      </c>
      <c r="C152" s="11">
        <f t="shared" ca="1" si="12"/>
        <v>7.4600778201516418</v>
      </c>
      <c r="D152" s="11">
        <f t="shared" ref="D152:D215" ca="1" si="15">$D$16*D151+$D$18+H152</f>
        <v>108.51153589619955</v>
      </c>
      <c r="E152" s="11">
        <f t="shared" ca="1" si="13"/>
        <v>77305657297.8405</v>
      </c>
      <c r="F152" s="11">
        <f t="shared" ca="1" si="11"/>
        <v>86.018554385578511</v>
      </c>
      <c r="G152" s="30"/>
      <c r="H152" s="12">
        <f t="shared" ca="1" si="14"/>
        <v>1.537795527997897</v>
      </c>
    </row>
    <row r="153" spans="2:8" ht="15.55" customHeight="1" x14ac:dyDescent="0.65">
      <c r="B153" s="10">
        <v>131</v>
      </c>
      <c r="C153" s="11">
        <f t="shared" ca="1" si="12"/>
        <v>7.6834121262915334</v>
      </c>
      <c r="D153" s="11">
        <f t="shared" ca="1" si="15"/>
        <v>110.22688576636976</v>
      </c>
      <c r="E153" s="11">
        <f t="shared" ca="1" si="13"/>
        <v>92766788759.123947</v>
      </c>
      <c r="F153" s="11">
        <f t="shared" ref="F153:F216" ca="1" si="16">$F$16*F152+$F$17*F151+$F$18+H153</f>
        <v>88.854230811643404</v>
      </c>
      <c r="G153" s="30"/>
      <c r="H153" s="12">
        <f t="shared" ca="1" si="14"/>
        <v>0.71534987017021945</v>
      </c>
    </row>
    <row r="154" spans="2:8" ht="15.55" customHeight="1" x14ac:dyDescent="0.65">
      <c r="B154" s="10">
        <v>132</v>
      </c>
      <c r="C154" s="11">
        <f t="shared" ca="1" si="12"/>
        <v>6.3851958543891776</v>
      </c>
      <c r="D154" s="11">
        <f t="shared" ca="1" si="15"/>
        <v>110.46535191972572</v>
      </c>
      <c r="E154" s="11">
        <f t="shared" ca="1" si="13"/>
        <v>111320146511.18719</v>
      </c>
      <c r="F154" s="11">
        <f t="shared" ca="1" si="16"/>
        <v>90.78462020460195</v>
      </c>
      <c r="G154" s="30"/>
      <c r="H154" s="12">
        <f t="shared" ca="1" si="14"/>
        <v>-0.76153384664404877</v>
      </c>
    </row>
    <row r="155" spans="2:8" ht="15.55" customHeight="1" x14ac:dyDescent="0.65">
      <c r="B155" s="10">
        <v>133</v>
      </c>
      <c r="C155" s="11">
        <f t="shared" ca="1" si="12"/>
        <v>6.503977865269027</v>
      </c>
      <c r="D155" s="11">
        <f t="shared" ca="1" si="15"/>
        <v>111.8611731014834</v>
      </c>
      <c r="E155" s="11">
        <f t="shared" ca="1" si="13"/>
        <v>133584175814.82045</v>
      </c>
      <c r="F155" s="11">
        <f t="shared" ca="1" si="16"/>
        <v>93.02924953190589</v>
      </c>
      <c r="G155" s="30"/>
      <c r="H155" s="12">
        <f t="shared" ca="1" si="14"/>
        <v>0.39582118175768427</v>
      </c>
    </row>
    <row r="156" spans="2:8" ht="15.55" customHeight="1" x14ac:dyDescent="0.65">
      <c r="B156" s="10">
        <v>134</v>
      </c>
      <c r="C156" s="11">
        <f t="shared" ca="1" si="12"/>
        <v>6.8046704859494369</v>
      </c>
      <c r="D156" s="11">
        <f t="shared" ca="1" si="15"/>
        <v>113.46266129521761</v>
      </c>
      <c r="E156" s="11">
        <f t="shared" ca="1" si="13"/>
        <v>160301010979.38605</v>
      </c>
      <c r="F156" s="11">
        <f t="shared" ca="1" si="16"/>
        <v>95.743057918167622</v>
      </c>
      <c r="G156" s="30"/>
      <c r="H156" s="12">
        <f t="shared" ca="1" si="14"/>
        <v>0.60148819373421469</v>
      </c>
    </row>
    <row r="157" spans="2:8" ht="15.55" customHeight="1" x14ac:dyDescent="0.65">
      <c r="B157" s="10">
        <v>135</v>
      </c>
      <c r="C157" s="11">
        <f t="shared" ca="1" si="12"/>
        <v>5.061071059823858</v>
      </c>
      <c r="D157" s="11">
        <f t="shared" ca="1" si="15"/>
        <v>113.07999596628193</v>
      </c>
      <c r="E157" s="11">
        <f t="shared" ca="1" si="13"/>
        <v>192361213174.88058</v>
      </c>
      <c r="F157" s="11">
        <f t="shared" ca="1" si="16"/>
        <v>96.872527641548416</v>
      </c>
      <c r="G157" s="30"/>
      <c r="H157" s="12">
        <f t="shared" ca="1" si="14"/>
        <v>-1.3826653289356918</v>
      </c>
    </row>
    <row r="158" spans="2:8" ht="15.55" customHeight="1" x14ac:dyDescent="0.65">
      <c r="B158" s="10">
        <v>136</v>
      </c>
      <c r="C158" s="11">
        <f t="shared" ca="1" si="12"/>
        <v>5.8766209333327177</v>
      </c>
      <c r="D158" s="11">
        <f t="shared" ca="1" si="15"/>
        <v>114.90776005175556</v>
      </c>
      <c r="E158" s="11">
        <f t="shared" ca="1" si="13"/>
        <v>230833455811.68445</v>
      </c>
      <c r="F158" s="11">
        <f t="shared" ca="1" si="16"/>
        <v>98.759383898883058</v>
      </c>
      <c r="G158" s="30"/>
      <c r="H158" s="12">
        <f t="shared" ca="1" si="14"/>
        <v>0.82776408547363134</v>
      </c>
    </row>
    <row r="159" spans="2:8" ht="15.55" customHeight="1" x14ac:dyDescent="0.65">
      <c r="B159" s="10">
        <v>137</v>
      </c>
      <c r="C159" s="11">
        <f t="shared" ca="1" si="12"/>
        <v>5.9949100381466449</v>
      </c>
      <c r="D159" s="11">
        <f t="shared" ca="1" si="15"/>
        <v>116.20137334323603</v>
      </c>
      <c r="E159" s="11">
        <f t="shared" ca="1" si="13"/>
        <v>277000146975.31494</v>
      </c>
      <c r="F159" s="11">
        <f t="shared" ca="1" si="16"/>
        <v>100.7824425455492</v>
      </c>
      <c r="G159" s="30"/>
      <c r="H159" s="12">
        <f t="shared" ca="1" si="14"/>
        <v>0.29361329148047027</v>
      </c>
    </row>
    <row r="160" spans="2:8" ht="15.55" customHeight="1" x14ac:dyDescent="0.65">
      <c r="B160" s="10">
        <v>138</v>
      </c>
      <c r="C160" s="11">
        <f t="shared" ca="1" si="12"/>
        <v>4.6173791174483032</v>
      </c>
      <c r="D160" s="11">
        <f t="shared" ca="1" si="15"/>
        <v>116.02282443016702</v>
      </c>
      <c r="E160" s="11">
        <f t="shared" ca="1" si="13"/>
        <v>332400176370.1994</v>
      </c>
      <c r="F160" s="11">
        <f t="shared" ca="1" si="16"/>
        <v>101.43705257549088</v>
      </c>
      <c r="G160" s="30"/>
      <c r="H160" s="12">
        <f t="shared" ca="1" si="14"/>
        <v>-1.1785489130690128</v>
      </c>
    </row>
    <row r="161" spans="2:8" ht="15.55" customHeight="1" x14ac:dyDescent="0.65">
      <c r="B161" s="10">
        <v>139</v>
      </c>
      <c r="C161" s="11">
        <f t="shared" ca="1" si="12"/>
        <v>6.2963730233664812</v>
      </c>
      <c r="D161" s="11">
        <f t="shared" ca="1" si="15"/>
        <v>118.62529415957486</v>
      </c>
      <c r="E161" s="11">
        <f t="shared" ca="1" si="13"/>
        <v>398880211646.84174</v>
      </c>
      <c r="F161" s="11">
        <f t="shared" ca="1" si="16"/>
        <v>103.62084690639072</v>
      </c>
      <c r="G161" s="30"/>
      <c r="H161" s="12">
        <f t="shared" ca="1" si="14"/>
        <v>1.6024697294078381</v>
      </c>
    </row>
    <row r="162" spans="2:8" ht="15.55" customHeight="1" x14ac:dyDescent="0.65">
      <c r="B162" s="10">
        <v>140</v>
      </c>
      <c r="C162" s="11">
        <f t="shared" ca="1" si="12"/>
        <v>4.6881503214171421</v>
      </c>
      <c r="D162" s="11">
        <f t="shared" ca="1" si="15"/>
        <v>118.27634606229881</v>
      </c>
      <c r="E162" s="11">
        <f t="shared" ca="1" si="13"/>
        <v>478656253975.86115</v>
      </c>
      <c r="F162" s="11">
        <f t="shared" ca="1" si="16"/>
        <v>104.22294318116961</v>
      </c>
      <c r="G162" s="30"/>
      <c r="H162" s="12">
        <f t="shared" ca="1" si="14"/>
        <v>-1.3489480972760437</v>
      </c>
    </row>
    <row r="163" spans="2:8" ht="15.55" customHeight="1" x14ac:dyDescent="0.65">
      <c r="B163" s="10">
        <v>141</v>
      </c>
      <c r="C163" s="11">
        <f t="shared" ca="1" si="12"/>
        <v>4.3355238563260921</v>
      </c>
      <c r="D163" s="11">
        <f t="shared" ca="1" si="15"/>
        <v>118.86134966149119</v>
      </c>
      <c r="E163" s="11">
        <f t="shared" ca="1" si="13"/>
        <v>574387504771.61829</v>
      </c>
      <c r="F163" s="11">
        <f t="shared" ca="1" si="16"/>
        <v>104.31362495859906</v>
      </c>
      <c r="G163" s="30"/>
      <c r="H163" s="12">
        <f t="shared" ca="1" si="14"/>
        <v>-0.41499640080762096</v>
      </c>
    </row>
    <row r="164" spans="2:8" ht="15.55" customHeight="1" x14ac:dyDescent="0.65">
      <c r="B164" s="10">
        <v>142</v>
      </c>
      <c r="C164" s="11">
        <f t="shared" ca="1" si="12"/>
        <v>3.626784524276657</v>
      </c>
      <c r="D164" s="11">
        <f t="shared" ca="1" si="15"/>
        <v>119.01971510070697</v>
      </c>
      <c r="E164" s="11">
        <f t="shared" ca="1" si="13"/>
        <v>689265005726.10022</v>
      </c>
      <c r="F164" s="11">
        <f t="shared" ca="1" si="16"/>
        <v>103.51137456568964</v>
      </c>
      <c r="G164" s="30"/>
      <c r="H164" s="12">
        <f t="shared" ca="1" si="14"/>
        <v>-0.84163456078421672</v>
      </c>
    </row>
    <row r="165" spans="2:8" ht="15.55" customHeight="1" x14ac:dyDescent="0.65">
      <c r="B165" s="10">
        <v>143</v>
      </c>
      <c r="C165" s="11">
        <f t="shared" ca="1" si="12"/>
        <v>4.1559885258533686</v>
      </c>
      <c r="D165" s="11">
        <f t="shared" ca="1" si="15"/>
        <v>120.27427600713902</v>
      </c>
      <c r="E165" s="11">
        <f t="shared" ca="1" si="13"/>
        <v>827118006872.57471</v>
      </c>
      <c r="F165" s="11">
        <f t="shared" ca="1" si="16"/>
        <v>103.00077386891719</v>
      </c>
      <c r="G165" s="30"/>
      <c r="H165" s="12">
        <f t="shared" ca="1" si="14"/>
        <v>0.25456090643204266</v>
      </c>
    </row>
    <row r="166" spans="2:8" ht="15.55" customHeight="1" x14ac:dyDescent="0.65">
      <c r="B166" s="10">
        <v>144</v>
      </c>
      <c r="C166" s="11">
        <f t="shared" ca="1" si="12"/>
        <v>4.2370731202018286</v>
      </c>
      <c r="D166" s="11">
        <f t="shared" ca="1" si="15"/>
        <v>121.18655830665816</v>
      </c>
      <c r="E166" s="11">
        <f t="shared" ca="1" si="13"/>
        <v>992541608248.00183</v>
      </c>
      <c r="F166" s="11">
        <f t="shared" ca="1" si="16"/>
        <v>102.41840179568422</v>
      </c>
      <c r="G166" s="30"/>
      <c r="H166" s="12">
        <f t="shared" ca="1" si="14"/>
        <v>-8.7717700480866523E-2</v>
      </c>
    </row>
    <row r="167" spans="2:8" ht="15.55" customHeight="1" x14ac:dyDescent="0.65">
      <c r="B167" s="10">
        <v>145</v>
      </c>
      <c r="C167" s="11">
        <f t="shared" ca="1" si="12"/>
        <v>6.216419756806614</v>
      </c>
      <c r="D167" s="11">
        <f t="shared" ca="1" si="15"/>
        <v>124.01331956730331</v>
      </c>
      <c r="E167" s="11">
        <f t="shared" ca="1" si="13"/>
        <v>1191049929900.4287</v>
      </c>
      <c r="F167" s="11">
        <f t="shared" ca="1" si="16"/>
        <v>103.69102045173051</v>
      </c>
      <c r="G167" s="30"/>
      <c r="H167" s="12">
        <f t="shared" ca="1" si="14"/>
        <v>1.8267612606451511</v>
      </c>
    </row>
    <row r="168" spans="2:8" ht="15.55" customHeight="1" x14ac:dyDescent="0.65">
      <c r="B168" s="10">
        <v>146</v>
      </c>
      <c r="C168" s="11">
        <f t="shared" ca="1" si="12"/>
        <v>5.8479635339782297</v>
      </c>
      <c r="D168" s="11">
        <f t="shared" ca="1" si="15"/>
        <v>124.88814729583625</v>
      </c>
      <c r="E168" s="11">
        <f t="shared" ca="1" si="13"/>
        <v>1429259915881.3892</v>
      </c>
      <c r="F168" s="11">
        <f t="shared" ca="1" si="16"/>
        <v>104.68702095274824</v>
      </c>
      <c r="G168" s="30"/>
      <c r="H168" s="12">
        <f t="shared" ca="1" si="14"/>
        <v>-0.12517227146706186</v>
      </c>
    </row>
    <row r="169" spans="2:8" ht="15.55" customHeight="1" x14ac:dyDescent="0.65">
      <c r="B169" s="10">
        <v>147</v>
      </c>
      <c r="C169" s="11">
        <f t="shared" ca="1" si="12"/>
        <v>6.9932998833373947</v>
      </c>
      <c r="D169" s="11">
        <f t="shared" ca="1" si="15"/>
        <v>127.20307635199106</v>
      </c>
      <c r="E169" s="11">
        <f t="shared" ca="1" si="13"/>
        <v>1715111899059.9819</v>
      </c>
      <c r="F169" s="11">
        <f t="shared" ca="1" si="16"/>
        <v>106.86144025530169</v>
      </c>
      <c r="G169" s="30"/>
      <c r="H169" s="12">
        <f t="shared" ca="1" si="14"/>
        <v>1.3149290561548106</v>
      </c>
    </row>
    <row r="170" spans="2:8" ht="15.55" customHeight="1" x14ac:dyDescent="0.65">
      <c r="B170" s="10">
        <v>148</v>
      </c>
      <c r="C170" s="11">
        <f t="shared" ca="1" si="12"/>
        <v>7.7832717088386083</v>
      </c>
      <c r="D170" s="11">
        <f t="shared" ca="1" si="15"/>
        <v>129.39170815415974</v>
      </c>
      <c r="E170" s="11">
        <f t="shared" ca="1" si="13"/>
        <v>2058134278874.167</v>
      </c>
      <c r="F170" s="11">
        <f t="shared" ca="1" si="16"/>
        <v>109.96017922024097</v>
      </c>
      <c r="G170" s="30"/>
      <c r="H170" s="12">
        <f t="shared" ca="1" si="14"/>
        <v>1.1886318021686919</v>
      </c>
    </row>
    <row r="171" spans="2:8" ht="15.55" customHeight="1" x14ac:dyDescent="0.65">
      <c r="B171" s="10">
        <v>149</v>
      </c>
      <c r="C171" s="11">
        <f t="shared" ca="1" si="12"/>
        <v>7.9531452155277975</v>
      </c>
      <c r="D171" s="11">
        <f t="shared" ca="1" si="15"/>
        <v>131.11823600261664</v>
      </c>
      <c r="E171" s="11">
        <f t="shared" ca="1" si="13"/>
        <v>2469761134650.7271</v>
      </c>
      <c r="F171" s="11">
        <f t="shared" ca="1" si="16"/>
        <v>113.40695773459022</v>
      </c>
      <c r="G171" s="30"/>
      <c r="H171" s="12">
        <f t="shared" ca="1" si="14"/>
        <v>0.72652784845691087</v>
      </c>
    </row>
    <row r="172" spans="2:8" ht="15.55" customHeight="1" x14ac:dyDescent="0.65">
      <c r="B172" s="10">
        <v>150</v>
      </c>
      <c r="C172" s="11">
        <f t="shared" ca="1" si="12"/>
        <v>6.539459076701708</v>
      </c>
      <c r="D172" s="11">
        <f t="shared" ca="1" si="15"/>
        <v>131.2951789068961</v>
      </c>
      <c r="E172" s="11">
        <f t="shared" ca="1" si="13"/>
        <v>2963713361581.0493</v>
      </c>
      <c r="F172" s="11">
        <f t="shared" ca="1" si="16"/>
        <v>115.5863995095816</v>
      </c>
      <c r="G172" s="30"/>
      <c r="H172" s="12">
        <f t="shared" ca="1" si="14"/>
        <v>-0.82305709572053032</v>
      </c>
    </row>
    <row r="173" spans="2:8" ht="15.55" customHeight="1" x14ac:dyDescent="0.65">
      <c r="B173" s="10">
        <v>151</v>
      </c>
      <c r="C173" s="11">
        <f t="shared" ca="1" si="12"/>
        <v>5.0884670280045716</v>
      </c>
      <c r="D173" s="11">
        <f t="shared" ca="1" si="15"/>
        <v>131.15207867353931</v>
      </c>
      <c r="E173" s="11">
        <f t="shared" ca="1" si="13"/>
        <v>3556456033897.1162</v>
      </c>
      <c r="F173" s="11">
        <f t="shared" ca="1" si="16"/>
        <v>116.27072729637113</v>
      </c>
      <c r="G173" s="30"/>
      <c r="H173" s="12">
        <f t="shared" ca="1" si="14"/>
        <v>-1.143100233356795</v>
      </c>
    </row>
    <row r="174" spans="2:8" ht="15.55" customHeight="1" x14ac:dyDescent="0.65">
      <c r="B174" s="10">
        <v>152</v>
      </c>
      <c r="C174" s="11">
        <f t="shared" ca="1" si="12"/>
        <v>4.6404007345537499</v>
      </c>
      <c r="D174" s="11">
        <f t="shared" ca="1" si="15"/>
        <v>131.72170578568941</v>
      </c>
      <c r="E174" s="11">
        <f t="shared" ca="1" si="13"/>
        <v>4267747240677.1089</v>
      </c>
      <c r="F174" s="11">
        <f t="shared" ca="1" si="16"/>
        <v>116.30038542153598</v>
      </c>
      <c r="G174" s="30"/>
      <c r="H174" s="12">
        <f t="shared" ca="1" si="14"/>
        <v>-0.43037288784990768</v>
      </c>
    </row>
    <row r="175" spans="2:8" ht="15.55" customHeight="1" x14ac:dyDescent="0.65">
      <c r="B175" s="10">
        <v>153</v>
      </c>
      <c r="C175" s="11">
        <f t="shared" ca="1" si="12"/>
        <v>7.0003259148189958</v>
      </c>
      <c r="D175" s="11">
        <f t="shared" ca="1" si="15"/>
        <v>135.0097111128654</v>
      </c>
      <c r="E175" s="11">
        <f t="shared" ca="1" si="13"/>
        <v>5121296688815.8184</v>
      </c>
      <c r="F175" s="11">
        <f t="shared" ca="1" si="16"/>
        <v>118.45237578839659</v>
      </c>
      <c r="G175" s="30"/>
      <c r="H175" s="12">
        <f t="shared" ca="1" si="14"/>
        <v>2.2880053271759953</v>
      </c>
    </row>
    <row r="176" spans="2:8" ht="15.55" customHeight="1" x14ac:dyDescent="0.65">
      <c r="B176" s="10">
        <v>154</v>
      </c>
      <c r="C176" s="11">
        <f t="shared" ca="1" si="12"/>
        <v>6.9402202727591025</v>
      </c>
      <c r="D176" s="11">
        <f t="shared" ca="1" si="15"/>
        <v>136.34967065376932</v>
      </c>
      <c r="E176" s="11">
        <f t="shared" ca="1" si="13"/>
        <v>6145556026580.3213</v>
      </c>
      <c r="F176" s="11">
        <f t="shared" ca="1" si="16"/>
        <v>120.5661228052597</v>
      </c>
      <c r="G176" s="30"/>
      <c r="H176" s="12">
        <f t="shared" ca="1" si="14"/>
        <v>0.33995954090390523</v>
      </c>
    </row>
    <row r="177" spans="2:8" ht="15.55" customHeight="1" x14ac:dyDescent="0.65">
      <c r="B177" s="10">
        <v>155</v>
      </c>
      <c r="C177" s="11">
        <f t="shared" ca="1" si="12"/>
        <v>4.5096044726428186</v>
      </c>
      <c r="D177" s="11">
        <f t="shared" ca="1" si="15"/>
        <v>135.30709890820486</v>
      </c>
      <c r="E177" s="11">
        <f t="shared" ca="1" si="13"/>
        <v>7374667231895.3428</v>
      </c>
      <c r="F177" s="11">
        <f t="shared" ca="1" si="16"/>
        <v>120.24139961698806</v>
      </c>
      <c r="G177" s="30"/>
      <c r="H177" s="12">
        <f t="shared" ca="1" si="14"/>
        <v>-2.0425717455644645</v>
      </c>
    </row>
    <row r="178" spans="2:8" ht="15.55" customHeight="1" x14ac:dyDescent="0.65">
      <c r="B178" s="10">
        <v>156</v>
      </c>
      <c r="C178" s="11">
        <f t="shared" ca="1" si="12"/>
        <v>3.8885611265025899</v>
      </c>
      <c r="D178" s="11">
        <f t="shared" ca="1" si="15"/>
        <v>135.5879764565932</v>
      </c>
      <c r="E178" s="11">
        <f t="shared" ca="1" si="13"/>
        <v>8849600678274.6914</v>
      </c>
      <c r="F178" s="11">
        <f t="shared" ca="1" si="16"/>
        <v>119.02436506787932</v>
      </c>
      <c r="G178" s="30"/>
      <c r="H178" s="12">
        <f t="shared" ca="1" si="14"/>
        <v>-0.7191224516116651</v>
      </c>
    </row>
    <row r="179" spans="2:8" ht="15.55" customHeight="1" x14ac:dyDescent="0.65">
      <c r="B179" s="10">
        <v>157</v>
      </c>
      <c r="C179" s="11">
        <f t="shared" ca="1" si="12"/>
        <v>5.3292207310699418</v>
      </c>
      <c r="D179" s="11">
        <f t="shared" ca="1" si="15"/>
        <v>137.80634828646106</v>
      </c>
      <c r="E179" s="11">
        <f t="shared" ca="1" si="13"/>
        <v>10619520813931.848</v>
      </c>
      <c r="F179" s="11">
        <f t="shared" ca="1" si="16"/>
        <v>118.94499180737941</v>
      </c>
      <c r="G179" s="30"/>
      <c r="H179" s="12">
        <f t="shared" ca="1" si="14"/>
        <v>1.2183718298678694</v>
      </c>
    </row>
    <row r="180" spans="2:8" ht="15.55" customHeight="1" x14ac:dyDescent="0.65">
      <c r="B180" s="10">
        <v>158</v>
      </c>
      <c r="C180" s="11">
        <f t="shared" ca="1" si="12"/>
        <v>4.8964430829823877</v>
      </c>
      <c r="D180" s="11">
        <f t="shared" ca="1" si="15"/>
        <v>138.43941478458748</v>
      </c>
      <c r="E180" s="11">
        <f t="shared" ca="1" si="13"/>
        <v>12743424976718.85</v>
      </c>
      <c r="F180" s="11">
        <f t="shared" ca="1" si="16"/>
        <v>118.31637872037714</v>
      </c>
      <c r="G180" s="30"/>
      <c r="H180" s="12">
        <f t="shared" ca="1" si="14"/>
        <v>-0.36693350187356599</v>
      </c>
    </row>
    <row r="181" spans="2:8" ht="15.55" customHeight="1" x14ac:dyDescent="0.65">
      <c r="B181" s="10">
        <v>159</v>
      </c>
      <c r="C181" s="11">
        <f t="shared" ca="1" si="12"/>
        <v>4.3731945788028499</v>
      </c>
      <c r="D181" s="11">
        <f t="shared" ca="1" si="15"/>
        <v>138.89545489700441</v>
      </c>
      <c r="E181" s="11">
        <f t="shared" ca="1" si="13"/>
        <v>15292109972063.074</v>
      </c>
      <c r="F181" s="11">
        <f t="shared" ca="1" si="16"/>
        <v>117.01721713641824</v>
      </c>
      <c r="G181" s="30"/>
      <c r="H181" s="12">
        <f t="shared" ca="1" si="14"/>
        <v>-0.54395988758306024</v>
      </c>
    </row>
    <row r="182" spans="2:8" ht="15.55" customHeight="1" x14ac:dyDescent="0.65">
      <c r="B182" s="10">
        <v>160</v>
      </c>
      <c r="C182" s="11">
        <f t="shared" ca="1" si="12"/>
        <v>5.7924938975600933</v>
      </c>
      <c r="D182" s="11">
        <f t="shared" ca="1" si="15"/>
        <v>141.18939313152222</v>
      </c>
      <c r="E182" s="11">
        <f t="shared" ca="1" si="13"/>
        <v>18350531966477.98</v>
      </c>
      <c r="F182" s="11">
        <f t="shared" ca="1" si="16"/>
        <v>116.95874615816925</v>
      </c>
      <c r="G182" s="30"/>
      <c r="H182" s="12">
        <f t="shared" ca="1" si="14"/>
        <v>1.293938234517813</v>
      </c>
    </row>
    <row r="183" spans="2:8" ht="15.55" customHeight="1" x14ac:dyDescent="0.65">
      <c r="B183" s="10">
        <v>161</v>
      </c>
      <c r="C183" s="11">
        <f t="shared" ca="1" si="12"/>
        <v>7.5999936243544628</v>
      </c>
      <c r="D183" s="11">
        <f t="shared" ca="1" si="15"/>
        <v>144.15539163782861</v>
      </c>
      <c r="E183" s="11">
        <f t="shared" ca="1" si="13"/>
        <v>22020638359776.539</v>
      </c>
      <c r="F183" s="11">
        <f t="shared" ca="1" si="16"/>
        <v>118.70194861268735</v>
      </c>
      <c r="G183" s="30"/>
      <c r="H183" s="12">
        <f t="shared" ca="1" si="14"/>
        <v>1.9659985063063876</v>
      </c>
    </row>
    <row r="184" spans="2:8" ht="15.55" customHeight="1" x14ac:dyDescent="0.65">
      <c r="B184" s="10">
        <v>162</v>
      </c>
      <c r="C184" s="11">
        <f t="shared" ca="1" si="12"/>
        <v>7.6038369605957294</v>
      </c>
      <c r="D184" s="11">
        <f t="shared" ca="1" si="15"/>
        <v>145.67923369894078</v>
      </c>
      <c r="E184" s="11">
        <f t="shared" ca="1" si="13"/>
        <v>26424766031733.371</v>
      </c>
      <c r="F184" s="11">
        <f t="shared" ca="1" si="16"/>
        <v>120.6250854212841</v>
      </c>
      <c r="G184" s="30"/>
      <c r="H184" s="12">
        <f t="shared" ca="1" si="14"/>
        <v>0.52384206111215903</v>
      </c>
    </row>
    <row r="185" spans="2:8" ht="15.55" customHeight="1" x14ac:dyDescent="0.65">
      <c r="B185" s="10">
        <v>163</v>
      </c>
      <c r="C185" s="11">
        <f t="shared" ca="1" si="12"/>
        <v>6.2049965764445325</v>
      </c>
      <c r="D185" s="11">
        <f t="shared" ca="1" si="15"/>
        <v>145.80116070690872</v>
      </c>
      <c r="E185" s="11">
        <f t="shared" ca="1" si="13"/>
        <v>31709719238080.164</v>
      </c>
      <c r="F185" s="11">
        <f t="shared" ca="1" si="16"/>
        <v>121.29081607086223</v>
      </c>
      <c r="G185" s="30"/>
      <c r="H185" s="12">
        <f t="shared" ca="1" si="14"/>
        <v>-0.87807299203205136</v>
      </c>
    </row>
    <row r="186" spans="2:8" ht="15.55" customHeight="1" x14ac:dyDescent="0.65">
      <c r="B186" s="10">
        <v>164</v>
      </c>
      <c r="C186" s="11">
        <f t="shared" ca="1" si="12"/>
        <v>5.8281939156803944</v>
      </c>
      <c r="D186" s="11">
        <f t="shared" ca="1" si="15"/>
        <v>146.66535736143348</v>
      </c>
      <c r="E186" s="11">
        <f t="shared" ca="1" si="13"/>
        <v>38051663085697.063</v>
      </c>
      <c r="F186" s="11">
        <f t="shared" ca="1" si="16"/>
        <v>121.54791945579449</v>
      </c>
      <c r="G186" s="30"/>
      <c r="H186" s="12">
        <f t="shared" ca="1" si="14"/>
        <v>-0.13580334547523129</v>
      </c>
    </row>
    <row r="187" spans="2:8" ht="15.55" customHeight="1" x14ac:dyDescent="0.65">
      <c r="B187" s="10">
        <v>165</v>
      </c>
      <c r="C187" s="11">
        <f t="shared" ca="1" si="12"/>
        <v>5.5280769209652609</v>
      </c>
      <c r="D187" s="11">
        <f t="shared" ca="1" si="15"/>
        <v>147.53087914985443</v>
      </c>
      <c r="E187" s="11">
        <f t="shared" ca="1" si="13"/>
        <v>45661995702837.344</v>
      </c>
      <c r="F187" s="11">
        <f t="shared" ca="1" si="16"/>
        <v>121.43192612994582</v>
      </c>
      <c r="G187" s="30"/>
      <c r="H187" s="12">
        <f t="shared" ca="1" si="14"/>
        <v>-0.13447821157905446</v>
      </c>
    </row>
    <row r="188" spans="2:8" ht="15.55" customHeight="1" x14ac:dyDescent="0.65">
      <c r="B188" s="10">
        <v>166</v>
      </c>
      <c r="C188" s="11">
        <f t="shared" ca="1" si="12"/>
        <v>4.8295860466286644</v>
      </c>
      <c r="D188" s="11">
        <f t="shared" ca="1" si="15"/>
        <v>147.93800365971089</v>
      </c>
      <c r="E188" s="11">
        <f t="shared" ca="1" si="13"/>
        <v>54794394843405.219</v>
      </c>
      <c r="F188" s="11">
        <f t="shared" ca="1" si="16"/>
        <v>120.51917745198053</v>
      </c>
      <c r="G188" s="30"/>
      <c r="H188" s="12">
        <f t="shared" ca="1" si="14"/>
        <v>-0.59287549014354479</v>
      </c>
    </row>
    <row r="189" spans="2:8" ht="15.55" customHeight="1" x14ac:dyDescent="0.65">
      <c r="B189" s="10">
        <v>167</v>
      </c>
      <c r="C189" s="11">
        <f t="shared" ref="C189:C222" ca="1" si="17">$C$16*C188+$C$18+H189</f>
        <v>4.4701662008987748</v>
      </c>
      <c r="D189" s="11">
        <f t="shared" ca="1" si="15"/>
        <v>148.54450102330674</v>
      </c>
      <c r="E189" s="11">
        <f t="shared" ref="E189:E222" ca="1" si="18">$E$16*E188+$E$18+H189</f>
        <v>65753273812086.867</v>
      </c>
      <c r="F189" s="11">
        <f t="shared" ca="1" si="16"/>
        <v>119.08988174410813</v>
      </c>
      <c r="G189" s="30"/>
      <c r="H189" s="12">
        <f t="shared" ca="1" si="14"/>
        <v>-0.39350263640415684</v>
      </c>
    </row>
    <row r="190" spans="2:8" ht="15.55" customHeight="1" x14ac:dyDescent="0.65">
      <c r="B190" s="10">
        <v>168</v>
      </c>
      <c r="C190" s="11">
        <f t="shared" ca="1" si="17"/>
        <v>4.0608093157317038</v>
      </c>
      <c r="D190" s="11">
        <f t="shared" ca="1" si="15"/>
        <v>149.02917737831942</v>
      </c>
      <c r="E190" s="11">
        <f t="shared" ca="1" si="18"/>
        <v>78903928574504.719</v>
      </c>
      <c r="F190" s="11">
        <f t="shared" ca="1" si="16"/>
        <v>117.08300018751582</v>
      </c>
      <c r="G190" s="30"/>
      <c r="H190" s="12">
        <f t="shared" ca="1" si="14"/>
        <v>-0.51532364498731675</v>
      </c>
    </row>
    <row r="191" spans="2:8" ht="15.55" customHeight="1" x14ac:dyDescent="0.65">
      <c r="B191" s="10">
        <v>169</v>
      </c>
      <c r="C191" s="11">
        <f t="shared" ca="1" si="17"/>
        <v>2.1268416511569233</v>
      </c>
      <c r="D191" s="11">
        <f t="shared" ca="1" si="15"/>
        <v>147.90737157689097</v>
      </c>
      <c r="E191" s="11">
        <f t="shared" ca="1" si="18"/>
        <v>94684714289404.531</v>
      </c>
      <c r="F191" s="11">
        <f t="shared" ca="1" si="16"/>
        <v>112.96410216771321</v>
      </c>
      <c r="G191" s="30"/>
      <c r="H191" s="12">
        <f t="shared" ca="1" si="14"/>
        <v>-2.1218058014284398</v>
      </c>
    </row>
    <row r="192" spans="2:8" ht="15.55" customHeight="1" x14ac:dyDescent="0.65">
      <c r="B192" s="10">
        <v>170</v>
      </c>
      <c r="C192" s="11">
        <f t="shared" ca="1" si="17"/>
        <v>2.2495343797161098</v>
      </c>
      <c r="D192" s="11">
        <f t="shared" ca="1" si="15"/>
        <v>148.45543263568155</v>
      </c>
      <c r="E192" s="11">
        <f t="shared" ca="1" si="18"/>
        <v>113621657147285.98</v>
      </c>
      <c r="F192" s="11">
        <f t="shared" ca="1" si="16"/>
        <v>108.63432500680625</v>
      </c>
      <c r="G192" s="30"/>
      <c r="H192" s="12">
        <f t="shared" ca="1" si="14"/>
        <v>-0.45193894120942879</v>
      </c>
    </row>
    <row r="193" spans="2:8" ht="15.55" customHeight="1" x14ac:dyDescent="0.65">
      <c r="B193" s="10">
        <v>171</v>
      </c>
      <c r="C193" s="11">
        <f t="shared" ca="1" si="17"/>
        <v>2.2548976153937392</v>
      </c>
      <c r="D193" s="11">
        <f t="shared" ca="1" si="15"/>
        <v>148.91070274730239</v>
      </c>
      <c r="E193" s="11">
        <f t="shared" ca="1" si="18"/>
        <v>136345988576743.63</v>
      </c>
      <c r="F193" s="11">
        <f t="shared" ca="1" si="16"/>
        <v>104.0631546519337</v>
      </c>
      <c r="G193" s="30"/>
      <c r="H193" s="12">
        <f t="shared" ca="1" si="14"/>
        <v>-0.5447298883791486</v>
      </c>
    </row>
    <row r="194" spans="2:8" ht="15.55" customHeight="1" x14ac:dyDescent="0.65">
      <c r="B194" s="10">
        <v>172</v>
      </c>
      <c r="C194" s="11">
        <f t="shared" ca="1" si="17"/>
        <v>1.3401466142594427</v>
      </c>
      <c r="D194" s="11">
        <f t="shared" ca="1" si="15"/>
        <v>148.44693126924685</v>
      </c>
      <c r="E194" s="11">
        <f t="shared" ca="1" si="18"/>
        <v>163615186292091.88</v>
      </c>
      <c r="F194" s="11">
        <f t="shared" ca="1" si="16"/>
        <v>98.398986604424778</v>
      </c>
      <c r="G194" s="30"/>
      <c r="H194" s="12">
        <f t="shared" ca="1" si="14"/>
        <v>-1.4637714780555489</v>
      </c>
    </row>
    <row r="195" spans="2:8" ht="15.55" customHeight="1" x14ac:dyDescent="0.65">
      <c r="B195" s="10">
        <v>173</v>
      </c>
      <c r="C195" s="11">
        <f t="shared" ca="1" si="17"/>
        <v>2.0282558582925061</v>
      </c>
      <c r="D195" s="11">
        <f t="shared" ca="1" si="15"/>
        <v>149.40306983613181</v>
      </c>
      <c r="E195" s="11">
        <f t="shared" ca="1" si="18"/>
        <v>196338223550511.22</v>
      </c>
      <c r="F195" s="11">
        <f t="shared" ca="1" si="16"/>
        <v>93.216742382032336</v>
      </c>
      <c r="G195" s="30"/>
      <c r="H195" s="12">
        <f t="shared" ca="1" si="14"/>
        <v>-4.3861433115048393E-2</v>
      </c>
    </row>
    <row r="196" spans="2:8" ht="15.55" customHeight="1" x14ac:dyDescent="0.65">
      <c r="B196" s="10">
        <v>174</v>
      </c>
      <c r="C196" s="11">
        <f t="shared" ca="1" si="17"/>
        <v>4.0414951734165436</v>
      </c>
      <c r="D196" s="11">
        <f t="shared" ca="1" si="15"/>
        <v>151.82196032291435</v>
      </c>
      <c r="E196" s="11">
        <f t="shared" ca="1" si="18"/>
        <v>235605868260615.88</v>
      </c>
      <c r="F196" s="11">
        <f t="shared" ca="1" si="16"/>
        <v>89.987623202617442</v>
      </c>
      <c r="G196" s="30"/>
      <c r="H196" s="12">
        <f t="shared" ca="1" si="14"/>
        <v>1.4188904867825389</v>
      </c>
    </row>
    <row r="197" spans="2:8" ht="15.55" customHeight="1" x14ac:dyDescent="0.65">
      <c r="B197" s="10">
        <v>175</v>
      </c>
      <c r="C197" s="11">
        <f t="shared" ca="1" si="17"/>
        <v>4.6605022103719413</v>
      </c>
      <c r="D197" s="11">
        <f t="shared" ca="1" si="15"/>
        <v>153.24926639455305</v>
      </c>
      <c r="E197" s="11">
        <f t="shared" ca="1" si="18"/>
        <v>282727041912740.5</v>
      </c>
      <c r="F197" s="11">
        <f t="shared" ca="1" si="16"/>
        <v>87.576554588962409</v>
      </c>
      <c r="G197" s="30"/>
      <c r="H197" s="12">
        <f t="shared" ca="1" si="14"/>
        <v>0.42730607163870626</v>
      </c>
    </row>
    <row r="198" spans="2:8" ht="15.55" customHeight="1" x14ac:dyDescent="0.65">
      <c r="B198" s="10">
        <v>176</v>
      </c>
      <c r="C198" s="11">
        <f t="shared" ca="1" si="17"/>
        <v>4.1933515859942609</v>
      </c>
      <c r="D198" s="11">
        <f t="shared" ca="1" si="15"/>
        <v>153.71421621224977</v>
      </c>
      <c r="E198" s="11">
        <f t="shared" ca="1" si="18"/>
        <v>339272450295289</v>
      </c>
      <c r="F198" s="11">
        <f t="shared" ca="1" si="16"/>
        <v>84.971666422343418</v>
      </c>
      <c r="G198" s="30"/>
      <c r="H198" s="12">
        <f t="shared" ca="1" si="14"/>
        <v>-0.53505018230329238</v>
      </c>
    </row>
    <row r="199" spans="2:8" ht="15.55" customHeight="1" x14ac:dyDescent="0.65">
      <c r="B199" s="10">
        <v>177</v>
      </c>
      <c r="C199" s="11">
        <f t="shared" ca="1" si="17"/>
        <v>3.9358227336731297</v>
      </c>
      <c r="D199" s="11">
        <f t="shared" ca="1" si="15"/>
        <v>154.2953576771275</v>
      </c>
      <c r="E199" s="11">
        <f t="shared" ca="1" si="18"/>
        <v>407126940354347.38</v>
      </c>
      <c r="F199" s="11">
        <f t="shared" ca="1" si="16"/>
        <v>82.332642991374399</v>
      </c>
      <c r="G199" s="30"/>
      <c r="H199" s="12">
        <f t="shared" ca="1" si="14"/>
        <v>-0.41885853512227855</v>
      </c>
    </row>
    <row r="200" spans="2:8" ht="15.55" customHeight="1" x14ac:dyDescent="0.65">
      <c r="B200" s="10">
        <v>178</v>
      </c>
      <c r="C200" s="11">
        <f t="shared" ca="1" si="17"/>
        <v>4.6753309060804034</v>
      </c>
      <c r="D200" s="11">
        <f t="shared" ca="1" si="15"/>
        <v>155.82203039626938</v>
      </c>
      <c r="E200" s="11">
        <f t="shared" ca="1" si="18"/>
        <v>488552328425218.31</v>
      </c>
      <c r="F200" s="11">
        <f t="shared" ca="1" si="16"/>
        <v>80.634477958420732</v>
      </c>
      <c r="G200" s="30"/>
      <c r="H200" s="12">
        <f t="shared" ca="1" si="14"/>
        <v>0.52667271914189917</v>
      </c>
    </row>
    <row r="201" spans="2:8" ht="15.55" customHeight="1" x14ac:dyDescent="0.65">
      <c r="B201" s="10">
        <v>179</v>
      </c>
      <c r="C201" s="11">
        <f t="shared" ca="1" si="17"/>
        <v>4.6350844894715353</v>
      </c>
      <c r="D201" s="11">
        <f t="shared" ca="1" si="15"/>
        <v>156.71685016087659</v>
      </c>
      <c r="E201" s="11">
        <f t="shared" ca="1" si="18"/>
        <v>586262794110262.88</v>
      </c>
      <c r="F201" s="11">
        <f t="shared" ca="1" si="16"/>
        <v>79.177622763455886</v>
      </c>
      <c r="G201" s="30"/>
      <c r="H201" s="12">
        <f t="shared" ca="1" si="14"/>
        <v>-0.10518023539278763</v>
      </c>
    </row>
    <row r="202" spans="2:8" ht="15.55" customHeight="1" x14ac:dyDescent="0.65">
      <c r="B202" s="10">
        <v>180</v>
      </c>
      <c r="C202" s="11">
        <f t="shared" ca="1" si="17"/>
        <v>5.6328633105970631</v>
      </c>
      <c r="D202" s="11">
        <f t="shared" ca="1" si="15"/>
        <v>158.64164587989643</v>
      </c>
      <c r="E202" s="11">
        <f t="shared" ca="1" si="18"/>
        <v>703515352932317.25</v>
      </c>
      <c r="F202" s="11">
        <f t="shared" ca="1" si="16"/>
        <v>78.984904027423141</v>
      </c>
      <c r="G202" s="30"/>
      <c r="H202" s="12">
        <f t="shared" ca="1" si="14"/>
        <v>0.92479571901983548</v>
      </c>
    </row>
    <row r="203" spans="2:8" ht="15.55" customHeight="1" x14ac:dyDescent="0.65">
      <c r="B203" s="10">
        <v>181</v>
      </c>
      <c r="C203" s="11">
        <f t="shared" ca="1" si="17"/>
        <v>5.7939332451382946</v>
      </c>
      <c r="D203" s="11">
        <f t="shared" ca="1" si="15"/>
        <v>159.92928847655708</v>
      </c>
      <c r="E203" s="11">
        <f t="shared" ca="1" si="18"/>
        <v>844218423518781.88</v>
      </c>
      <c r="F203" s="11">
        <f t="shared" ca="1" si="16"/>
        <v>79.307323534019758</v>
      </c>
      <c r="G203" s="30"/>
      <c r="H203" s="12">
        <f t="shared" ca="1" si="14"/>
        <v>0.28764259666064362</v>
      </c>
    </row>
    <row r="204" spans="2:8" ht="15.55" customHeight="1" x14ac:dyDescent="0.65">
      <c r="B204" s="10">
        <v>182</v>
      </c>
      <c r="C204" s="11">
        <f t="shared" ca="1" si="17"/>
        <v>3.6629883040911446</v>
      </c>
      <c r="D204" s="11">
        <f t="shared" ca="1" si="15"/>
        <v>158.95713018453759</v>
      </c>
      <c r="E204" s="11">
        <f t="shared" ca="1" si="18"/>
        <v>1013062108222537.3</v>
      </c>
      <c r="F204" s="11">
        <f t="shared" ca="1" si="16"/>
        <v>77.835493757662974</v>
      </c>
      <c r="G204" s="30"/>
      <c r="H204" s="12">
        <f t="shared" ca="1" si="14"/>
        <v>-1.9721582920194916</v>
      </c>
    </row>
    <row r="205" spans="2:8" ht="15.55" customHeight="1" x14ac:dyDescent="0.65">
      <c r="B205" s="10">
        <v>183</v>
      </c>
      <c r="C205" s="11">
        <f t="shared" ca="1" si="17"/>
        <v>5.3125363644955801</v>
      </c>
      <c r="D205" s="11">
        <f t="shared" ca="1" si="15"/>
        <v>161.33927590576025</v>
      </c>
      <c r="E205" s="11">
        <f t="shared" ca="1" si="18"/>
        <v>1215674529867047.3</v>
      </c>
      <c r="F205" s="11">
        <f t="shared" ca="1" si="16"/>
        <v>78.099919444824323</v>
      </c>
      <c r="G205" s="30"/>
      <c r="H205" s="12">
        <f t="shared" ca="1" si="14"/>
        <v>1.3821457212226644</v>
      </c>
    </row>
    <row r="206" spans="2:8" ht="15.55" customHeight="1" x14ac:dyDescent="0.65">
      <c r="B206" s="10">
        <v>184</v>
      </c>
      <c r="C206" s="11">
        <f t="shared" ca="1" si="17"/>
        <v>3.7630516075151093</v>
      </c>
      <c r="D206" s="11">
        <f t="shared" ca="1" si="15"/>
        <v>160.85229842167888</v>
      </c>
      <c r="E206" s="11">
        <f t="shared" ca="1" si="18"/>
        <v>1458809435840456.3</v>
      </c>
      <c r="F206" s="11">
        <f t="shared" ca="1" si="16"/>
        <v>77.072570141611536</v>
      </c>
      <c r="G206" s="30"/>
      <c r="H206" s="12">
        <f t="shared" ca="1" si="14"/>
        <v>-1.4869774840813548</v>
      </c>
    </row>
    <row r="207" spans="2:8" ht="15.55" customHeight="1" x14ac:dyDescent="0.65">
      <c r="B207" s="10">
        <v>185</v>
      </c>
      <c r="C207" s="11">
        <f t="shared" ca="1" si="17"/>
        <v>3.1564209023631209</v>
      </c>
      <c r="D207" s="11">
        <f t="shared" ca="1" si="15"/>
        <v>160.99827803802992</v>
      </c>
      <c r="E207" s="11">
        <f t="shared" ca="1" si="18"/>
        <v>1750571323008547.8</v>
      </c>
      <c r="F207" s="11">
        <f t="shared" ca="1" si="16"/>
        <v>75.512936190622796</v>
      </c>
      <c r="G207" s="30"/>
      <c r="H207" s="12">
        <f t="shared" ca="1" si="14"/>
        <v>-0.85402038364896637</v>
      </c>
    </row>
    <row r="208" spans="2:8" ht="15.55" customHeight="1" x14ac:dyDescent="0.65">
      <c r="B208" s="10">
        <v>186</v>
      </c>
      <c r="C208" s="11">
        <f t="shared" ca="1" si="17"/>
        <v>2.7702673564817655</v>
      </c>
      <c r="D208" s="11">
        <f t="shared" ca="1" si="15"/>
        <v>161.2434086726212</v>
      </c>
      <c r="E208" s="11">
        <f t="shared" ca="1" si="18"/>
        <v>2100685587610257.5</v>
      </c>
      <c r="F208" s="11">
        <f t="shared" ca="1" si="16"/>
        <v>73.583670567908072</v>
      </c>
      <c r="G208" s="30"/>
      <c r="H208" s="12">
        <f t="shared" ca="1" si="14"/>
        <v>-0.75486936540873173</v>
      </c>
    </row>
    <row r="209" spans="2:8" ht="15.55" customHeight="1" x14ac:dyDescent="0.65">
      <c r="B209" s="10">
        <v>187</v>
      </c>
      <c r="C209" s="11">
        <f t="shared" ca="1" si="17"/>
        <v>4.5990996298264699</v>
      </c>
      <c r="D209" s="11">
        <f t="shared" ca="1" si="15"/>
        <v>163.62629441726224</v>
      </c>
      <c r="E209" s="11">
        <f t="shared" ca="1" si="18"/>
        <v>2520822705132311.5</v>
      </c>
      <c r="F209" s="11">
        <f t="shared" ca="1" si="16"/>
        <v>73.475087890199632</v>
      </c>
      <c r="G209" s="30"/>
      <c r="H209" s="12">
        <f t="shared" ca="1" si="14"/>
        <v>1.3828857446410578</v>
      </c>
    </row>
    <row r="210" spans="2:8" ht="15.55" customHeight="1" x14ac:dyDescent="0.65">
      <c r="B210" s="10">
        <v>188</v>
      </c>
      <c r="C210" s="11">
        <f t="shared" ca="1" si="17"/>
        <v>4.2953445952509153</v>
      </c>
      <c r="D210" s="11">
        <f t="shared" ca="1" si="15"/>
        <v>164.24235930865197</v>
      </c>
      <c r="E210" s="11">
        <f t="shared" ca="1" si="18"/>
        <v>3024987246158774</v>
      </c>
      <c r="F210" s="11">
        <f t="shared" ca="1" si="16"/>
        <v>73.257591665972683</v>
      </c>
      <c r="G210" s="30"/>
      <c r="H210" s="12">
        <f t="shared" ca="1" si="14"/>
        <v>-0.38393510861026148</v>
      </c>
    </row>
    <row r="211" spans="2:8" ht="15.55" customHeight="1" x14ac:dyDescent="0.65">
      <c r="B211" s="10">
        <v>189</v>
      </c>
      <c r="C211" s="11">
        <f t="shared" ca="1" si="17"/>
        <v>4.9766171364392164</v>
      </c>
      <c r="D211" s="11">
        <f t="shared" ca="1" si="15"/>
        <v>165.78270076889046</v>
      </c>
      <c r="E211" s="11">
        <f t="shared" ca="1" si="18"/>
        <v>3629984695390530</v>
      </c>
      <c r="F211" s="11">
        <f t="shared" ca="1" si="16"/>
        <v>73.867435645504912</v>
      </c>
      <c r="G211" s="30"/>
      <c r="H211" s="12">
        <f t="shared" ca="1" si="14"/>
        <v>0.54034146023848373</v>
      </c>
    </row>
    <row r="212" spans="2:8" ht="15.55" customHeight="1" x14ac:dyDescent="0.65">
      <c r="B212" s="10">
        <v>190</v>
      </c>
      <c r="C212" s="11">
        <f t="shared" ca="1" si="17"/>
        <v>4.1043693104722241</v>
      </c>
      <c r="D212" s="11">
        <f t="shared" ca="1" si="15"/>
        <v>165.90577637021133</v>
      </c>
      <c r="E212" s="11">
        <f t="shared" ca="1" si="18"/>
        <v>4355981634468636</v>
      </c>
      <c r="F212" s="11">
        <f t="shared" ca="1" si="16"/>
        <v>73.80679491174503</v>
      </c>
      <c r="G212" s="30"/>
      <c r="H212" s="12">
        <f t="shared" ca="1" si="14"/>
        <v>-0.87692439867914884</v>
      </c>
    </row>
    <row r="213" spans="2:8" ht="15.55" customHeight="1" x14ac:dyDescent="0.65">
      <c r="B213" s="10">
        <v>191</v>
      </c>
      <c r="C213" s="11">
        <f t="shared" ca="1" si="17"/>
        <v>4.2375058267685688</v>
      </c>
      <c r="D213" s="11">
        <f t="shared" ca="1" si="15"/>
        <v>166.85978674860212</v>
      </c>
      <c r="E213" s="11">
        <f t="shared" ca="1" si="18"/>
        <v>5227177961362364</v>
      </c>
      <c r="F213" s="11">
        <f t="shared" ca="1" si="16"/>
        <v>73.967554273296869</v>
      </c>
      <c r="G213" s="30"/>
      <c r="H213" s="12">
        <f t="shared" ca="1" si="14"/>
        <v>-4.598962160921094E-2</v>
      </c>
    </row>
    <row r="214" spans="2:8" ht="15.55" customHeight="1" x14ac:dyDescent="0.65">
      <c r="B214" s="10">
        <v>192</v>
      </c>
      <c r="C214" s="11">
        <f t="shared" ca="1" si="17"/>
        <v>4.2871720046326036</v>
      </c>
      <c r="D214" s="11">
        <f t="shared" ca="1" si="15"/>
        <v>167.75695409181986</v>
      </c>
      <c r="E214" s="11">
        <f t="shared" ca="1" si="18"/>
        <v>6272613553634838</v>
      </c>
      <c r="F214" s="11">
        <f t="shared" ca="1" si="16"/>
        <v>74.271337092793829</v>
      </c>
      <c r="G214" s="30"/>
      <c r="H214" s="12">
        <f t="shared" ca="1" si="14"/>
        <v>-0.10283265678225095</v>
      </c>
    </row>
    <row r="215" spans="2:8" ht="15.55" customHeight="1" x14ac:dyDescent="0.65">
      <c r="B215" s="10">
        <v>193</v>
      </c>
      <c r="C215" s="11">
        <f t="shared" ca="1" si="17"/>
        <v>3.8447878680130878</v>
      </c>
      <c r="D215" s="11">
        <f t="shared" ca="1" si="15"/>
        <v>168.17200435612688</v>
      </c>
      <c r="E215" s="11">
        <f t="shared" ca="1" si="18"/>
        <v>7527136264361805</v>
      </c>
      <c r="F215" s="11">
        <f t="shared" ca="1" si="16"/>
        <v>74.220116351915109</v>
      </c>
      <c r="G215" s="30"/>
      <c r="H215" s="12">
        <f t="shared" ref="H215:H278" ca="1" si="19">NORMINV(RAND(),$I$17,$I$18)</f>
        <v>-0.58494973569299591</v>
      </c>
    </row>
    <row r="216" spans="2:8" ht="15.55" customHeight="1" x14ac:dyDescent="0.65">
      <c r="B216" s="10">
        <v>194</v>
      </c>
      <c r="C216" s="11">
        <f t="shared" ca="1" si="17"/>
        <v>2.5029579223640033</v>
      </c>
      <c r="D216" s="11">
        <f t="shared" ref="D216:D279" ca="1" si="20">$D$16*D215+$D$18+H216</f>
        <v>167.5991319840804</v>
      </c>
      <c r="E216" s="11">
        <f t="shared" ca="1" si="18"/>
        <v>9032563517234166</v>
      </c>
      <c r="F216" s="11">
        <f t="shared" ca="1" si="16"/>
        <v>72.858431942149849</v>
      </c>
      <c r="G216" s="30"/>
      <c r="H216" s="12">
        <f t="shared" ca="1" si="19"/>
        <v>-1.5728723720464677</v>
      </c>
    </row>
    <row r="217" spans="2:8" ht="15.55" customHeight="1" x14ac:dyDescent="0.65">
      <c r="B217" s="10">
        <v>195</v>
      </c>
      <c r="C217" s="11">
        <f t="shared" ca="1" si="17"/>
        <v>4.2977738465709585</v>
      </c>
      <c r="D217" s="11">
        <f t="shared" ca="1" si="20"/>
        <v>169.89453949276015</v>
      </c>
      <c r="E217" s="11">
        <f t="shared" ca="1" si="18"/>
        <v>1.0839076220681002E+16</v>
      </c>
      <c r="F217" s="11">
        <f t="shared" ref="F217:F280" ca="1" si="21">$F$16*F216+$F$17*F215+$F$18+H217</f>
        <v>73.186122318521697</v>
      </c>
      <c r="G217" s="30"/>
      <c r="H217" s="12">
        <f t="shared" ca="1" si="19"/>
        <v>1.2954075086797558</v>
      </c>
    </row>
    <row r="218" spans="2:8" ht="15.55" customHeight="1" x14ac:dyDescent="0.65">
      <c r="B218" s="10">
        <v>196</v>
      </c>
      <c r="C218" s="11">
        <f t="shared" ca="1" si="17"/>
        <v>2.7063205038888021</v>
      </c>
      <c r="D218" s="11">
        <f t="shared" ca="1" si="20"/>
        <v>169.16264091939217</v>
      </c>
      <c r="E218" s="11">
        <f t="shared" ca="1" si="18"/>
        <v>1.3006891464817202E+16</v>
      </c>
      <c r="F218" s="11">
        <f t="shared" ca="1" si="21"/>
        <v>72.020560764466893</v>
      </c>
      <c r="G218" s="30"/>
      <c r="H218" s="12">
        <f t="shared" ca="1" si="19"/>
        <v>-1.7318985733679644</v>
      </c>
    </row>
    <row r="219" spans="2:8" ht="15.55" customHeight="1" x14ac:dyDescent="0.65">
      <c r="B219" s="10">
        <v>197</v>
      </c>
      <c r="C219" s="11">
        <f t="shared" ca="1" si="17"/>
        <v>2.6369902701040209</v>
      </c>
      <c r="D219" s="11">
        <f t="shared" ca="1" si="20"/>
        <v>169.63457478638514</v>
      </c>
      <c r="E219" s="11">
        <f t="shared" ca="1" si="18"/>
        <v>1.5608269757780644E+16</v>
      </c>
      <c r="F219" s="11">
        <f t="shared" ca="1" si="21"/>
        <v>70.711628009625329</v>
      </c>
      <c r="G219" s="30"/>
      <c r="H219" s="12">
        <f t="shared" ca="1" si="19"/>
        <v>-0.52806613300702065</v>
      </c>
    </row>
    <row r="220" spans="2:8" ht="15.55" customHeight="1" x14ac:dyDescent="0.65">
      <c r="B220" s="10">
        <v>198</v>
      </c>
      <c r="C220" s="11">
        <f t="shared" ca="1" si="17"/>
        <v>3.7759421118937926</v>
      </c>
      <c r="D220" s="11">
        <f t="shared" ca="1" si="20"/>
        <v>171.30092468219573</v>
      </c>
      <c r="E220" s="11">
        <f t="shared" ca="1" si="18"/>
        <v>1.8729923709336772E+16</v>
      </c>
      <c r="F220" s="11">
        <f t="shared" ca="1" si="21"/>
        <v>70.479732818433831</v>
      </c>
      <c r="G220" s="30"/>
      <c r="H220" s="12">
        <f t="shared" ca="1" si="19"/>
        <v>0.66634989581057602</v>
      </c>
    </row>
    <row r="221" spans="2:8" ht="15.55" customHeight="1" x14ac:dyDescent="0.65">
      <c r="B221" s="10">
        <v>199</v>
      </c>
      <c r="C221" s="11">
        <f t="shared" ca="1" si="17"/>
        <v>2.3888349055615112</v>
      </c>
      <c r="D221" s="11">
        <f t="shared" ca="1" si="20"/>
        <v>170.6690058982422</v>
      </c>
      <c r="E221" s="11">
        <f t="shared" ca="1" si="18"/>
        <v>2.2475908451204124E+16</v>
      </c>
      <c r="F221" s="11">
        <f t="shared" ca="1" si="21"/>
        <v>68.931992082311709</v>
      </c>
      <c r="G221" s="30"/>
      <c r="H221" s="12">
        <f t="shared" ca="1" si="19"/>
        <v>-1.631918783953523</v>
      </c>
    </row>
    <row r="222" spans="2:8" ht="15.55" customHeight="1" x14ac:dyDescent="0.65">
      <c r="B222" s="10">
        <v>200</v>
      </c>
      <c r="C222" s="11">
        <f t="shared" ca="1" si="17"/>
        <v>2.61416877555678</v>
      </c>
      <c r="D222" s="11">
        <f t="shared" ca="1" si="20"/>
        <v>171.37210674934977</v>
      </c>
      <c r="E222" s="11">
        <f t="shared" ca="1" si="18"/>
        <v>2.6971090141444948E+16</v>
      </c>
      <c r="F222" s="11">
        <f t="shared" ca="1" si="21"/>
        <v>67.537328942725026</v>
      </c>
      <c r="G222" s="30"/>
      <c r="H222" s="12">
        <f t="shared" ca="1" si="19"/>
        <v>-0.29689914889242885</v>
      </c>
    </row>
    <row r="223" spans="2:8" ht="15.55" customHeight="1" x14ac:dyDescent="0.65">
      <c r="B223" s="10">
        <v>201</v>
      </c>
      <c r="C223" s="11">
        <f t="shared" ref="C223:C286" ca="1" si="22">$C$16*C222+$C$18+H223</f>
        <v>2.5310861747599533</v>
      </c>
      <c r="D223" s="11">
        <f t="shared" ca="1" si="20"/>
        <v>171.8118579036643</v>
      </c>
      <c r="E223" s="11">
        <f t="shared" ref="E223:E286" ca="1" si="23">$E$16*E222+$E$18+H223</f>
        <v>3.2365308169733936E+16</v>
      </c>
      <c r="F223" s="11">
        <f t="shared" ca="1" si="21"/>
        <v>66.032563350588418</v>
      </c>
      <c r="G223" s="30"/>
      <c r="H223" s="12">
        <f t="shared" ca="1" si="19"/>
        <v>-0.56024884568547084</v>
      </c>
    </row>
    <row r="224" spans="2:8" ht="15.55" customHeight="1" x14ac:dyDescent="0.65">
      <c r="B224" s="10">
        <v>202</v>
      </c>
      <c r="C224" s="11">
        <f t="shared" ca="1" si="22"/>
        <v>3.5068564736420411</v>
      </c>
      <c r="D224" s="11">
        <f t="shared" ca="1" si="20"/>
        <v>173.29384543749839</v>
      </c>
      <c r="E224" s="11">
        <f t="shared" ca="1" si="23"/>
        <v>3.883836980368072E+16</v>
      </c>
      <c r="F224" s="11">
        <f t="shared" ca="1" si="21"/>
        <v>65.4848885620723</v>
      </c>
      <c r="G224" s="30"/>
      <c r="H224" s="12">
        <f t="shared" ca="1" si="19"/>
        <v>0.48198753383407844</v>
      </c>
    </row>
    <row r="225" spans="2:8" ht="15.55" customHeight="1" x14ac:dyDescent="0.65">
      <c r="B225" s="10">
        <v>203</v>
      </c>
      <c r="C225" s="11">
        <f t="shared" ca="1" si="22"/>
        <v>3.7458931840253107</v>
      </c>
      <c r="D225" s="11">
        <f t="shared" ca="1" si="20"/>
        <v>174.23425344261005</v>
      </c>
      <c r="E225" s="11">
        <f t="shared" ca="1" si="23"/>
        <v>4.6606043764416864E+16</v>
      </c>
      <c r="F225" s="11">
        <f t="shared" ca="1" si="21"/>
        <v>65.272063624013569</v>
      </c>
      <c r="G225" s="30"/>
      <c r="H225" s="12">
        <f t="shared" ca="1" si="19"/>
        <v>-5.9591994888322578E-2</v>
      </c>
    </row>
    <row r="226" spans="2:8" ht="15.55" customHeight="1" x14ac:dyDescent="0.65">
      <c r="B226" s="10">
        <v>204</v>
      </c>
      <c r="C226" s="11">
        <f t="shared" ca="1" si="22"/>
        <v>4.3573907442023572</v>
      </c>
      <c r="D226" s="11">
        <f t="shared" ca="1" si="20"/>
        <v>175.59492963959215</v>
      </c>
      <c r="E226" s="11">
        <f t="shared" ca="1" si="23"/>
        <v>5.5927252517300232E+16</v>
      </c>
      <c r="F226" s="11">
        <f t="shared" ca="1" si="21"/>
        <v>65.786348491122098</v>
      </c>
      <c r="G226" s="30"/>
      <c r="H226" s="12">
        <f t="shared" ca="1" si="19"/>
        <v>0.36067619698210873</v>
      </c>
    </row>
    <row r="227" spans="2:8" ht="15.55" customHeight="1" x14ac:dyDescent="0.65">
      <c r="B227" s="10">
        <v>205</v>
      </c>
      <c r="C227" s="11">
        <f t="shared" ca="1" si="22"/>
        <v>4.2921091339500519</v>
      </c>
      <c r="D227" s="11">
        <f t="shared" ca="1" si="20"/>
        <v>176.40112617818031</v>
      </c>
      <c r="E227" s="11">
        <f t="shared" ca="1" si="23"/>
        <v>6.7112703020760272E+16</v>
      </c>
      <c r="F227" s="11">
        <f t="shared" ca="1" si="21"/>
        <v>66.4026807738678</v>
      </c>
      <c r="G227" s="30"/>
      <c r="H227" s="12">
        <f t="shared" ca="1" si="19"/>
        <v>-0.19380346141183408</v>
      </c>
    </row>
    <row r="228" spans="2:8" ht="15.55" customHeight="1" x14ac:dyDescent="0.65">
      <c r="B228" s="10">
        <v>206</v>
      </c>
      <c r="C228" s="11">
        <f t="shared" ca="1" si="22"/>
        <v>3.2736024591959447</v>
      </c>
      <c r="D228" s="11">
        <f t="shared" ca="1" si="20"/>
        <v>176.24104133021621</v>
      </c>
      <c r="E228" s="11">
        <f t="shared" ca="1" si="23"/>
        <v>8.053524362491232E+16</v>
      </c>
      <c r="F228" s="11">
        <f t="shared" ca="1" si="21"/>
        <v>66.139431495463597</v>
      </c>
      <c r="G228" s="30"/>
      <c r="H228" s="12">
        <f t="shared" ca="1" si="19"/>
        <v>-1.1600848479640975</v>
      </c>
    </row>
    <row r="229" spans="2:8" ht="15.55" customHeight="1" x14ac:dyDescent="0.65">
      <c r="B229" s="10">
        <v>207</v>
      </c>
      <c r="C229" s="11">
        <f t="shared" ca="1" si="22"/>
        <v>2.1054217260676373</v>
      </c>
      <c r="D229" s="11">
        <f t="shared" ca="1" si="20"/>
        <v>175.72758108892708</v>
      </c>
      <c r="E229" s="11">
        <f t="shared" ca="1" si="23"/>
        <v>9.6642292349894784E+16</v>
      </c>
      <c r="F229" s="11">
        <f t="shared" ca="1" si="21"/>
        <v>64.725020095871997</v>
      </c>
      <c r="G229" s="30"/>
      <c r="H229" s="12">
        <f t="shared" ca="1" si="19"/>
        <v>-1.5134602412891187</v>
      </c>
    </row>
    <row r="230" spans="2:8" ht="15.55" customHeight="1" x14ac:dyDescent="0.65">
      <c r="B230" s="10">
        <v>208</v>
      </c>
      <c r="C230" s="11">
        <f t="shared" ca="1" si="22"/>
        <v>2.0107881476843321</v>
      </c>
      <c r="D230" s="11">
        <f t="shared" ca="1" si="20"/>
        <v>176.0540318557573</v>
      </c>
      <c r="E230" s="11">
        <f t="shared" ca="1" si="23"/>
        <v>1.1597075081987374E+17</v>
      </c>
      <c r="F230" s="11">
        <f t="shared" ca="1" si="21"/>
        <v>63.117106288115139</v>
      </c>
      <c r="G230" s="30"/>
      <c r="H230" s="12">
        <f t="shared" ca="1" si="19"/>
        <v>-0.67354923316977799</v>
      </c>
    </row>
    <row r="231" spans="2:8" ht="15.55" customHeight="1" x14ac:dyDescent="0.65">
      <c r="B231" s="10">
        <v>209</v>
      </c>
      <c r="C231" s="11">
        <f t="shared" ca="1" si="22"/>
        <v>1.7676541260674907</v>
      </c>
      <c r="D231" s="11">
        <f t="shared" ca="1" si="20"/>
        <v>176.21305546367734</v>
      </c>
      <c r="E231" s="11">
        <f t="shared" ca="1" si="23"/>
        <v>1.3916490098384848E+17</v>
      </c>
      <c r="F231" s="11">
        <f t="shared" ca="1" si="21"/>
        <v>61.181757268095261</v>
      </c>
      <c r="G231" s="30"/>
      <c r="H231" s="12">
        <f t="shared" ca="1" si="19"/>
        <v>-0.84097639207997532</v>
      </c>
    </row>
    <row r="232" spans="2:8" ht="15.55" customHeight="1" x14ac:dyDescent="0.65">
      <c r="B232" s="10">
        <v>210</v>
      </c>
      <c r="C232" s="11">
        <f t="shared" ca="1" si="22"/>
        <v>2.9759716486371377</v>
      </c>
      <c r="D232" s="11">
        <f t="shared" ca="1" si="20"/>
        <v>177.77490381146049</v>
      </c>
      <c r="E232" s="11">
        <f t="shared" ca="1" si="23"/>
        <v>1.6699788118061818E+17</v>
      </c>
      <c r="F232" s="11">
        <f t="shared" ca="1" si="21"/>
        <v>60.370620434979365</v>
      </c>
      <c r="G232" s="30"/>
      <c r="H232" s="12">
        <f t="shared" ca="1" si="19"/>
        <v>0.56184834778314519</v>
      </c>
    </row>
    <row r="233" spans="2:8" ht="15.55" customHeight="1" x14ac:dyDescent="0.65">
      <c r="B233" s="10">
        <v>211</v>
      </c>
      <c r="C233" s="11">
        <f t="shared" ca="1" si="22"/>
        <v>1.7049574008182464</v>
      </c>
      <c r="D233" s="11">
        <f t="shared" ca="1" si="20"/>
        <v>177.09908389336903</v>
      </c>
      <c r="E233" s="11">
        <f t="shared" ca="1" si="23"/>
        <v>2.0039745741674179E+17</v>
      </c>
      <c r="F233" s="11">
        <f t="shared" ca="1" si="21"/>
        <v>58.352959794402636</v>
      </c>
      <c r="G233" s="30"/>
      <c r="H233" s="12">
        <f t="shared" ca="1" si="19"/>
        <v>-1.6758199180914639</v>
      </c>
    </row>
    <row r="234" spans="2:8" ht="15.55" customHeight="1" x14ac:dyDescent="0.65">
      <c r="B234" s="10">
        <v>212</v>
      </c>
      <c r="C234" s="11">
        <f t="shared" ca="1" si="22"/>
        <v>3.1567312937327414</v>
      </c>
      <c r="D234" s="11">
        <f t="shared" ca="1" si="20"/>
        <v>178.89184926644717</v>
      </c>
      <c r="E234" s="11">
        <f t="shared" ca="1" si="23"/>
        <v>2.4047694890009014E+17</v>
      </c>
      <c r="F234" s="11">
        <f t="shared" ca="1" si="21"/>
        <v>57.726124386611922</v>
      </c>
      <c r="G234" s="30"/>
      <c r="H234" s="12">
        <f t="shared" ca="1" si="19"/>
        <v>0.79276537307814421</v>
      </c>
    </row>
    <row r="235" spans="2:8" ht="15.55" customHeight="1" x14ac:dyDescent="0.65">
      <c r="B235" s="10">
        <v>213</v>
      </c>
      <c r="C235" s="11">
        <f t="shared" ca="1" si="22"/>
        <v>3.2690730401072483</v>
      </c>
      <c r="D235" s="11">
        <f t="shared" ca="1" si="20"/>
        <v>179.63553727156821</v>
      </c>
      <c r="E235" s="11">
        <f t="shared" ca="1" si="23"/>
        <v>2.8857233868010816E+17</v>
      </c>
      <c r="F235" s="11">
        <f t="shared" ca="1" si="21"/>
        <v>57.322130926777305</v>
      </c>
      <c r="G235" s="30"/>
      <c r="H235" s="12">
        <f t="shared" ca="1" si="19"/>
        <v>-0.25631199487894502</v>
      </c>
    </row>
    <row r="236" spans="2:8" ht="15.55" customHeight="1" x14ac:dyDescent="0.65">
      <c r="B236" s="10">
        <v>214</v>
      </c>
      <c r="C236" s="11">
        <f t="shared" ca="1" si="22"/>
        <v>3.6683952882043447</v>
      </c>
      <c r="D236" s="11">
        <f t="shared" ca="1" si="20"/>
        <v>180.68867412768677</v>
      </c>
      <c r="E236" s="11">
        <f t="shared" ca="1" si="23"/>
        <v>3.4628680641612979E+17</v>
      </c>
      <c r="F236" s="11">
        <f t="shared" ca="1" si="21"/>
        <v>57.434412425178571</v>
      </c>
      <c r="G236" s="30"/>
      <c r="H236" s="12">
        <f t="shared" ca="1" si="19"/>
        <v>5.3136856118545656E-2</v>
      </c>
    </row>
    <row r="237" spans="2:8" ht="15.55" customHeight="1" x14ac:dyDescent="0.65">
      <c r="B237" s="10">
        <v>215</v>
      </c>
      <c r="C237" s="11">
        <f t="shared" ca="1" si="22"/>
        <v>4.7326601383905667</v>
      </c>
      <c r="D237" s="11">
        <f t="shared" ca="1" si="20"/>
        <v>182.48661803551386</v>
      </c>
      <c r="E237" s="11">
        <f t="shared" ca="1" si="23"/>
        <v>4.1554416769935571E+17</v>
      </c>
      <c r="F237" s="11">
        <f t="shared" ca="1" si="21"/>
        <v>58.760188372299019</v>
      </c>
      <c r="G237" s="30"/>
      <c r="H237" s="12">
        <f t="shared" ca="1" si="19"/>
        <v>0.79794390782709057</v>
      </c>
    </row>
    <row r="238" spans="2:8" ht="15.55" customHeight="1" x14ac:dyDescent="0.65">
      <c r="B238" s="10">
        <v>216</v>
      </c>
      <c r="C238" s="11">
        <f t="shared" ca="1" si="22"/>
        <v>3.419233754376394</v>
      </c>
      <c r="D238" s="11">
        <f t="shared" ca="1" si="20"/>
        <v>182.11972367917781</v>
      </c>
      <c r="E238" s="11">
        <f t="shared" ca="1" si="23"/>
        <v>4.9865300123922682E+17</v>
      </c>
      <c r="F238" s="11">
        <f t="shared" ca="1" si="21"/>
        <v>59.012148244119565</v>
      </c>
      <c r="G238" s="30"/>
      <c r="H238" s="12">
        <f t="shared" ca="1" si="19"/>
        <v>-1.36689435633606</v>
      </c>
    </row>
    <row r="239" spans="2:8" ht="15.55" customHeight="1" x14ac:dyDescent="0.65">
      <c r="B239" s="10">
        <v>217</v>
      </c>
      <c r="C239" s="11">
        <f t="shared" ca="1" si="22"/>
        <v>3.3017323117397201</v>
      </c>
      <c r="D239" s="11">
        <f t="shared" ca="1" si="20"/>
        <v>182.68606898741641</v>
      </c>
      <c r="E239" s="11">
        <f t="shared" ca="1" si="23"/>
        <v>5.9838360148707213E+17</v>
      </c>
      <c r="F239" s="11">
        <f t="shared" ca="1" si="21"/>
        <v>59.217655553273659</v>
      </c>
      <c r="G239" s="30"/>
      <c r="H239" s="12">
        <f t="shared" ca="1" si="19"/>
        <v>-0.43365469176139498</v>
      </c>
    </row>
    <row r="240" spans="2:8" ht="15.55" customHeight="1" x14ac:dyDescent="0.65">
      <c r="B240" s="10">
        <v>218</v>
      </c>
      <c r="C240" s="11">
        <f t="shared" ca="1" si="22"/>
        <v>4.4923131127306961</v>
      </c>
      <c r="D240" s="11">
        <f t="shared" ca="1" si="20"/>
        <v>184.53699625075532</v>
      </c>
      <c r="E240" s="11">
        <f t="shared" ca="1" si="23"/>
        <v>7.1806032178448653E+17</v>
      </c>
      <c r="F240" s="11">
        <f t="shared" ca="1" si="21"/>
        <v>60.663417912410061</v>
      </c>
      <c r="G240" s="30"/>
      <c r="H240" s="12">
        <f t="shared" ca="1" si="19"/>
        <v>0.85092726333892021</v>
      </c>
    </row>
    <row r="241" spans="2:8" ht="15.55" customHeight="1" x14ac:dyDescent="0.65">
      <c r="B241" s="10">
        <v>219</v>
      </c>
      <c r="C241" s="11">
        <f t="shared" ca="1" si="22"/>
        <v>6.353549505894434</v>
      </c>
      <c r="D241" s="11">
        <f t="shared" ca="1" si="20"/>
        <v>187.29669526646521</v>
      </c>
      <c r="E241" s="11">
        <f t="shared" ca="1" si="23"/>
        <v>8.6167238614138381E+17</v>
      </c>
      <c r="F241" s="11">
        <f t="shared" ca="1" si="21"/>
        <v>64.132126495809956</v>
      </c>
      <c r="G241" s="30"/>
      <c r="H241" s="12">
        <f t="shared" ca="1" si="19"/>
        <v>1.7596990157098766</v>
      </c>
    </row>
    <row r="242" spans="2:8" ht="15.55" customHeight="1" x14ac:dyDescent="0.65">
      <c r="B242" s="10">
        <v>220</v>
      </c>
      <c r="C242" s="11">
        <f t="shared" ca="1" si="22"/>
        <v>6.6923487759514364</v>
      </c>
      <c r="D242" s="11">
        <f t="shared" ca="1" si="20"/>
        <v>188.90620443770109</v>
      </c>
      <c r="E242" s="11">
        <f t="shared" ca="1" si="23"/>
        <v>1.0340068633696605E+18</v>
      </c>
      <c r="F242" s="11">
        <f t="shared" ca="1" si="21"/>
        <v>68.256839212981646</v>
      </c>
      <c r="G242" s="30"/>
      <c r="H242" s="12">
        <f t="shared" ca="1" si="19"/>
        <v>0.60950917123588844</v>
      </c>
    </row>
    <row r="243" spans="2:8" ht="15.55" customHeight="1" x14ac:dyDescent="0.65">
      <c r="B243" s="10">
        <v>221</v>
      </c>
      <c r="C243" s="11">
        <f t="shared" ca="1" si="22"/>
        <v>6.6732132123024197</v>
      </c>
      <c r="D243" s="11">
        <f t="shared" ca="1" si="20"/>
        <v>190.22553862924235</v>
      </c>
      <c r="E243" s="11">
        <f t="shared" ca="1" si="23"/>
        <v>1.2408082360435927E+18</v>
      </c>
      <c r="F243" s="11">
        <f t="shared" ca="1" si="21"/>
        <v>72.647093585019334</v>
      </c>
      <c r="G243" s="30"/>
      <c r="H243" s="12">
        <f t="shared" ca="1" si="19"/>
        <v>0.31933419154127085</v>
      </c>
    </row>
    <row r="244" spans="2:8" ht="15.55" customHeight="1" x14ac:dyDescent="0.65">
      <c r="B244" s="10">
        <v>222</v>
      </c>
      <c r="C244" s="11">
        <f t="shared" ca="1" si="22"/>
        <v>7.353941215153398</v>
      </c>
      <c r="D244" s="11">
        <f t="shared" ca="1" si="20"/>
        <v>192.24090927455381</v>
      </c>
      <c r="E244" s="11">
        <f t="shared" ca="1" si="23"/>
        <v>1.4889698832523113E+18</v>
      </c>
      <c r="F244" s="11">
        <f t="shared" ca="1" si="21"/>
        <v>77.931124773034895</v>
      </c>
      <c r="G244" s="30"/>
      <c r="H244" s="12">
        <f t="shared" ca="1" si="19"/>
        <v>1.0153706453114617</v>
      </c>
    </row>
    <row r="245" spans="2:8" ht="15.55" customHeight="1" x14ac:dyDescent="0.65">
      <c r="B245" s="10">
        <v>223</v>
      </c>
      <c r="C245" s="11">
        <f t="shared" ca="1" si="22"/>
        <v>8.059102359747266</v>
      </c>
      <c r="D245" s="11">
        <f t="shared" ca="1" si="20"/>
        <v>194.41685866217836</v>
      </c>
      <c r="E245" s="11">
        <f t="shared" ca="1" si="23"/>
        <v>1.7867638599027735E+18</v>
      </c>
      <c r="F245" s="11">
        <f t="shared" ca="1" si="21"/>
        <v>84.136231294023233</v>
      </c>
      <c r="G245" s="30"/>
      <c r="H245" s="12">
        <f t="shared" ca="1" si="19"/>
        <v>1.1759493876245466</v>
      </c>
    </row>
    <row r="246" spans="2:8" ht="15.55" customHeight="1" x14ac:dyDescent="0.65">
      <c r="B246" s="10">
        <v>224</v>
      </c>
      <c r="C246" s="11">
        <f t="shared" ca="1" si="22"/>
        <v>6.9357080395341564</v>
      </c>
      <c r="D246" s="11">
        <f t="shared" ca="1" si="20"/>
        <v>194.9052848139147</v>
      </c>
      <c r="E246" s="11">
        <f t="shared" ca="1" si="23"/>
        <v>2.144116631883328E+18</v>
      </c>
      <c r="F246" s="11">
        <f t="shared" ca="1" si="21"/>
        <v>89.429942066918713</v>
      </c>
      <c r="G246" s="30"/>
      <c r="H246" s="12">
        <f t="shared" ca="1" si="19"/>
        <v>-0.51157384826365726</v>
      </c>
    </row>
    <row r="247" spans="2:8" ht="15.55" customHeight="1" x14ac:dyDescent="0.65">
      <c r="B247" s="10">
        <v>225</v>
      </c>
      <c r="C247" s="11">
        <f t="shared" ca="1" si="22"/>
        <v>6.6338815736431007</v>
      </c>
      <c r="D247" s="11">
        <f t="shared" ca="1" si="20"/>
        <v>195.99059995593049</v>
      </c>
      <c r="E247" s="11">
        <f t="shared" ca="1" si="23"/>
        <v>2.5729399582599936E+18</v>
      </c>
      <c r="F247" s="11">
        <f t="shared" ca="1" si="21"/>
        <v>94.438234591600178</v>
      </c>
      <c r="G247" s="30"/>
      <c r="H247" s="12">
        <f t="shared" ca="1" si="19"/>
        <v>8.5315142015775239E-2</v>
      </c>
    </row>
    <row r="248" spans="2:8" ht="15.55" customHeight="1" x14ac:dyDescent="0.65">
      <c r="B248" s="10">
        <v>226</v>
      </c>
      <c r="C248" s="11">
        <f t="shared" ca="1" si="22"/>
        <v>6.5960407052240919</v>
      </c>
      <c r="D248" s="11">
        <f t="shared" ca="1" si="20"/>
        <v>197.2795354022401</v>
      </c>
      <c r="E248" s="11">
        <f t="shared" ca="1" si="23"/>
        <v>3.0875279499119923E+18</v>
      </c>
      <c r="F248" s="11">
        <f t="shared" ca="1" si="21"/>
        <v>99.340333889453902</v>
      </c>
      <c r="G248" s="30"/>
      <c r="H248" s="12">
        <f t="shared" ca="1" si="19"/>
        <v>0.28893544630961104</v>
      </c>
    </row>
    <row r="249" spans="2:8" ht="15.55" customHeight="1" x14ac:dyDescent="0.65">
      <c r="B249" s="10">
        <v>227</v>
      </c>
      <c r="C249" s="11">
        <f t="shared" ca="1" si="22"/>
        <v>6.7794829917545361</v>
      </c>
      <c r="D249" s="11">
        <f t="shared" ca="1" si="20"/>
        <v>198.78218582981538</v>
      </c>
      <c r="E249" s="11">
        <f t="shared" ca="1" si="23"/>
        <v>3.7050335398943908E+18</v>
      </c>
      <c r="F249" s="11">
        <f t="shared" ca="1" si="21"/>
        <v>104.3104913391815</v>
      </c>
      <c r="G249" s="30"/>
      <c r="H249" s="12">
        <f t="shared" ca="1" si="19"/>
        <v>0.50265042757526213</v>
      </c>
    </row>
    <row r="250" spans="2:8" ht="15.55" customHeight="1" x14ac:dyDescent="0.65">
      <c r="B250" s="10">
        <v>228</v>
      </c>
      <c r="C250" s="11">
        <f t="shared" ca="1" si="22"/>
        <v>8.6867567915964372</v>
      </c>
      <c r="D250" s="11">
        <f t="shared" ca="1" si="20"/>
        <v>202.04535622800819</v>
      </c>
      <c r="E250" s="11">
        <f t="shared" ca="1" si="23"/>
        <v>4.4460402478732687E+18</v>
      </c>
      <c r="F250" s="11">
        <f t="shared" ca="1" si="21"/>
        <v>111.05340010323459</v>
      </c>
      <c r="G250" s="30"/>
      <c r="H250" s="12">
        <f t="shared" ca="1" si="19"/>
        <v>2.2631703981928077</v>
      </c>
    </row>
    <row r="251" spans="2:8" ht="15.55" customHeight="1" x14ac:dyDescent="0.65">
      <c r="B251" s="10">
        <v>229</v>
      </c>
      <c r="C251" s="11">
        <f t="shared" ca="1" si="22"/>
        <v>7.4570046269713108</v>
      </c>
      <c r="D251" s="11">
        <f t="shared" ca="1" si="20"/>
        <v>202.55295542170234</v>
      </c>
      <c r="E251" s="11">
        <f t="shared" ca="1" si="23"/>
        <v>5.3352482974479227E+18</v>
      </c>
      <c r="F251" s="11">
        <f t="shared" ca="1" si="21"/>
        <v>116.58651227118473</v>
      </c>
      <c r="G251" s="30"/>
      <c r="H251" s="12">
        <f t="shared" ca="1" si="19"/>
        <v>-0.49240080630583882</v>
      </c>
    </row>
    <row r="252" spans="2:8" ht="15.55" customHeight="1" x14ac:dyDescent="0.65">
      <c r="B252" s="10">
        <v>230</v>
      </c>
      <c r="C252" s="11">
        <f t="shared" ca="1" si="22"/>
        <v>6.4249007739832233</v>
      </c>
      <c r="D252" s="11">
        <f t="shared" ca="1" si="20"/>
        <v>203.01225249410851</v>
      </c>
      <c r="E252" s="11">
        <f t="shared" ca="1" si="23"/>
        <v>6.4022979569375068E+18</v>
      </c>
      <c r="F252" s="11">
        <f t="shared" ca="1" si="21"/>
        <v>120.91507629371365</v>
      </c>
      <c r="G252" s="30"/>
      <c r="H252" s="12">
        <f t="shared" ca="1" si="19"/>
        <v>-0.54070292759382488</v>
      </c>
    </row>
    <row r="253" spans="2:8" ht="15.55" customHeight="1" x14ac:dyDescent="0.65">
      <c r="B253" s="10">
        <v>231</v>
      </c>
      <c r="C253" s="11">
        <f t="shared" ca="1" si="22"/>
        <v>5.2528940056434426</v>
      </c>
      <c r="D253" s="11">
        <f t="shared" ca="1" si="20"/>
        <v>203.12522588056538</v>
      </c>
      <c r="E253" s="11">
        <f t="shared" ca="1" si="23"/>
        <v>7.6827575483250084E+18</v>
      </c>
      <c r="F253" s="11">
        <f t="shared" ca="1" si="21"/>
        <v>123.75789217773469</v>
      </c>
      <c r="G253" s="30"/>
      <c r="H253" s="12">
        <f t="shared" ca="1" si="19"/>
        <v>-0.88702661354313672</v>
      </c>
    </row>
    <row r="254" spans="2:8" ht="15.55" customHeight="1" x14ac:dyDescent="0.65">
      <c r="B254" s="10">
        <v>232</v>
      </c>
      <c r="C254" s="11">
        <f t="shared" ca="1" si="22"/>
        <v>3.821404515705614</v>
      </c>
      <c r="D254" s="11">
        <f t="shared" ca="1" si="20"/>
        <v>202.74431519175624</v>
      </c>
      <c r="E254" s="11">
        <f t="shared" ca="1" si="23"/>
        <v>9.2193090579900099E+18</v>
      </c>
      <c r="F254" s="11">
        <f t="shared" ca="1" si="21"/>
        <v>124.72636502160734</v>
      </c>
      <c r="G254" s="30"/>
      <c r="H254" s="12">
        <f t="shared" ca="1" si="19"/>
        <v>-1.38091068880914</v>
      </c>
    </row>
    <row r="255" spans="2:8" ht="15.55" customHeight="1" x14ac:dyDescent="0.65">
      <c r="B255" s="10">
        <v>233</v>
      </c>
      <c r="C255" s="11">
        <f t="shared" ca="1" si="22"/>
        <v>5.4368787311617046</v>
      </c>
      <c r="D255" s="11">
        <f t="shared" ca="1" si="20"/>
        <v>205.12407031035346</v>
      </c>
      <c r="E255" s="11">
        <f t="shared" ca="1" si="23"/>
        <v>1.1063170869588011E+19</v>
      </c>
      <c r="F255" s="11">
        <f t="shared" ca="1" si="21"/>
        <v>126.74016677791256</v>
      </c>
      <c r="G255" s="30"/>
      <c r="H255" s="12">
        <f t="shared" ca="1" si="19"/>
        <v>1.3797551185972134</v>
      </c>
    </row>
    <row r="256" spans="2:8" ht="15.55" customHeight="1" x14ac:dyDescent="0.65">
      <c r="B256" s="10">
        <v>234</v>
      </c>
      <c r="C256" s="11">
        <f t="shared" ca="1" si="22"/>
        <v>5.4482748676171626</v>
      </c>
      <c r="D256" s="11">
        <f t="shared" ca="1" si="20"/>
        <v>206.22284219304126</v>
      </c>
      <c r="E256" s="11">
        <f t="shared" ca="1" si="23"/>
        <v>1.3275805043505613E+19</v>
      </c>
      <c r="F256" s="11">
        <f t="shared" ca="1" si="21"/>
        <v>128.40409659105899</v>
      </c>
      <c r="G256" s="30"/>
      <c r="H256" s="12">
        <f t="shared" ca="1" si="19"/>
        <v>9.877188268779899E-2</v>
      </c>
    </row>
    <row r="257" spans="2:8" ht="15.55" customHeight="1" x14ac:dyDescent="0.65">
      <c r="B257" s="10">
        <v>235</v>
      </c>
      <c r="C257" s="11">
        <f t="shared" ca="1" si="22"/>
        <v>5.3562872860289703</v>
      </c>
      <c r="D257" s="11">
        <f t="shared" ca="1" si="20"/>
        <v>207.2205095849765</v>
      </c>
      <c r="E257" s="11">
        <f t="shared" ca="1" si="23"/>
        <v>1.5930966052206735E+19</v>
      </c>
      <c r="F257" s="11">
        <f t="shared" ca="1" si="21"/>
        <v>129.63189914704685</v>
      </c>
      <c r="G257" s="30"/>
      <c r="H257" s="12">
        <f t="shared" ca="1" si="19"/>
        <v>-2.3326080647604729E-3</v>
      </c>
    </row>
    <row r="258" spans="2:8" ht="15.55" customHeight="1" x14ac:dyDescent="0.65">
      <c r="B258" s="10">
        <v>236</v>
      </c>
      <c r="C258" s="11">
        <f t="shared" ca="1" si="22"/>
        <v>4.8377477690078106</v>
      </c>
      <c r="D258" s="11">
        <f t="shared" ca="1" si="20"/>
        <v>207.77322752516113</v>
      </c>
      <c r="E258" s="11">
        <f t="shared" ca="1" si="23"/>
        <v>1.9117159262648082E+19</v>
      </c>
      <c r="F258" s="11">
        <f t="shared" ca="1" si="21"/>
        <v>130.00559842170998</v>
      </c>
      <c r="G258" s="30"/>
      <c r="H258" s="12">
        <f t="shared" ca="1" si="19"/>
        <v>-0.44728205981536534</v>
      </c>
    </row>
    <row r="259" spans="2:8" ht="15.55" customHeight="1" x14ac:dyDescent="0.65">
      <c r="B259" s="10">
        <v>237</v>
      </c>
      <c r="C259" s="11">
        <f t="shared" ca="1" si="22"/>
        <v>5.0020699802368354</v>
      </c>
      <c r="D259" s="11">
        <f t="shared" ca="1" si="20"/>
        <v>208.90509929019171</v>
      </c>
      <c r="E259" s="11">
        <f t="shared" ca="1" si="23"/>
        <v>2.2940591115177697E+19</v>
      </c>
      <c r="F259" s="11">
        <f t="shared" ca="1" si="21"/>
        <v>130.1774805424669</v>
      </c>
      <c r="G259" s="30"/>
      <c r="H259" s="12">
        <f t="shared" ca="1" si="19"/>
        <v>0.13187176503058706</v>
      </c>
    </row>
    <row r="260" spans="2:8" ht="15.55" customHeight="1" x14ac:dyDescent="0.65">
      <c r="B260" s="10">
        <v>238</v>
      </c>
      <c r="C260" s="11">
        <f t="shared" ca="1" si="22"/>
        <v>4.4962386331293711</v>
      </c>
      <c r="D260" s="11">
        <f t="shared" ca="1" si="20"/>
        <v>209.39968193913163</v>
      </c>
      <c r="E260" s="11">
        <f t="shared" ca="1" si="23"/>
        <v>2.7528709338213237E+19</v>
      </c>
      <c r="F260" s="11">
        <f t="shared" ca="1" si="21"/>
        <v>129.52670111587091</v>
      </c>
      <c r="G260" s="30"/>
      <c r="H260" s="12">
        <f t="shared" ca="1" si="19"/>
        <v>-0.50541735106009711</v>
      </c>
    </row>
    <row r="261" spans="2:8" ht="15.55" customHeight="1" x14ac:dyDescent="0.65">
      <c r="B261" s="10">
        <v>239</v>
      </c>
      <c r="C261" s="11">
        <f t="shared" ca="1" si="22"/>
        <v>5.2961171841616279</v>
      </c>
      <c r="D261" s="11">
        <f t="shared" ca="1" si="20"/>
        <v>211.09880821678976</v>
      </c>
      <c r="E261" s="11">
        <f t="shared" ca="1" si="23"/>
        <v>3.3034451205855883E+19</v>
      </c>
      <c r="F261" s="11">
        <f t="shared" ca="1" si="21"/>
        <v>129.33835110416794</v>
      </c>
      <c r="G261" s="30"/>
      <c r="H261" s="12">
        <f t="shared" ca="1" si="19"/>
        <v>0.69912627765813073</v>
      </c>
    </row>
    <row r="262" spans="2:8" ht="15.55" customHeight="1" x14ac:dyDescent="0.65">
      <c r="B262" s="10">
        <v>240</v>
      </c>
      <c r="C262" s="11">
        <f t="shared" ca="1" si="22"/>
        <v>5.9957564941685533</v>
      </c>
      <c r="D262" s="11">
        <f t="shared" ca="1" si="20"/>
        <v>212.857670963629</v>
      </c>
      <c r="E262" s="11">
        <f t="shared" ca="1" si="23"/>
        <v>3.9641341447027057E+19</v>
      </c>
      <c r="F262" s="11">
        <f t="shared" ca="1" si="21"/>
        <v>129.63243182931581</v>
      </c>
      <c r="G262" s="30"/>
      <c r="H262" s="12">
        <f t="shared" ca="1" si="19"/>
        <v>0.75886274683925015</v>
      </c>
    </row>
    <row r="263" spans="2:8" ht="15.55" customHeight="1" x14ac:dyDescent="0.65">
      <c r="B263" s="10">
        <v>241</v>
      </c>
      <c r="C263" s="11">
        <f t="shared" ca="1" si="22"/>
        <v>5.3189470204458393</v>
      </c>
      <c r="D263" s="11">
        <f t="shared" ca="1" si="20"/>
        <v>213.38001278874</v>
      </c>
      <c r="E263" s="11">
        <f t="shared" ca="1" si="23"/>
        <v>4.7569609736432468E+19</v>
      </c>
      <c r="F263" s="11">
        <f t="shared" ca="1" si="21"/>
        <v>129.1260627960182</v>
      </c>
      <c r="G263" s="30"/>
      <c r="H263" s="12">
        <f t="shared" ca="1" si="19"/>
        <v>-0.47765817488900358</v>
      </c>
    </row>
    <row r="264" spans="2:8" ht="15.55" customHeight="1" x14ac:dyDescent="0.65">
      <c r="B264" s="10">
        <v>242</v>
      </c>
      <c r="C264" s="11">
        <f t="shared" ca="1" si="22"/>
        <v>4.9261607926958231</v>
      </c>
      <c r="D264" s="11">
        <f t="shared" ca="1" si="20"/>
        <v>214.05101596507916</v>
      </c>
      <c r="E264" s="11">
        <f t="shared" ca="1" si="23"/>
        <v>5.7083531683718963E+19</v>
      </c>
      <c r="F264" s="11">
        <f t="shared" ca="1" si="21"/>
        <v>128.04500952409634</v>
      </c>
      <c r="G264" s="30"/>
      <c r="H264" s="12">
        <f t="shared" ca="1" si="19"/>
        <v>-0.32899682366084854</v>
      </c>
    </row>
    <row r="265" spans="2:8" ht="15.55" customHeight="1" x14ac:dyDescent="0.65">
      <c r="B265" s="10">
        <v>243</v>
      </c>
      <c r="C265" s="11">
        <f t="shared" ca="1" si="22"/>
        <v>5.09109987349244</v>
      </c>
      <c r="D265" s="11">
        <f t="shared" ca="1" si="20"/>
        <v>215.20118720441494</v>
      </c>
      <c r="E265" s="11">
        <f t="shared" ca="1" si="23"/>
        <v>6.8500238020462756E+19</v>
      </c>
      <c r="F265" s="11">
        <f t="shared" ca="1" si="21"/>
        <v>126.93097219074224</v>
      </c>
      <c r="G265" s="30"/>
      <c r="H265" s="12">
        <f t="shared" ca="1" si="19"/>
        <v>0.15017123933578044</v>
      </c>
    </row>
    <row r="266" spans="2:8" ht="15.55" customHeight="1" x14ac:dyDescent="0.65">
      <c r="B266" s="10">
        <v>244</v>
      </c>
      <c r="C266" s="11">
        <f t="shared" ca="1" si="22"/>
        <v>3.5889909211482127</v>
      </c>
      <c r="D266" s="11">
        <f t="shared" ca="1" si="20"/>
        <v>214.7172982267692</v>
      </c>
      <c r="E266" s="11">
        <f t="shared" ca="1" si="23"/>
        <v>8.2200285624555307E+19</v>
      </c>
      <c r="F266" s="11">
        <f t="shared" ca="1" si="21"/>
        <v>124.16399951783681</v>
      </c>
      <c r="G266" s="30"/>
      <c r="H266" s="12">
        <f t="shared" ca="1" si="19"/>
        <v>-1.4838889776457396</v>
      </c>
    </row>
    <row r="267" spans="2:8" ht="15.55" customHeight="1" x14ac:dyDescent="0.65">
      <c r="B267" s="10">
        <v>245</v>
      </c>
      <c r="C267" s="11">
        <f t="shared" ca="1" si="22"/>
        <v>1.7601323385544227</v>
      </c>
      <c r="D267" s="11">
        <f t="shared" ca="1" si="20"/>
        <v>213.60623782840506</v>
      </c>
      <c r="E267" s="11">
        <f t="shared" ca="1" si="23"/>
        <v>9.8640342749466362E+19</v>
      </c>
      <c r="F267" s="11">
        <f t="shared" ca="1" si="21"/>
        <v>119.29335399195035</v>
      </c>
      <c r="G267" s="30"/>
      <c r="H267" s="12">
        <f t="shared" ca="1" si="19"/>
        <v>-2.1110603983641476</v>
      </c>
    </row>
    <row r="268" spans="2:8" ht="15.55" customHeight="1" x14ac:dyDescent="0.65">
      <c r="B268" s="10">
        <v>246</v>
      </c>
      <c r="C268" s="11">
        <f t="shared" ca="1" si="22"/>
        <v>3.6586318198139383</v>
      </c>
      <c r="D268" s="11">
        <f t="shared" ca="1" si="20"/>
        <v>215.85676377737545</v>
      </c>
      <c r="E268" s="11">
        <f t="shared" ca="1" si="23"/>
        <v>1.1836841129935964E+20</v>
      </c>
      <c r="F268" s="11">
        <f t="shared" ca="1" si="21"/>
        <v>115.91865897244456</v>
      </c>
      <c r="G268" s="30"/>
      <c r="H268" s="12">
        <f t="shared" ca="1" si="19"/>
        <v>1.2505259489703995</v>
      </c>
    </row>
    <row r="269" spans="2:8" ht="15.55" customHeight="1" x14ac:dyDescent="0.65">
      <c r="B269" s="10">
        <v>247</v>
      </c>
      <c r="C269" s="11">
        <f t="shared" ca="1" si="22"/>
        <v>1.358238098510522</v>
      </c>
      <c r="D269" s="11">
        <f t="shared" ca="1" si="20"/>
        <v>214.28809642003483</v>
      </c>
      <c r="E269" s="11">
        <f t="shared" ca="1" si="23"/>
        <v>1.4204209355923156E+20</v>
      </c>
      <c r="F269" s="11">
        <f t="shared" ca="1" si="21"/>
        <v>110.11983255762919</v>
      </c>
      <c r="G269" s="30"/>
      <c r="H269" s="12">
        <f t="shared" ca="1" si="19"/>
        <v>-2.5686673573406287</v>
      </c>
    </row>
    <row r="270" spans="2:8" ht="15.55" customHeight="1" x14ac:dyDescent="0.65">
      <c r="B270" s="10">
        <v>248</v>
      </c>
      <c r="C270" s="11">
        <f t="shared" ca="1" si="22"/>
        <v>3.3113851209966851</v>
      </c>
      <c r="D270" s="11">
        <f t="shared" ca="1" si="20"/>
        <v>216.5128910622231</v>
      </c>
      <c r="E270" s="11">
        <f t="shared" ca="1" si="23"/>
        <v>1.7045051227107787E+20</v>
      </c>
      <c r="F270" s="11">
        <f t="shared" ca="1" si="21"/>
        <v>105.96649683675916</v>
      </c>
      <c r="G270" s="30"/>
      <c r="H270" s="12">
        <f t="shared" ca="1" si="19"/>
        <v>1.2247946421882669</v>
      </c>
    </row>
    <row r="271" spans="2:8" ht="15.55" customHeight="1" x14ac:dyDescent="0.65">
      <c r="B271" s="10">
        <v>249</v>
      </c>
      <c r="C271" s="11">
        <f t="shared" ca="1" si="22"/>
        <v>3.8312120515143251</v>
      </c>
      <c r="D271" s="11">
        <f t="shared" ca="1" si="20"/>
        <v>217.69499501694008</v>
      </c>
      <c r="E271" s="11">
        <f t="shared" ca="1" si="23"/>
        <v>2.0454061472529344E+20</v>
      </c>
      <c r="F271" s="11">
        <f t="shared" ca="1" si="21"/>
        <v>102.3094003171168</v>
      </c>
      <c r="G271" s="30"/>
      <c r="H271" s="12">
        <f t="shared" ca="1" si="19"/>
        <v>0.18210395471697663</v>
      </c>
    </row>
    <row r="272" spans="2:8" ht="15.55" customHeight="1" x14ac:dyDescent="0.65">
      <c r="B272" s="10">
        <v>250</v>
      </c>
      <c r="C272" s="11">
        <f t="shared" ca="1" si="22"/>
        <v>3.4229090129614974</v>
      </c>
      <c r="D272" s="11">
        <f t="shared" ca="1" si="20"/>
        <v>218.05293438869012</v>
      </c>
      <c r="E272" s="11">
        <f t="shared" ca="1" si="23"/>
        <v>2.4544873767035211E+20</v>
      </c>
      <c r="F272" s="11">
        <f t="shared" ca="1" si="21"/>
        <v>98.316287852821091</v>
      </c>
      <c r="G272" s="30"/>
      <c r="H272" s="12">
        <f t="shared" ca="1" si="19"/>
        <v>-0.64206062824996302</v>
      </c>
    </row>
    <row r="273" spans="2:8" ht="15.55" customHeight="1" x14ac:dyDescent="0.65">
      <c r="B273" s="10">
        <v>251</v>
      </c>
      <c r="C273" s="11">
        <f t="shared" ca="1" si="22"/>
        <v>2.9144413971726451</v>
      </c>
      <c r="D273" s="11">
        <f t="shared" ca="1" si="20"/>
        <v>218.22904857549358</v>
      </c>
      <c r="E273" s="11">
        <f t="shared" ca="1" si="23"/>
        <v>2.9453848520442252E+20</v>
      </c>
      <c r="F273" s="11">
        <f t="shared" ca="1" si="21"/>
        <v>93.875506818587226</v>
      </c>
      <c r="G273" s="30"/>
      <c r="H273" s="12">
        <f t="shared" ca="1" si="19"/>
        <v>-0.82388581319655274</v>
      </c>
    </row>
    <row r="274" spans="2:8" ht="15.55" customHeight="1" x14ac:dyDescent="0.65">
      <c r="B274" s="10">
        <v>252</v>
      </c>
      <c r="C274" s="11">
        <f t="shared" ca="1" si="22"/>
        <v>3.6845341842644506</v>
      </c>
      <c r="D274" s="11">
        <f t="shared" ca="1" si="20"/>
        <v>219.5820296420199</v>
      </c>
      <c r="E274" s="11">
        <f t="shared" ca="1" si="23"/>
        <v>3.5344618224530699E+20</v>
      </c>
      <c r="F274" s="11">
        <f t="shared" ca="1" si="21"/>
        <v>90.248622075774875</v>
      </c>
      <c r="G274" s="30"/>
      <c r="H274" s="12">
        <f t="shared" ca="1" si="19"/>
        <v>0.3529810665263346</v>
      </c>
    </row>
    <row r="275" spans="2:8" ht="15.55" customHeight="1" x14ac:dyDescent="0.65">
      <c r="B275" s="10">
        <v>253</v>
      </c>
      <c r="C275" s="11">
        <f t="shared" ca="1" si="22"/>
        <v>4.4152829371279392</v>
      </c>
      <c r="D275" s="11">
        <f t="shared" ca="1" si="20"/>
        <v>221.04968523173628</v>
      </c>
      <c r="E275" s="11">
        <f t="shared" ca="1" si="23"/>
        <v>4.2413541869436836E+20</v>
      </c>
      <c r="F275" s="11">
        <f t="shared" ca="1" si="21"/>
        <v>87.513326328774255</v>
      </c>
      <c r="G275" s="30"/>
      <c r="H275" s="12">
        <f t="shared" ca="1" si="19"/>
        <v>0.46765558971637899</v>
      </c>
    </row>
    <row r="276" spans="2:8" ht="15.55" customHeight="1" x14ac:dyDescent="0.65">
      <c r="B276" s="10">
        <v>254</v>
      </c>
      <c r="C276" s="11">
        <f t="shared" ca="1" si="22"/>
        <v>5.3688475710648245</v>
      </c>
      <c r="D276" s="11">
        <f t="shared" ca="1" si="20"/>
        <v>222.88630645309874</v>
      </c>
      <c r="E276" s="11">
        <f t="shared" ca="1" si="23"/>
        <v>5.0896250243324202E+20</v>
      </c>
      <c r="F276" s="11">
        <f t="shared" ca="1" si="21"/>
        <v>85.985695157078425</v>
      </c>
      <c r="G276" s="30"/>
      <c r="H276" s="12">
        <f t="shared" ca="1" si="19"/>
        <v>0.83662122136247274</v>
      </c>
    </row>
    <row r="277" spans="2:8" ht="15.55" customHeight="1" x14ac:dyDescent="0.65">
      <c r="B277" s="10">
        <v>255</v>
      </c>
      <c r="C277" s="11">
        <f t="shared" ca="1" si="22"/>
        <v>4.8912071151356837</v>
      </c>
      <c r="D277" s="11">
        <f t="shared" ca="1" si="20"/>
        <v>223.48243551138256</v>
      </c>
      <c r="E277" s="11">
        <f t="shared" ca="1" si="23"/>
        <v>6.1075500291989045E+20</v>
      </c>
      <c r="F277" s="11">
        <f t="shared" ca="1" si="21"/>
        <v>84.33182289754825</v>
      </c>
      <c r="G277" s="30"/>
      <c r="H277" s="12">
        <f t="shared" ca="1" si="19"/>
        <v>-0.4038709417161761</v>
      </c>
    </row>
    <row r="278" spans="2:8" ht="15.55" customHeight="1" x14ac:dyDescent="0.65">
      <c r="B278" s="10">
        <v>256</v>
      </c>
      <c r="C278" s="11">
        <f t="shared" ca="1" si="22"/>
        <v>4.6756775852972341</v>
      </c>
      <c r="D278" s="11">
        <f t="shared" ca="1" si="20"/>
        <v>224.24514740457124</v>
      </c>
      <c r="E278" s="11">
        <f t="shared" ca="1" si="23"/>
        <v>7.3290600350386854E+20</v>
      </c>
      <c r="F278" s="11">
        <f t="shared" ca="1" si="21"/>
        <v>82.746192805589004</v>
      </c>
      <c r="G278" s="30"/>
      <c r="H278" s="12">
        <f t="shared" ca="1" si="19"/>
        <v>-0.23728810681131285</v>
      </c>
    </row>
    <row r="279" spans="2:8" ht="15.55" customHeight="1" x14ac:dyDescent="0.65">
      <c r="B279" s="10">
        <v>257</v>
      </c>
      <c r="C279" s="11">
        <f t="shared" ca="1" si="22"/>
        <v>4.2700489074795263</v>
      </c>
      <c r="D279" s="11">
        <f t="shared" ca="1" si="20"/>
        <v>224.77465424381299</v>
      </c>
      <c r="E279" s="11">
        <f t="shared" ca="1" si="23"/>
        <v>8.7948720420464217E+20</v>
      </c>
      <c r="F279" s="11">
        <f t="shared" ca="1" si="21"/>
        <v>81.005314333091917</v>
      </c>
      <c r="G279" s="30"/>
      <c r="H279" s="12">
        <f t="shared" ref="H279:H342" ca="1" si="24">NORMINV(RAND(),$I$17,$I$18)</f>
        <v>-0.47049316075826159</v>
      </c>
    </row>
    <row r="280" spans="2:8" ht="15.55" customHeight="1" x14ac:dyDescent="0.65">
      <c r="B280" s="10">
        <v>258</v>
      </c>
      <c r="C280" s="11">
        <f t="shared" ca="1" si="22"/>
        <v>4.6583870948168249</v>
      </c>
      <c r="D280" s="11">
        <f t="shared" ref="D280:D343" ca="1" si="25">$D$16*D279+$D$18+H280</f>
        <v>226.01700221264619</v>
      </c>
      <c r="E280" s="11">
        <f t="shared" ca="1" si="23"/>
        <v>1.0553846450455706E+21</v>
      </c>
      <c r="F280" s="11">
        <f t="shared" ca="1" si="21"/>
        <v>79.853409748621857</v>
      </c>
      <c r="G280" s="30"/>
      <c r="H280" s="12">
        <f t="shared" ca="1" si="24"/>
        <v>0.24234796883320339</v>
      </c>
    </row>
    <row r="281" spans="2:8" ht="15.55" customHeight="1" x14ac:dyDescent="0.65">
      <c r="B281" s="10">
        <v>259</v>
      </c>
      <c r="C281" s="11">
        <f t="shared" ca="1" si="22"/>
        <v>4.4161478712690263</v>
      </c>
      <c r="D281" s="11">
        <f t="shared" ca="1" si="25"/>
        <v>226.70644040806175</v>
      </c>
      <c r="E281" s="11">
        <f t="shared" ca="1" si="23"/>
        <v>1.2664615740546847E+21</v>
      </c>
      <c r="F281" s="11">
        <f t="shared" ref="F281:F344" ca="1" si="26">$F$16*F280+$F$17*F279+$F$18+H281</f>
        <v>78.696080674683429</v>
      </c>
      <c r="G281" s="30"/>
      <c r="H281" s="12">
        <f t="shared" ca="1" si="24"/>
        <v>-0.31056180458443361</v>
      </c>
    </row>
    <row r="282" spans="2:8" ht="15.55" customHeight="1" x14ac:dyDescent="0.65">
      <c r="B282" s="10">
        <v>260</v>
      </c>
      <c r="C282" s="11">
        <f t="shared" ca="1" si="22"/>
        <v>5.0911878352005315</v>
      </c>
      <c r="D282" s="11">
        <f t="shared" ca="1" si="25"/>
        <v>228.26470994624705</v>
      </c>
      <c r="E282" s="11">
        <f t="shared" ca="1" si="23"/>
        <v>1.5197538888656216E+21</v>
      </c>
      <c r="F282" s="11">
        <f t="shared" ca="1" si="26"/>
        <v>78.414219948837925</v>
      </c>
      <c r="G282" s="30"/>
      <c r="H282" s="12">
        <f t="shared" ca="1" si="24"/>
        <v>0.55826953818530956</v>
      </c>
    </row>
    <row r="283" spans="2:8" ht="15.55" customHeight="1" x14ac:dyDescent="0.65">
      <c r="B283" s="10">
        <v>261</v>
      </c>
      <c r="C283" s="11">
        <f t="shared" ca="1" si="22"/>
        <v>3.7048432717190876</v>
      </c>
      <c r="D283" s="11">
        <f t="shared" ca="1" si="25"/>
        <v>227.89660294980573</v>
      </c>
      <c r="E283" s="11">
        <f t="shared" ca="1" si="23"/>
        <v>1.8237046666387459E+21</v>
      </c>
      <c r="F283" s="11">
        <f t="shared" ca="1" si="26"/>
        <v>77.005477492388778</v>
      </c>
      <c r="G283" s="30"/>
      <c r="H283" s="12">
        <f t="shared" ca="1" si="24"/>
        <v>-1.3681069964413373</v>
      </c>
    </row>
    <row r="284" spans="2:8" ht="15.55" customHeight="1" x14ac:dyDescent="0.65">
      <c r="B284" s="10">
        <v>262</v>
      </c>
      <c r="C284" s="11">
        <f t="shared" ca="1" si="22"/>
        <v>4.2969056746372418</v>
      </c>
      <c r="D284" s="11">
        <f t="shared" ca="1" si="25"/>
        <v>229.22963400706769</v>
      </c>
      <c r="E284" s="11">
        <f t="shared" ca="1" si="23"/>
        <v>2.188445599966495E+21</v>
      </c>
      <c r="F284" s="11">
        <f t="shared" ca="1" si="26"/>
        <v>76.28649813935813</v>
      </c>
      <c r="G284" s="30"/>
      <c r="H284" s="12">
        <f t="shared" ca="1" si="24"/>
        <v>0.33303105726197152</v>
      </c>
    </row>
    <row r="285" spans="2:8" ht="15.55" customHeight="1" x14ac:dyDescent="0.65">
      <c r="B285" s="10">
        <v>263</v>
      </c>
      <c r="C285" s="11">
        <f t="shared" ca="1" si="22"/>
        <v>3.3698095256811884</v>
      </c>
      <c r="D285" s="11">
        <f t="shared" ca="1" si="25"/>
        <v>229.16191899303908</v>
      </c>
      <c r="E285" s="11">
        <f t="shared" ca="1" si="23"/>
        <v>2.6261347199597937E+21</v>
      </c>
      <c r="F285" s="11">
        <f t="shared" ca="1" si="26"/>
        <v>74.80164693267804</v>
      </c>
      <c r="G285" s="30"/>
      <c r="H285" s="12">
        <f t="shared" ca="1" si="24"/>
        <v>-1.0677150140286049</v>
      </c>
    </row>
    <row r="286" spans="2:8" ht="15.55" customHeight="1" x14ac:dyDescent="0.65">
      <c r="B286" s="10">
        <v>264</v>
      </c>
      <c r="C286" s="11">
        <f t="shared" ca="1" si="22"/>
        <v>1.9224546986619904</v>
      </c>
      <c r="D286" s="11">
        <f t="shared" ca="1" si="25"/>
        <v>228.38852607115612</v>
      </c>
      <c r="E286" s="11">
        <f t="shared" ca="1" si="23"/>
        <v>3.1513616639517524E+21</v>
      </c>
      <c r="F286" s="11">
        <f t="shared" ca="1" si="26"/>
        <v>71.929022943389398</v>
      </c>
      <c r="G286" s="30"/>
      <c r="H286" s="12">
        <f t="shared" ca="1" si="24"/>
        <v>-1.7733929218829607</v>
      </c>
    </row>
    <row r="287" spans="2:8" ht="15.55" customHeight="1" x14ac:dyDescent="0.65">
      <c r="B287" s="10">
        <v>265</v>
      </c>
      <c r="C287" s="11">
        <f t="shared" ref="C287:C350" ca="1" si="27">$C$16*C286+$C$18+H287</f>
        <v>0.75405971145121553</v>
      </c>
      <c r="D287" s="11">
        <f t="shared" ca="1" si="25"/>
        <v>227.60462202367773</v>
      </c>
      <c r="E287" s="11">
        <f t="shared" ref="E287:E350" ca="1" si="28">$E$16*E286+$E$18+H287</f>
        <v>3.7816339967421029E+21</v>
      </c>
      <c r="F287" s="11">
        <f t="shared" ca="1" si="26"/>
        <v>67.811740836224459</v>
      </c>
      <c r="G287" s="30"/>
      <c r="H287" s="12">
        <f t="shared" ca="1" si="24"/>
        <v>-1.7839040474783769</v>
      </c>
    </row>
    <row r="288" spans="2:8" ht="15.55" customHeight="1" x14ac:dyDescent="0.65">
      <c r="B288" s="10">
        <v>266</v>
      </c>
      <c r="C288" s="11">
        <f t="shared" ca="1" si="27"/>
        <v>2.6780423218628036</v>
      </c>
      <c r="D288" s="11">
        <f t="shared" ca="1" si="25"/>
        <v>229.67941657637957</v>
      </c>
      <c r="E288" s="11">
        <f t="shared" ca="1" si="28"/>
        <v>4.5379607960905235E+21</v>
      </c>
      <c r="F288" s="11">
        <f t="shared" ca="1" si="26"/>
        <v>65.461691263043932</v>
      </c>
      <c r="G288" s="30"/>
      <c r="H288" s="12">
        <f t="shared" ca="1" si="24"/>
        <v>1.0747945527018314</v>
      </c>
    </row>
    <row r="289" spans="2:8" ht="15.55" customHeight="1" x14ac:dyDescent="0.65">
      <c r="B289" s="10">
        <v>267</v>
      </c>
      <c r="C289" s="11">
        <f t="shared" ca="1" si="27"/>
        <v>3.5334823440778487</v>
      </c>
      <c r="D289" s="11">
        <f t="shared" ca="1" si="25"/>
        <v>231.07046506296717</v>
      </c>
      <c r="E289" s="11">
        <f t="shared" ca="1" si="28"/>
        <v>5.4455529553086277E+21</v>
      </c>
      <c r="F289" s="11">
        <f t="shared" ca="1" si="26"/>
        <v>64.059577725406797</v>
      </c>
      <c r="G289" s="30"/>
      <c r="H289" s="12">
        <f t="shared" ca="1" si="24"/>
        <v>0.39104848658760571</v>
      </c>
    </row>
    <row r="290" spans="2:8" ht="15.55" customHeight="1" x14ac:dyDescent="0.65">
      <c r="B290" s="10">
        <v>268</v>
      </c>
      <c r="C290" s="11">
        <f t="shared" ca="1" si="27"/>
        <v>3.7003120498838977</v>
      </c>
      <c r="D290" s="11">
        <f t="shared" ca="1" si="25"/>
        <v>231.94399123758879</v>
      </c>
      <c r="E290" s="11">
        <f t="shared" ca="1" si="28"/>
        <v>6.5346635463703533E+21</v>
      </c>
      <c r="F290" s="11">
        <f t="shared" ca="1" si="26"/>
        <v>63.016584803524545</v>
      </c>
      <c r="G290" s="30"/>
      <c r="H290" s="12">
        <f t="shared" ca="1" si="24"/>
        <v>-0.12647382537838137</v>
      </c>
    </row>
    <row r="291" spans="2:8" ht="15.55" customHeight="1" x14ac:dyDescent="0.65">
      <c r="B291" s="10">
        <v>269</v>
      </c>
      <c r="C291" s="11">
        <f t="shared" ca="1" si="27"/>
        <v>2.8654091349300512</v>
      </c>
      <c r="D291" s="11">
        <f t="shared" ca="1" si="25"/>
        <v>231.84915073261172</v>
      </c>
      <c r="E291" s="11">
        <f t="shared" ca="1" si="28"/>
        <v>7.8415962556444233E+21</v>
      </c>
      <c r="F291" s="11">
        <f t="shared" ca="1" si="26"/>
        <v>61.342454891599381</v>
      </c>
      <c r="G291" s="30"/>
      <c r="H291" s="12">
        <f t="shared" ca="1" si="24"/>
        <v>-1.0948405049770673</v>
      </c>
    </row>
    <row r="292" spans="2:8" ht="15.55" customHeight="1" x14ac:dyDescent="0.65">
      <c r="B292" s="10">
        <v>270</v>
      </c>
      <c r="C292" s="11">
        <f t="shared" ca="1" si="27"/>
        <v>6.3361089727068425</v>
      </c>
      <c r="D292" s="11">
        <f t="shared" ca="1" si="25"/>
        <v>235.89293239737452</v>
      </c>
      <c r="E292" s="11">
        <f t="shared" ca="1" si="28"/>
        <v>9.4099155067733079E+21</v>
      </c>
      <c r="F292" s="11">
        <f t="shared" ca="1" si="26"/>
        <v>63.249353787594288</v>
      </c>
      <c r="G292" s="30"/>
      <c r="H292" s="12">
        <f t="shared" ca="1" si="24"/>
        <v>3.0437816647628009</v>
      </c>
    </row>
    <row r="293" spans="2:8" ht="15.55" customHeight="1" x14ac:dyDescent="0.65">
      <c r="B293" s="10">
        <v>271</v>
      </c>
      <c r="C293" s="11">
        <f t="shared" ca="1" si="27"/>
        <v>6.9921655019640037</v>
      </c>
      <c r="D293" s="11">
        <f t="shared" ca="1" si="25"/>
        <v>237.81621072117306</v>
      </c>
      <c r="E293" s="11">
        <f t="shared" ca="1" si="28"/>
        <v>1.1291898608127968E+22</v>
      </c>
      <c r="F293" s="11">
        <f t="shared" ca="1" si="26"/>
        <v>66.275416568872231</v>
      </c>
      <c r="G293" s="30"/>
      <c r="H293" s="12">
        <f t="shared" ca="1" si="24"/>
        <v>0.92327832379852925</v>
      </c>
    </row>
    <row r="294" spans="2:8" ht="15.55" customHeight="1" x14ac:dyDescent="0.65">
      <c r="B294" s="10">
        <v>272</v>
      </c>
      <c r="C294" s="11">
        <f t="shared" ca="1" si="27"/>
        <v>6.1000502961007843</v>
      </c>
      <c r="D294" s="11">
        <f t="shared" ca="1" si="25"/>
        <v>238.32252861570265</v>
      </c>
      <c r="E294" s="11">
        <f t="shared" ca="1" si="28"/>
        <v>1.3550278329753561E+22</v>
      </c>
      <c r="F294" s="11">
        <f t="shared" ca="1" si="26"/>
        <v>68.87269742867602</v>
      </c>
      <c r="G294" s="30"/>
      <c r="H294" s="12">
        <f t="shared" ca="1" si="24"/>
        <v>-0.49368210547041835</v>
      </c>
    </row>
    <row r="295" spans="2:8" ht="15.55" customHeight="1" x14ac:dyDescent="0.65">
      <c r="B295" s="10">
        <v>273</v>
      </c>
      <c r="C295" s="11">
        <f t="shared" ca="1" si="27"/>
        <v>5.4670174194287773</v>
      </c>
      <c r="D295" s="11">
        <f t="shared" ca="1" si="25"/>
        <v>238.90950579825079</v>
      </c>
      <c r="E295" s="11">
        <f t="shared" ca="1" si="28"/>
        <v>1.6260333995704273E+22</v>
      </c>
      <c r="F295" s="11">
        <f t="shared" ca="1" si="26"/>
        <v>71.134473219358867</v>
      </c>
      <c r="G295" s="30"/>
      <c r="H295" s="12">
        <f t="shared" ca="1" si="24"/>
        <v>-0.41302281745185088</v>
      </c>
    </row>
    <row r="296" spans="2:8" ht="15.55" customHeight="1" x14ac:dyDescent="0.65">
      <c r="B296" s="10">
        <v>274</v>
      </c>
      <c r="C296" s="11">
        <f t="shared" ca="1" si="27"/>
        <v>5.2441983532033545</v>
      </c>
      <c r="D296" s="11">
        <f t="shared" ca="1" si="25"/>
        <v>239.78009021591112</v>
      </c>
      <c r="E296" s="11">
        <f t="shared" ca="1" si="28"/>
        <v>1.9512400794845127E+22</v>
      </c>
      <c r="F296" s="11">
        <f t="shared" ca="1" si="26"/>
        <v>73.351928874346996</v>
      </c>
      <c r="G296" s="30"/>
      <c r="H296" s="12">
        <f t="shared" ca="1" si="24"/>
        <v>-0.1294155823396676</v>
      </c>
    </row>
    <row r="297" spans="2:8" ht="15.55" customHeight="1" x14ac:dyDescent="0.65">
      <c r="B297" s="10">
        <v>275</v>
      </c>
      <c r="C297" s="11">
        <f t="shared" ca="1" si="27"/>
        <v>4.035598176248488</v>
      </c>
      <c r="D297" s="11">
        <f t="shared" ca="1" si="25"/>
        <v>239.62032970959692</v>
      </c>
      <c r="E297" s="11">
        <f t="shared" ca="1" si="28"/>
        <v>2.3414880953814154E+22</v>
      </c>
      <c r="F297" s="11">
        <f t="shared" ca="1" si="26"/>
        <v>74.476533725328508</v>
      </c>
      <c r="G297" s="30"/>
      <c r="H297" s="12">
        <f t="shared" ca="1" si="24"/>
        <v>-1.1597605063141949</v>
      </c>
    </row>
    <row r="298" spans="2:8" ht="15.55" customHeight="1" x14ac:dyDescent="0.65">
      <c r="B298" s="10">
        <v>276</v>
      </c>
      <c r="C298" s="11">
        <f t="shared" ca="1" si="27"/>
        <v>5.7983174102169563</v>
      </c>
      <c r="D298" s="11">
        <f t="shared" ca="1" si="25"/>
        <v>242.19016857881508</v>
      </c>
      <c r="E298" s="11">
        <f t="shared" ca="1" si="28"/>
        <v>2.8097857144576985E+22</v>
      </c>
      <c r="F298" s="11">
        <f t="shared" ca="1" si="26"/>
        <v>77.324997671686532</v>
      </c>
      <c r="G298" s="30"/>
      <c r="H298" s="12">
        <f t="shared" ca="1" si="24"/>
        <v>1.5698388692181662</v>
      </c>
    </row>
    <row r="299" spans="2:8" ht="15.55" customHeight="1" x14ac:dyDescent="0.65">
      <c r="B299" s="10">
        <v>277</v>
      </c>
      <c r="C299" s="11">
        <f t="shared" ca="1" si="27"/>
        <v>7.4053680645136808</v>
      </c>
      <c r="D299" s="11">
        <f t="shared" ca="1" si="25"/>
        <v>244.95688271515519</v>
      </c>
      <c r="E299" s="11">
        <f t="shared" ca="1" si="28"/>
        <v>3.3717428573492381E+22</v>
      </c>
      <c r="F299" s="11">
        <f t="shared" ca="1" si="26"/>
        <v>81.910564022495564</v>
      </c>
      <c r="G299" s="30"/>
      <c r="H299" s="12">
        <f t="shared" ca="1" si="24"/>
        <v>1.7667141363401153</v>
      </c>
    </row>
    <row r="300" spans="2:8" ht="15.55" customHeight="1" x14ac:dyDescent="0.65">
      <c r="B300" s="10">
        <v>278</v>
      </c>
      <c r="C300" s="11">
        <f t="shared" ca="1" si="27"/>
        <v>5.375294550039821</v>
      </c>
      <c r="D300" s="11">
        <f t="shared" ca="1" si="25"/>
        <v>244.40788281358405</v>
      </c>
      <c r="E300" s="11">
        <f t="shared" ca="1" si="28"/>
        <v>4.0460914288190856E+22</v>
      </c>
      <c r="F300" s="11">
        <f t="shared" ca="1" si="26"/>
        <v>84.715323859935694</v>
      </c>
      <c r="G300" s="30"/>
      <c r="H300" s="12">
        <f t="shared" ca="1" si="24"/>
        <v>-1.5489999015711238</v>
      </c>
    </row>
    <row r="301" spans="2:8" ht="15.55" customHeight="1" x14ac:dyDescent="0.65">
      <c r="B301" s="10">
        <v>279</v>
      </c>
      <c r="C301" s="11">
        <f t="shared" ca="1" si="27"/>
        <v>5.1403290486372732</v>
      </c>
      <c r="D301" s="11">
        <f t="shared" ca="1" si="25"/>
        <v>245.24797622218946</v>
      </c>
      <c r="E301" s="11">
        <f t="shared" ca="1" si="28"/>
        <v>4.8553097145829026E+22</v>
      </c>
      <c r="F301" s="11">
        <f t="shared" ca="1" si="26"/>
        <v>87.260595482012249</v>
      </c>
      <c r="G301" s="30"/>
      <c r="H301" s="12">
        <f t="shared" ca="1" si="24"/>
        <v>-0.15990659139458344</v>
      </c>
    </row>
    <row r="302" spans="2:8" ht="15.55" customHeight="1" x14ac:dyDescent="0.65">
      <c r="B302" s="10">
        <v>280</v>
      </c>
      <c r="C302" s="11">
        <f t="shared" ca="1" si="27"/>
        <v>3.4786862108438363</v>
      </c>
      <c r="D302" s="11">
        <f t="shared" ca="1" si="25"/>
        <v>244.61439919412348</v>
      </c>
      <c r="E302" s="11">
        <f t="shared" ca="1" si="28"/>
        <v>5.8263716574994826E+22</v>
      </c>
      <c r="F302" s="11">
        <f t="shared" ca="1" si="26"/>
        <v>88.070609675215806</v>
      </c>
      <c r="G302" s="30"/>
      <c r="H302" s="12">
        <f t="shared" ca="1" si="24"/>
        <v>-1.6335770280659823</v>
      </c>
    </row>
    <row r="303" spans="2:8" ht="15.55" customHeight="1" x14ac:dyDescent="0.65">
      <c r="B303" s="10">
        <v>281</v>
      </c>
      <c r="C303" s="11">
        <f t="shared" ca="1" si="27"/>
        <v>2.876794780863162</v>
      </c>
      <c r="D303" s="11">
        <f t="shared" ca="1" si="25"/>
        <v>244.70824500631156</v>
      </c>
      <c r="E303" s="11">
        <f t="shared" ca="1" si="28"/>
        <v>6.9916459889993789E+22</v>
      </c>
      <c r="F303" s="11">
        <f t="shared" ca="1" si="26"/>
        <v>88.020862306466981</v>
      </c>
      <c r="G303" s="30"/>
      <c r="H303" s="12">
        <f t="shared" ca="1" si="24"/>
        <v>-0.90615418781190737</v>
      </c>
    </row>
    <row r="304" spans="2:8" ht="15.55" customHeight="1" x14ac:dyDescent="0.65">
      <c r="B304" s="10">
        <v>282</v>
      </c>
      <c r="C304" s="11">
        <f t="shared" ca="1" si="27"/>
        <v>1.5121813217717444</v>
      </c>
      <c r="D304" s="11">
        <f t="shared" ca="1" si="25"/>
        <v>243.91899050339276</v>
      </c>
      <c r="E304" s="11">
        <f t="shared" ca="1" si="28"/>
        <v>8.389975186799255E+22</v>
      </c>
      <c r="F304" s="11">
        <f t="shared" ca="1" si="26"/>
        <v>86.306129074922097</v>
      </c>
      <c r="G304" s="30"/>
      <c r="H304" s="12">
        <f t="shared" ca="1" si="24"/>
        <v>-1.7892545029187854</v>
      </c>
    </row>
    <row r="305" spans="2:8" ht="15.55" customHeight="1" x14ac:dyDescent="0.65">
      <c r="B305" s="10">
        <v>283</v>
      </c>
      <c r="C305" s="11">
        <f t="shared" ca="1" si="27"/>
        <v>3.2113534491970293</v>
      </c>
      <c r="D305" s="11">
        <f t="shared" ca="1" si="25"/>
        <v>245.92059889517239</v>
      </c>
      <c r="E305" s="11">
        <f t="shared" ca="1" si="28"/>
        <v>1.0067970224159105E+23</v>
      </c>
      <c r="F305" s="11">
        <f t="shared" ca="1" si="26"/>
        <v>85.884268935246666</v>
      </c>
      <c r="G305" s="30"/>
      <c r="H305" s="12">
        <f t="shared" ca="1" si="24"/>
        <v>1.0016083917796337</v>
      </c>
    </row>
    <row r="306" spans="2:8" ht="15.55" customHeight="1" x14ac:dyDescent="0.65">
      <c r="B306" s="10">
        <v>284</v>
      </c>
      <c r="C306" s="11">
        <f t="shared" ca="1" si="27"/>
        <v>3.4197428502896425</v>
      </c>
      <c r="D306" s="11">
        <f t="shared" ca="1" si="25"/>
        <v>246.77125898610441</v>
      </c>
      <c r="E306" s="11">
        <f t="shared" ca="1" si="28"/>
        <v>1.2081564268990927E+23</v>
      </c>
      <c r="F306" s="11">
        <f t="shared" ca="1" si="26"/>
        <v>85.492193609721568</v>
      </c>
      <c r="G306" s="30"/>
      <c r="H306" s="12">
        <f t="shared" ca="1" si="24"/>
        <v>-0.14933990906798117</v>
      </c>
    </row>
    <row r="307" spans="2:8" ht="15.55" customHeight="1" x14ac:dyDescent="0.65">
      <c r="B307" s="10">
        <v>285</v>
      </c>
      <c r="C307" s="11">
        <f t="shared" ca="1" si="27"/>
        <v>3.6216960801845555</v>
      </c>
      <c r="D307" s="11">
        <f t="shared" ca="1" si="25"/>
        <v>247.65716078605726</v>
      </c>
      <c r="E307" s="11">
        <f t="shared" ca="1" si="28"/>
        <v>1.4497877122789112E+23</v>
      </c>
      <c r="F307" s="11">
        <f t="shared" ca="1" si="26"/>
        <v>85.166384927349355</v>
      </c>
      <c r="G307" s="30"/>
      <c r="H307" s="12">
        <f t="shared" ca="1" si="24"/>
        <v>-0.11409820004715886</v>
      </c>
    </row>
    <row r="308" spans="2:8" ht="15.55" customHeight="1" x14ac:dyDescent="0.65">
      <c r="B308" s="10">
        <v>286</v>
      </c>
      <c r="C308" s="11">
        <f t="shared" ca="1" si="27"/>
        <v>3.5189761589736186</v>
      </c>
      <c r="D308" s="11">
        <f t="shared" ca="1" si="25"/>
        <v>248.27878008088322</v>
      </c>
      <c r="E308" s="11">
        <f t="shared" ca="1" si="28"/>
        <v>1.7397452547346935E+23</v>
      </c>
      <c r="F308" s="11">
        <f t="shared" ca="1" si="26"/>
        <v>84.639854471943096</v>
      </c>
      <c r="G308" s="30"/>
      <c r="H308" s="12">
        <f t="shared" ca="1" si="24"/>
        <v>-0.37838070517402578</v>
      </c>
    </row>
    <row r="309" spans="2:8" ht="15.55" customHeight="1" x14ac:dyDescent="0.65">
      <c r="B309" s="10">
        <v>287</v>
      </c>
      <c r="C309" s="11">
        <f t="shared" ca="1" si="27"/>
        <v>3.2489282940613977</v>
      </c>
      <c r="D309" s="11">
        <f t="shared" ca="1" si="25"/>
        <v>248.71252744776572</v>
      </c>
      <c r="E309" s="11">
        <f t="shared" ca="1" si="28"/>
        <v>2.0876943056816322E+23</v>
      </c>
      <c r="F309" s="11">
        <f t="shared" ca="1" si="26"/>
        <v>83.748060579686452</v>
      </c>
      <c r="G309" s="30"/>
      <c r="H309" s="12">
        <f t="shared" ca="1" si="24"/>
        <v>-0.56625263311749741</v>
      </c>
    </row>
    <row r="310" spans="2:8" ht="15.55" customHeight="1" x14ac:dyDescent="0.65">
      <c r="B310" s="10">
        <v>288</v>
      </c>
      <c r="C310" s="11">
        <f t="shared" ca="1" si="27"/>
        <v>4.9829014181855342</v>
      </c>
      <c r="D310" s="11">
        <f t="shared" ca="1" si="25"/>
        <v>251.09628623070213</v>
      </c>
      <c r="E310" s="11">
        <f t="shared" ca="1" si="28"/>
        <v>2.5052331668179585E+23</v>
      </c>
      <c r="F310" s="11">
        <f t="shared" ca="1" si="26"/>
        <v>84.482806314872448</v>
      </c>
      <c r="G310" s="30"/>
      <c r="H310" s="12">
        <f t="shared" ca="1" si="24"/>
        <v>1.3837587829364164</v>
      </c>
    </row>
    <row r="311" spans="2:8" ht="15.55" customHeight="1" x14ac:dyDescent="0.65">
      <c r="B311" s="10">
        <v>289</v>
      </c>
      <c r="C311" s="11">
        <f t="shared" ca="1" si="27"/>
        <v>4.238768951013232</v>
      </c>
      <c r="D311" s="11">
        <f t="shared" ca="1" si="25"/>
        <v>251.34873404716694</v>
      </c>
      <c r="E311" s="11">
        <f t="shared" ca="1" si="28"/>
        <v>3.0062798001815501E+23</v>
      </c>
      <c r="F311" s="11">
        <f t="shared" ca="1" si="26"/>
        <v>84.559044687207773</v>
      </c>
      <c r="G311" s="30"/>
      <c r="H311" s="12">
        <f t="shared" ca="1" si="24"/>
        <v>-0.74755218353519537</v>
      </c>
    </row>
    <row r="312" spans="2:8" ht="15.55" customHeight="1" x14ac:dyDescent="0.65">
      <c r="B312" s="10">
        <v>290</v>
      </c>
      <c r="C312" s="11">
        <f t="shared" ca="1" si="27"/>
        <v>3.4838853424954395</v>
      </c>
      <c r="D312" s="11">
        <f t="shared" ca="1" si="25"/>
        <v>251.44160422885179</v>
      </c>
      <c r="E312" s="11">
        <f t="shared" ca="1" si="28"/>
        <v>3.6075357602178601E+23</v>
      </c>
      <c r="F312" s="11">
        <f t="shared" ca="1" si="26"/>
        <v>83.875701340845694</v>
      </c>
      <c r="G312" s="30"/>
      <c r="H312" s="12">
        <f t="shared" ca="1" si="24"/>
        <v>-0.90712981831514605</v>
      </c>
    </row>
    <row r="313" spans="2:8" ht="15.55" customHeight="1" x14ac:dyDescent="0.65">
      <c r="B313" s="10">
        <v>291</v>
      </c>
      <c r="C313" s="11">
        <f t="shared" ca="1" si="27"/>
        <v>4.2425894850779136</v>
      </c>
      <c r="D313" s="11">
        <f t="shared" ca="1" si="25"/>
        <v>252.89708543993333</v>
      </c>
      <c r="E313" s="11">
        <f t="shared" ca="1" si="28"/>
        <v>4.3290429122614317E+23</v>
      </c>
      <c r="F313" s="11">
        <f t="shared" ca="1" si="26"/>
        <v>83.870583093329302</v>
      </c>
      <c r="G313" s="30"/>
      <c r="H313" s="12">
        <f t="shared" ca="1" si="24"/>
        <v>0.45548121108156142</v>
      </c>
    </row>
    <row r="314" spans="2:8" ht="15.55" customHeight="1" x14ac:dyDescent="0.65">
      <c r="B314" s="10">
        <v>292</v>
      </c>
      <c r="C314" s="11">
        <f t="shared" ca="1" si="27"/>
        <v>6.2432919230182966</v>
      </c>
      <c r="D314" s="11">
        <f t="shared" ca="1" si="25"/>
        <v>255.74630577488929</v>
      </c>
      <c r="E314" s="11">
        <f t="shared" ca="1" si="28"/>
        <v>5.1948514947137182E+23</v>
      </c>
      <c r="F314" s="11">
        <f t="shared" ca="1" si="26"/>
        <v>85.876439992112054</v>
      </c>
      <c r="G314" s="30"/>
      <c r="H314" s="12">
        <f t="shared" ca="1" si="24"/>
        <v>1.8492203349559651</v>
      </c>
    </row>
    <row r="315" spans="2:8" ht="15.55" customHeight="1" x14ac:dyDescent="0.65">
      <c r="B315" s="10">
        <v>293</v>
      </c>
      <c r="C315" s="11">
        <f t="shared" ca="1" si="27"/>
        <v>6.9707773975121512</v>
      </c>
      <c r="D315" s="11">
        <f t="shared" ca="1" si="25"/>
        <v>257.7224496339868</v>
      </c>
      <c r="E315" s="11">
        <f t="shared" ca="1" si="28"/>
        <v>6.2338217936564618E+23</v>
      </c>
      <c r="F315" s="11">
        <f t="shared" ca="1" si="26"/>
        <v>88.819149229180738</v>
      </c>
      <c r="G315" s="30"/>
      <c r="H315" s="12">
        <f t="shared" ca="1" si="24"/>
        <v>0.97614385909751344</v>
      </c>
    </row>
    <row r="316" spans="2:8" ht="15.55" customHeight="1" x14ac:dyDescent="0.65">
      <c r="B316" s="10">
        <v>294</v>
      </c>
      <c r="C316" s="11">
        <f t="shared" ca="1" si="27"/>
        <v>8.2089155646630108</v>
      </c>
      <c r="D316" s="11">
        <f t="shared" ca="1" si="25"/>
        <v>260.35474328064009</v>
      </c>
      <c r="E316" s="11">
        <f t="shared" ca="1" si="28"/>
        <v>7.4805861523877533E+23</v>
      </c>
      <c r="F316" s="11">
        <f t="shared" ca="1" si="26"/>
        <v>93.241116789274727</v>
      </c>
      <c r="G316" s="30"/>
      <c r="H316" s="12">
        <f t="shared" ca="1" si="24"/>
        <v>1.6322936466532894</v>
      </c>
    </row>
    <row r="317" spans="2:8" ht="15.55" customHeight="1" x14ac:dyDescent="0.65">
      <c r="B317" s="10">
        <v>295</v>
      </c>
      <c r="C317" s="11">
        <f t="shared" ca="1" si="27"/>
        <v>7.7704782831640271</v>
      </c>
      <c r="D317" s="11">
        <f t="shared" ca="1" si="25"/>
        <v>261.55808911207373</v>
      </c>
      <c r="E317" s="11">
        <f t="shared" ca="1" si="28"/>
        <v>8.9767033828653035E+23</v>
      </c>
      <c r="F317" s="11">
        <f t="shared" ca="1" si="26"/>
        <v>97.536041932501107</v>
      </c>
      <c r="G317" s="30"/>
      <c r="H317" s="12">
        <f t="shared" ca="1" si="24"/>
        <v>0.20334583143361859</v>
      </c>
    </row>
    <row r="318" spans="2:8" ht="15.55" customHeight="1" x14ac:dyDescent="0.65">
      <c r="B318" s="10">
        <v>296</v>
      </c>
      <c r="C318" s="11">
        <f t="shared" ca="1" si="27"/>
        <v>6.3984419270170578</v>
      </c>
      <c r="D318" s="11">
        <f t="shared" ca="1" si="25"/>
        <v>261.74014841255956</v>
      </c>
      <c r="E318" s="11">
        <f t="shared" ca="1" si="28"/>
        <v>1.0772044059438364E+24</v>
      </c>
      <c r="F318" s="11">
        <f t="shared" ca="1" si="26"/>
        <v>100.65112269399793</v>
      </c>
      <c r="G318" s="30"/>
      <c r="H318" s="12">
        <f t="shared" ca="1" si="24"/>
        <v>-0.81794069951416393</v>
      </c>
    </row>
    <row r="319" spans="2:8" ht="15.55" customHeight="1" x14ac:dyDescent="0.65">
      <c r="B319" s="10">
        <v>297</v>
      </c>
      <c r="C319" s="11">
        <f t="shared" ca="1" si="27"/>
        <v>3.9266839955528274</v>
      </c>
      <c r="D319" s="11">
        <f t="shared" ca="1" si="25"/>
        <v>260.54807886649877</v>
      </c>
      <c r="E319" s="11">
        <f t="shared" ca="1" si="28"/>
        <v>1.2926452871326035E+24</v>
      </c>
      <c r="F319" s="11">
        <f t="shared" ca="1" si="26"/>
        <v>101.28726541395923</v>
      </c>
      <c r="G319" s="30"/>
      <c r="H319" s="12">
        <f t="shared" ca="1" si="24"/>
        <v>-2.1920695460608188</v>
      </c>
    </row>
    <row r="320" spans="2:8" ht="15.55" customHeight="1" x14ac:dyDescent="0.65">
      <c r="B320" s="10">
        <v>298</v>
      </c>
      <c r="C320" s="11">
        <f t="shared" ca="1" si="27"/>
        <v>4.5238999878102675</v>
      </c>
      <c r="D320" s="11">
        <f t="shared" ca="1" si="25"/>
        <v>261.9306316578668</v>
      </c>
      <c r="E320" s="11">
        <f t="shared" ca="1" si="28"/>
        <v>1.551174344559124E+24</v>
      </c>
      <c r="F320" s="11">
        <f t="shared" ca="1" si="26"/>
        <v>102.23583542635241</v>
      </c>
      <c r="G320" s="30"/>
      <c r="H320" s="12">
        <f t="shared" ca="1" si="24"/>
        <v>0.38255279136800541</v>
      </c>
    </row>
    <row r="321" spans="2:8" ht="15.55" customHeight="1" x14ac:dyDescent="0.65">
      <c r="B321" s="10">
        <v>299</v>
      </c>
      <c r="C321" s="11">
        <f t="shared" ca="1" si="27"/>
        <v>2.3391867299243034</v>
      </c>
      <c r="D321" s="11">
        <f t="shared" ca="1" si="25"/>
        <v>260.6506983975429</v>
      </c>
      <c r="E321" s="11">
        <f t="shared" ca="1" si="28"/>
        <v>1.8614092134709486E+24</v>
      </c>
      <c r="F321" s="11">
        <f t="shared" ca="1" si="26"/>
        <v>100.79674252304274</v>
      </c>
      <c r="G321" s="30"/>
      <c r="H321" s="12">
        <f t="shared" ca="1" si="24"/>
        <v>-2.2799332603239102</v>
      </c>
    </row>
    <row r="322" spans="2:8" ht="15.55" customHeight="1" x14ac:dyDescent="0.65">
      <c r="B322" s="10">
        <v>300</v>
      </c>
      <c r="C322" s="11">
        <f t="shared" ca="1" si="27"/>
        <v>1.1656305879046771</v>
      </c>
      <c r="D322" s="11">
        <f t="shared" ca="1" si="25"/>
        <v>259.94497960150812</v>
      </c>
      <c r="E322" s="11">
        <f t="shared" ca="1" si="28"/>
        <v>2.2336910561651383E+24</v>
      </c>
      <c r="F322" s="11">
        <f t="shared" ca="1" si="26"/>
        <v>97.773481759765744</v>
      </c>
      <c r="G322" s="30"/>
      <c r="H322" s="12">
        <f t="shared" ca="1" si="24"/>
        <v>-1.7057187960347657</v>
      </c>
    </row>
    <row r="323" spans="2:8" ht="15.55" customHeight="1" x14ac:dyDescent="0.65">
      <c r="B323" s="10">
        <v>301</v>
      </c>
      <c r="C323" s="11">
        <f t="shared" ca="1" si="27"/>
        <v>1.5107230584764173</v>
      </c>
      <c r="D323" s="11">
        <f t="shared" ca="1" si="25"/>
        <v>260.52319818966077</v>
      </c>
      <c r="E323" s="11">
        <f t="shared" ca="1" si="28"/>
        <v>2.6804292673981656E+24</v>
      </c>
      <c r="F323" s="11">
        <f t="shared" ca="1" si="26"/>
        <v>94.622798235738685</v>
      </c>
      <c r="G323" s="30"/>
      <c r="H323" s="12">
        <f t="shared" ca="1" si="24"/>
        <v>-0.42178141184732448</v>
      </c>
    </row>
    <row r="324" spans="2:8" ht="15.55" customHeight="1" x14ac:dyDescent="0.65">
      <c r="B324" s="10">
        <v>302</v>
      </c>
      <c r="C324" s="11">
        <f t="shared" ca="1" si="27"/>
        <v>0.23447491268640208</v>
      </c>
      <c r="D324" s="11">
        <f t="shared" ca="1" si="25"/>
        <v>259.54909465556602</v>
      </c>
      <c r="E324" s="11">
        <f t="shared" ca="1" si="28"/>
        <v>3.2165151208777986E+24</v>
      </c>
      <c r="F324" s="11">
        <f t="shared" ca="1" si="26"/>
        <v>89.835344712421929</v>
      </c>
      <c r="G324" s="30"/>
      <c r="H324" s="12">
        <f t="shared" ca="1" si="24"/>
        <v>-1.9741035340947319</v>
      </c>
    </row>
    <row r="325" spans="2:8" ht="15.55" customHeight="1" x14ac:dyDescent="0.65">
      <c r="B325" s="10">
        <v>303</v>
      </c>
      <c r="C325" s="11">
        <f t="shared" ca="1" si="27"/>
        <v>1.2274946828956455</v>
      </c>
      <c r="D325" s="11">
        <f t="shared" ca="1" si="25"/>
        <v>260.58900940831256</v>
      </c>
      <c r="E325" s="11">
        <f t="shared" ca="1" si="28"/>
        <v>3.8598181450533581E+24</v>
      </c>
      <c r="F325" s="11">
        <f t="shared" ca="1" si="26"/>
        <v>85.620323311825985</v>
      </c>
      <c r="G325" s="30"/>
      <c r="H325" s="12">
        <f t="shared" ca="1" si="24"/>
        <v>3.9914752746523792E-2</v>
      </c>
    </row>
    <row r="326" spans="2:8" ht="15.55" customHeight="1" x14ac:dyDescent="0.65">
      <c r="B326" s="10">
        <v>304</v>
      </c>
      <c r="C326" s="11">
        <f t="shared" ca="1" si="27"/>
        <v>2.9006894314008935</v>
      </c>
      <c r="D326" s="11">
        <f t="shared" ca="1" si="25"/>
        <v>262.50770309339691</v>
      </c>
      <c r="E326" s="11">
        <f t="shared" ca="1" si="28"/>
        <v>4.6317817740640294E+24</v>
      </c>
      <c r="F326" s="11">
        <f t="shared" ca="1" si="26"/>
        <v>82.847144289249798</v>
      </c>
      <c r="G326" s="30"/>
      <c r="H326" s="12">
        <f t="shared" ca="1" si="24"/>
        <v>0.91869368508437699</v>
      </c>
    </row>
    <row r="327" spans="2:8" ht="15.55" customHeight="1" x14ac:dyDescent="0.65">
      <c r="B327" s="10">
        <v>305</v>
      </c>
      <c r="C327" s="11">
        <f t="shared" ca="1" si="27"/>
        <v>3.1680666255528394</v>
      </c>
      <c r="D327" s="11">
        <f t="shared" ca="1" si="25"/>
        <v>263.35521817382903</v>
      </c>
      <c r="E327" s="11">
        <f t="shared" ca="1" si="28"/>
        <v>5.5581381288768347E+24</v>
      </c>
      <c r="F327" s="11">
        <f t="shared" ca="1" si="26"/>
        <v>80.342595016245085</v>
      </c>
      <c r="G327" s="30"/>
      <c r="H327" s="12">
        <f t="shared" ca="1" si="24"/>
        <v>-0.15248491956787566</v>
      </c>
    </row>
    <row r="328" spans="2:8" ht="15.55" customHeight="1" x14ac:dyDescent="0.65">
      <c r="B328" s="10">
        <v>306</v>
      </c>
      <c r="C328" s="11">
        <f t="shared" ca="1" si="27"/>
        <v>5.3393862461645636</v>
      </c>
      <c r="D328" s="11">
        <f t="shared" ca="1" si="25"/>
        <v>266.1601511195513</v>
      </c>
      <c r="E328" s="11">
        <f t="shared" ca="1" si="28"/>
        <v>6.6697657546522012E+24</v>
      </c>
      <c r="F328" s="11">
        <f t="shared" ca="1" si="26"/>
        <v>80.064962173370617</v>
      </c>
      <c r="G328" s="30"/>
      <c r="H328" s="12">
        <f t="shared" ca="1" si="24"/>
        <v>1.8049329457222925</v>
      </c>
    </row>
    <row r="329" spans="2:8" ht="15.55" customHeight="1" x14ac:dyDescent="0.65">
      <c r="B329" s="10">
        <v>307</v>
      </c>
      <c r="C329" s="11">
        <f t="shared" ca="1" si="27"/>
        <v>5.6072647759214771</v>
      </c>
      <c r="D329" s="11">
        <f t="shared" ca="1" si="25"/>
        <v>267.49590689854114</v>
      </c>
      <c r="E329" s="11">
        <f t="shared" ca="1" si="28"/>
        <v>8.0037189055826408E+24</v>
      </c>
      <c r="F329" s="11">
        <f t="shared" ca="1" si="26"/>
        <v>80.347422443610967</v>
      </c>
      <c r="G329" s="30"/>
      <c r="H329" s="12">
        <f t="shared" ca="1" si="24"/>
        <v>0.33575577898982578</v>
      </c>
    </row>
    <row r="330" spans="2:8" ht="15.55" customHeight="1" x14ac:dyDescent="0.65">
      <c r="B330" s="10">
        <v>308</v>
      </c>
      <c r="C330" s="11">
        <f t="shared" ca="1" si="27"/>
        <v>4.9709887139133677</v>
      </c>
      <c r="D330" s="11">
        <f t="shared" ca="1" si="25"/>
        <v>267.98108379171731</v>
      </c>
      <c r="E330" s="11">
        <f t="shared" ca="1" si="28"/>
        <v>9.6044626866991689E+24</v>
      </c>
      <c r="F330" s="11">
        <f t="shared" ca="1" si="26"/>
        <v>80.286163958269753</v>
      </c>
      <c r="G330" s="30"/>
      <c r="H330" s="12">
        <f t="shared" ca="1" si="24"/>
        <v>-0.51482310682381471</v>
      </c>
    </row>
    <row r="331" spans="2:8" ht="15.55" customHeight="1" x14ac:dyDescent="0.65">
      <c r="B331" s="10">
        <v>309</v>
      </c>
      <c r="C331" s="11">
        <f t="shared" ca="1" si="27"/>
        <v>4.8795555614337145</v>
      </c>
      <c r="D331" s="11">
        <f t="shared" ca="1" si="25"/>
        <v>268.88384838202035</v>
      </c>
      <c r="E331" s="11">
        <f t="shared" ca="1" si="28"/>
        <v>1.1525355224039001E+25</v>
      </c>
      <c r="F331" s="11">
        <f t="shared" ca="1" si="26"/>
        <v>80.330321687329558</v>
      </c>
      <c r="G331" s="30"/>
      <c r="H331" s="12">
        <f t="shared" ca="1" si="24"/>
        <v>-9.7235409696979719E-2</v>
      </c>
    </row>
    <row r="332" spans="2:8" ht="15.55" customHeight="1" x14ac:dyDescent="0.65">
      <c r="B332" s="10">
        <v>310</v>
      </c>
      <c r="C332" s="11">
        <f t="shared" ca="1" si="27"/>
        <v>6.6577370955089608</v>
      </c>
      <c r="D332" s="11">
        <f t="shared" ca="1" si="25"/>
        <v>271.63794102838233</v>
      </c>
      <c r="E332" s="11">
        <f t="shared" ca="1" si="28"/>
        <v>1.3830426268846802E+25</v>
      </c>
      <c r="F332" s="11">
        <f t="shared" ca="1" si="26"/>
        <v>82.321294650262644</v>
      </c>
      <c r="G332" s="30"/>
      <c r="H332" s="12">
        <f t="shared" ca="1" si="24"/>
        <v>1.754092646361989</v>
      </c>
    </row>
    <row r="333" spans="2:8" ht="15.55" customHeight="1" x14ac:dyDescent="0.65">
      <c r="B333" s="10">
        <v>311</v>
      </c>
      <c r="C333" s="11">
        <f t="shared" ca="1" si="27"/>
        <v>7.0863921383973798</v>
      </c>
      <c r="D333" s="11">
        <f t="shared" ca="1" si="25"/>
        <v>273.39814349037255</v>
      </c>
      <c r="E333" s="11">
        <f t="shared" ca="1" si="28"/>
        <v>1.6596511522616163E+25</v>
      </c>
      <c r="F333" s="11">
        <f t="shared" ca="1" si="26"/>
        <v>85.070069562019327</v>
      </c>
      <c r="G333" s="30"/>
      <c r="H333" s="12">
        <f t="shared" ca="1" si="24"/>
        <v>0.76020246199021113</v>
      </c>
    </row>
    <row r="334" spans="2:8" ht="15.55" customHeight="1" x14ac:dyDescent="0.65">
      <c r="B334" s="10">
        <v>312</v>
      </c>
      <c r="C334" s="11">
        <f t="shared" ca="1" si="27"/>
        <v>7.3905598794770304</v>
      </c>
      <c r="D334" s="11">
        <f t="shared" ca="1" si="25"/>
        <v>275.11958965913169</v>
      </c>
      <c r="E334" s="11">
        <f t="shared" ca="1" si="28"/>
        <v>1.9915813827139395E+25</v>
      </c>
      <c r="F334" s="11">
        <f t="shared" ca="1" si="26"/>
        <v>88.442200204856846</v>
      </c>
      <c r="G334" s="30"/>
      <c r="H334" s="12">
        <f t="shared" ca="1" si="24"/>
        <v>0.72144616875912604</v>
      </c>
    </row>
    <row r="335" spans="2:8" ht="15.55" customHeight="1" x14ac:dyDescent="0.65">
      <c r="B335" s="10">
        <v>313</v>
      </c>
      <c r="C335" s="11">
        <f t="shared" ca="1" si="27"/>
        <v>7.0360299670706663</v>
      </c>
      <c r="D335" s="11">
        <f t="shared" ca="1" si="25"/>
        <v>276.24317172262073</v>
      </c>
      <c r="E335" s="11">
        <f t="shared" ca="1" si="28"/>
        <v>2.3898976592567272E+25</v>
      </c>
      <c r="F335" s="11">
        <f t="shared" ca="1" si="26"/>
        <v>91.749999151279454</v>
      </c>
      <c r="G335" s="30"/>
      <c r="H335" s="12">
        <f t="shared" ca="1" si="24"/>
        <v>0.12358206348904127</v>
      </c>
    </row>
    <row r="336" spans="2:8" ht="15.55" customHeight="1" x14ac:dyDescent="0.65">
      <c r="B336" s="10">
        <v>314</v>
      </c>
      <c r="C336" s="11">
        <f t="shared" ca="1" si="27"/>
        <v>6.0408852780214559</v>
      </c>
      <c r="D336" s="11">
        <f t="shared" ca="1" si="25"/>
        <v>276.65523302698563</v>
      </c>
      <c r="E336" s="11">
        <f t="shared" ca="1" si="28"/>
        <v>2.8678771911080725E+25</v>
      </c>
      <c r="F336" s="11">
        <f t="shared" ca="1" si="26"/>
        <v>94.254657505376144</v>
      </c>
      <c r="G336" s="30"/>
      <c r="H336" s="12">
        <f t="shared" ca="1" si="24"/>
        <v>-0.58793869563507795</v>
      </c>
    </row>
    <row r="337" spans="2:8" ht="15.55" customHeight="1" x14ac:dyDescent="0.65">
      <c r="B337" s="10">
        <v>315</v>
      </c>
      <c r="C337" s="11">
        <f t="shared" ca="1" si="27"/>
        <v>7.3351482036113982</v>
      </c>
      <c r="D337" s="11">
        <f t="shared" ca="1" si="25"/>
        <v>279.15767300817987</v>
      </c>
      <c r="E337" s="11">
        <f t="shared" ca="1" si="28"/>
        <v>3.4414526293296868E+25</v>
      </c>
      <c r="F337" s="11">
        <f t="shared" ca="1" si="26"/>
        <v>98.093790013744581</v>
      </c>
      <c r="G337" s="30"/>
      <c r="H337" s="12">
        <f t="shared" ca="1" si="24"/>
        <v>1.5024399811942335</v>
      </c>
    </row>
    <row r="338" spans="2:8" ht="15.55" customHeight="1" x14ac:dyDescent="0.65">
      <c r="B338" s="10">
        <v>316</v>
      </c>
      <c r="C338" s="11">
        <f t="shared" ca="1" si="27"/>
        <v>6.2622078940252139</v>
      </c>
      <c r="D338" s="11">
        <f t="shared" ca="1" si="25"/>
        <v>279.55176233931599</v>
      </c>
      <c r="E338" s="11">
        <f t="shared" ca="1" si="28"/>
        <v>4.1297431551956242E+25</v>
      </c>
      <c r="F338" s="11">
        <f t="shared" ca="1" si="26"/>
        <v>101.00055202735848</v>
      </c>
      <c r="G338" s="30"/>
      <c r="H338" s="12">
        <f t="shared" ca="1" si="24"/>
        <v>-0.60591066886390543</v>
      </c>
    </row>
    <row r="339" spans="2:8" ht="15.55" customHeight="1" x14ac:dyDescent="0.65">
      <c r="B339" s="10">
        <v>317</v>
      </c>
      <c r="C339" s="11">
        <f t="shared" ca="1" si="27"/>
        <v>6.5760322889136047</v>
      </c>
      <c r="D339" s="11">
        <f t="shared" ca="1" si="25"/>
        <v>281.1180283130094</v>
      </c>
      <c r="E339" s="11">
        <f t="shared" ca="1" si="28"/>
        <v>4.9556917862347485E+25</v>
      </c>
      <c r="F339" s="11">
        <f t="shared" ca="1" si="26"/>
        <v>104.20196591316696</v>
      </c>
      <c r="G339" s="30"/>
      <c r="H339" s="12">
        <f t="shared" ca="1" si="24"/>
        <v>0.56626597369343323</v>
      </c>
    </row>
    <row r="340" spans="2:8" ht="15.55" customHeight="1" x14ac:dyDescent="0.65">
      <c r="B340" s="10">
        <v>318</v>
      </c>
      <c r="C340" s="11">
        <f t="shared" ca="1" si="27"/>
        <v>6.1874408575508415</v>
      </c>
      <c r="D340" s="11">
        <f t="shared" ca="1" si="25"/>
        <v>282.04464333942934</v>
      </c>
      <c r="E340" s="11">
        <f t="shared" ca="1" si="28"/>
        <v>5.9468301434816979E+25</v>
      </c>
      <c r="F340" s="11">
        <f t="shared" ca="1" si="26"/>
        <v>106.99984791654094</v>
      </c>
      <c r="G340" s="30"/>
      <c r="H340" s="12">
        <f t="shared" ca="1" si="24"/>
        <v>-7.3384973580042354E-2</v>
      </c>
    </row>
    <row r="341" spans="2:8" ht="15.55" customHeight="1" x14ac:dyDescent="0.65">
      <c r="B341" s="10">
        <v>319</v>
      </c>
      <c r="C341" s="11">
        <f t="shared" ca="1" si="27"/>
        <v>6.6883128491691748</v>
      </c>
      <c r="D341" s="11">
        <f t="shared" ca="1" si="25"/>
        <v>283.78300350255785</v>
      </c>
      <c r="E341" s="11">
        <f t="shared" ca="1" si="28"/>
        <v>7.136196172178037E+25</v>
      </c>
      <c r="F341" s="11">
        <f t="shared" ca="1" si="26"/>
        <v>110.21428222357434</v>
      </c>
      <c r="G341" s="30"/>
      <c r="H341" s="12">
        <f t="shared" ca="1" si="24"/>
        <v>0.73836016312850139</v>
      </c>
    </row>
    <row r="342" spans="2:8" ht="15.55" customHeight="1" x14ac:dyDescent="0.65">
      <c r="B342" s="10">
        <v>320</v>
      </c>
      <c r="C342" s="11">
        <f t="shared" ca="1" si="27"/>
        <v>7.3574185644893717</v>
      </c>
      <c r="D342" s="11">
        <f t="shared" ca="1" si="25"/>
        <v>285.78977178771186</v>
      </c>
      <c r="E342" s="11">
        <f t="shared" ca="1" si="28"/>
        <v>8.5634354066136444E+25</v>
      </c>
      <c r="F342" s="11">
        <f t="shared" ca="1" si="26"/>
        <v>114.04404290589301</v>
      </c>
      <c r="G342" s="30"/>
      <c r="H342" s="12">
        <f t="shared" ca="1" si="24"/>
        <v>1.0067682851540316</v>
      </c>
    </row>
    <row r="343" spans="2:8" ht="15.55" customHeight="1" x14ac:dyDescent="0.65">
      <c r="B343" s="10">
        <v>321</v>
      </c>
      <c r="C343" s="11">
        <f t="shared" ca="1" si="27"/>
        <v>5.4389544222754171</v>
      </c>
      <c r="D343" s="11">
        <f t="shared" ca="1" si="25"/>
        <v>285.3427913583958</v>
      </c>
      <c r="E343" s="11">
        <f t="shared" ca="1" si="28"/>
        <v>1.0276122487936374E+26</v>
      </c>
      <c r="F343" s="11">
        <f t="shared" ca="1" si="26"/>
        <v>115.94170426842798</v>
      </c>
      <c r="G343" s="30"/>
      <c r="H343" s="12">
        <f t="shared" ref="H343:H406" ca="1" si="29">NORMINV(RAND(),$I$17,$I$18)</f>
        <v>-1.44698042931608</v>
      </c>
    </row>
    <row r="344" spans="2:8" ht="15.55" customHeight="1" x14ac:dyDescent="0.65">
      <c r="B344" s="10">
        <v>322</v>
      </c>
      <c r="C344" s="11">
        <f t="shared" ca="1" si="27"/>
        <v>5.6818158261879192</v>
      </c>
      <c r="D344" s="11">
        <f t="shared" ref="D344:D407" ca="1" si="30">$D$16*D343+$D$18+H344</f>
        <v>286.67344364676336</v>
      </c>
      <c r="E344" s="11">
        <f t="shared" ca="1" si="28"/>
        <v>1.2331346985523648E+26</v>
      </c>
      <c r="F344" s="11">
        <f t="shared" ca="1" si="26"/>
        <v>117.8398113540181</v>
      </c>
      <c r="G344" s="30"/>
      <c r="H344" s="12">
        <f t="shared" ca="1" si="29"/>
        <v>0.33065228836758537</v>
      </c>
    </row>
    <row r="345" spans="2:8" ht="15.55" customHeight="1" x14ac:dyDescent="0.65">
      <c r="B345" s="10">
        <v>323</v>
      </c>
      <c r="C345" s="11">
        <f t="shared" ca="1" si="27"/>
        <v>4.2398078857446899</v>
      </c>
      <c r="D345" s="11">
        <f t="shared" ca="1" si="30"/>
        <v>286.36779887155774</v>
      </c>
      <c r="E345" s="11">
        <f t="shared" ca="1" si="28"/>
        <v>1.4797616382628378E+26</v>
      </c>
      <c r="F345" s="11">
        <f t="shared" ref="F345:F408" ca="1" si="31">$F$16*F344+$F$17*F343+$F$18+H345</f>
        <v>118.08304591315924</v>
      </c>
      <c r="G345" s="30"/>
      <c r="H345" s="12">
        <f t="shared" ca="1" si="29"/>
        <v>-1.3056447752056453</v>
      </c>
    </row>
    <row r="346" spans="2:8" ht="15.55" customHeight="1" x14ac:dyDescent="0.65">
      <c r="B346" s="10">
        <v>324</v>
      </c>
      <c r="C346" s="11">
        <f t="shared" ca="1" si="27"/>
        <v>3.7429797941567262</v>
      </c>
      <c r="D346" s="11">
        <f t="shared" ca="1" si="30"/>
        <v>286.71893235711872</v>
      </c>
      <c r="E346" s="11">
        <f t="shared" ca="1" si="28"/>
        <v>1.7757139659154054E+26</v>
      </c>
      <c r="F346" s="11">
        <f t="shared" ca="1" si="31"/>
        <v>117.47469238840705</v>
      </c>
      <c r="G346" s="30"/>
      <c r="H346" s="12">
        <f t="shared" ca="1" si="29"/>
        <v>-0.64886651443902632</v>
      </c>
    </row>
    <row r="347" spans="2:8" ht="15.55" customHeight="1" x14ac:dyDescent="0.65">
      <c r="B347" s="10">
        <v>325</v>
      </c>
      <c r="C347" s="11">
        <f t="shared" ca="1" si="27"/>
        <v>4.0033254674896659</v>
      </c>
      <c r="D347" s="11">
        <f t="shared" ca="1" si="30"/>
        <v>287.72787398928301</v>
      </c>
      <c r="E347" s="11">
        <f t="shared" ca="1" si="28"/>
        <v>2.1308567590984864E+26</v>
      </c>
      <c r="F347" s="11">
        <f t="shared" ca="1" si="31"/>
        <v>116.75528538916275</v>
      </c>
      <c r="G347" s="30"/>
      <c r="H347" s="12">
        <f t="shared" ca="1" si="29"/>
        <v>8.9416321642847869E-3</v>
      </c>
    </row>
    <row r="348" spans="2:8" ht="15.55" customHeight="1" x14ac:dyDescent="0.65">
      <c r="B348" s="10">
        <v>326</v>
      </c>
      <c r="C348" s="11">
        <f t="shared" ca="1" si="27"/>
        <v>3.7307221284005627</v>
      </c>
      <c r="D348" s="11">
        <f t="shared" ca="1" si="30"/>
        <v>288.25593574369185</v>
      </c>
      <c r="E348" s="11">
        <f t="shared" ca="1" si="28"/>
        <v>2.5570281109181836E+26</v>
      </c>
      <c r="F348" s="11">
        <f t="shared" ca="1" si="31"/>
        <v>115.46113392036762</v>
      </c>
      <c r="G348" s="30"/>
      <c r="H348" s="12">
        <f t="shared" ca="1" si="29"/>
        <v>-0.47193824559117059</v>
      </c>
    </row>
    <row r="349" spans="2:8" ht="15.55" customHeight="1" x14ac:dyDescent="0.65">
      <c r="B349" s="10">
        <v>327</v>
      </c>
      <c r="C349" s="11">
        <f t="shared" ca="1" si="27"/>
        <v>4.2654678377711122</v>
      </c>
      <c r="D349" s="11">
        <f t="shared" ca="1" si="30"/>
        <v>289.53682587874249</v>
      </c>
      <c r="E349" s="11">
        <f t="shared" ca="1" si="28"/>
        <v>3.0684337331018202E+26</v>
      </c>
      <c r="F349" s="11">
        <f t="shared" ca="1" si="31"/>
        <v>114.40973487961101</v>
      </c>
      <c r="G349" s="30"/>
      <c r="H349" s="12">
        <f t="shared" ca="1" si="29"/>
        <v>0.28089013505066146</v>
      </c>
    </row>
    <row r="350" spans="2:8" ht="15.55" customHeight="1" x14ac:dyDescent="0.65">
      <c r="B350" s="10">
        <v>328</v>
      </c>
      <c r="C350" s="11">
        <f t="shared" ca="1" si="27"/>
        <v>4.7357845464884996</v>
      </c>
      <c r="D350" s="11">
        <f t="shared" ca="1" si="30"/>
        <v>290.86023615501409</v>
      </c>
      <c r="E350" s="11">
        <f t="shared" ca="1" si="28"/>
        <v>3.6821204797221842E+26</v>
      </c>
      <c r="F350" s="11">
        <f t="shared" ca="1" si="31"/>
        <v>113.63227467999798</v>
      </c>
      <c r="G350" s="30"/>
      <c r="H350" s="12">
        <f t="shared" ca="1" si="29"/>
        <v>0.32341027627160956</v>
      </c>
    </row>
    <row r="351" spans="2:8" ht="15.55" customHeight="1" x14ac:dyDescent="0.65">
      <c r="B351" s="10">
        <v>329</v>
      </c>
      <c r="C351" s="11">
        <f t="shared" ref="C351:C414" ca="1" si="32">$C$16*C350+$C$18+H351</f>
        <v>3.4351617023444332</v>
      </c>
      <c r="D351" s="11">
        <f t="shared" ca="1" si="30"/>
        <v>290.50677022016771</v>
      </c>
      <c r="E351" s="11">
        <f t="shared" ref="E351:E414" ca="1" si="33">$E$16*E350+$E$18+H351</f>
        <v>4.4185445756666209E+26</v>
      </c>
      <c r="F351" s="11">
        <f t="shared" ca="1" si="31"/>
        <v>111.43499721670375</v>
      </c>
      <c r="G351" s="30"/>
      <c r="H351" s="12">
        <f t="shared" ca="1" si="29"/>
        <v>-1.3534659348463667</v>
      </c>
    </row>
    <row r="352" spans="2:8" ht="15.55" customHeight="1" x14ac:dyDescent="0.65">
      <c r="B352" s="10">
        <v>330</v>
      </c>
      <c r="C352" s="11">
        <f t="shared" ca="1" si="32"/>
        <v>4.0013600728814156</v>
      </c>
      <c r="D352" s="11">
        <f t="shared" ca="1" si="30"/>
        <v>291.76000093117358</v>
      </c>
      <c r="E352" s="11">
        <f t="shared" ca="1" si="33"/>
        <v>5.3022534907999451E+26</v>
      </c>
      <c r="F352" s="11">
        <f t="shared" ca="1" si="31"/>
        <v>109.57435546394481</v>
      </c>
      <c r="G352" s="30"/>
      <c r="H352" s="12">
        <f t="shared" ca="1" si="29"/>
        <v>0.25323071100586902</v>
      </c>
    </row>
    <row r="353" spans="2:8" ht="15.55" customHeight="1" x14ac:dyDescent="0.65">
      <c r="B353" s="10">
        <v>331</v>
      </c>
      <c r="C353" s="11">
        <f t="shared" ca="1" si="32"/>
        <v>3.1696793297595045</v>
      </c>
      <c r="D353" s="11">
        <f t="shared" ca="1" si="30"/>
        <v>291.72859220262796</v>
      </c>
      <c r="E353" s="11">
        <f t="shared" ca="1" si="33"/>
        <v>6.3627041889599338E+26</v>
      </c>
      <c r="F353" s="11">
        <f t="shared" ca="1" si="31"/>
        <v>106.75401918574909</v>
      </c>
      <c r="G353" s="30"/>
      <c r="H353" s="12">
        <f t="shared" ca="1" si="29"/>
        <v>-1.0314087285456279</v>
      </c>
    </row>
    <row r="354" spans="2:8" ht="15.55" customHeight="1" x14ac:dyDescent="0.65">
      <c r="B354" s="10">
        <v>332</v>
      </c>
      <c r="C354" s="11">
        <f t="shared" ca="1" si="32"/>
        <v>2.6013964951594626</v>
      </c>
      <c r="D354" s="11">
        <f t="shared" ca="1" si="30"/>
        <v>291.79424523397984</v>
      </c>
      <c r="E354" s="11">
        <f t="shared" ca="1" si="33"/>
        <v>7.6352450267519203E+26</v>
      </c>
      <c r="F354" s="11">
        <f t="shared" ca="1" si="31"/>
        <v>103.18562601208532</v>
      </c>
      <c r="G354" s="30"/>
      <c r="H354" s="12">
        <f t="shared" ca="1" si="29"/>
        <v>-0.93434696864814148</v>
      </c>
    </row>
    <row r="355" spans="2:8" ht="15.55" customHeight="1" x14ac:dyDescent="0.65">
      <c r="B355" s="10">
        <v>333</v>
      </c>
      <c r="C355" s="11">
        <f t="shared" ca="1" si="32"/>
        <v>4.6351120163880912</v>
      </c>
      <c r="D355" s="11">
        <f t="shared" ca="1" si="30"/>
        <v>294.34824005424036</v>
      </c>
      <c r="E355" s="11">
        <f t="shared" ca="1" si="33"/>
        <v>9.1622940321023038E+26</v>
      </c>
      <c r="F355" s="11">
        <f t="shared" ca="1" si="31"/>
        <v>101.46052678419095</v>
      </c>
      <c r="G355" s="30"/>
      <c r="H355" s="12">
        <f t="shared" ca="1" si="29"/>
        <v>1.5539948202605212</v>
      </c>
    </row>
    <row r="356" spans="2:8" ht="15.55" customHeight="1" x14ac:dyDescent="0.65">
      <c r="B356" s="10">
        <v>334</v>
      </c>
      <c r="C356" s="11">
        <f t="shared" ca="1" si="32"/>
        <v>4.0268766554090947</v>
      </c>
      <c r="D356" s="11">
        <f t="shared" ca="1" si="30"/>
        <v>294.66702709653896</v>
      </c>
      <c r="E356" s="11">
        <f t="shared" ca="1" si="33"/>
        <v>1.0994752838522764E+27</v>
      </c>
      <c r="F356" s="11">
        <f t="shared" ca="1" si="31"/>
        <v>99.194868261263778</v>
      </c>
      <c r="G356" s="30"/>
      <c r="H356" s="12">
        <f t="shared" ca="1" si="29"/>
        <v>-0.68121295770137891</v>
      </c>
    </row>
    <row r="357" spans="2:8" ht="15.55" customHeight="1" x14ac:dyDescent="0.65">
      <c r="B357" s="10">
        <v>335</v>
      </c>
      <c r="C357" s="11">
        <f t="shared" ca="1" si="32"/>
        <v>3.7650808196004779</v>
      </c>
      <c r="D357" s="11">
        <f t="shared" ca="1" si="30"/>
        <v>295.21060659181217</v>
      </c>
      <c r="E357" s="11">
        <f t="shared" ca="1" si="33"/>
        <v>1.3193703406227316E+27</v>
      </c>
      <c r="F357" s="11">
        <f t="shared" ca="1" si="31"/>
        <v>96.68474981806061</v>
      </c>
      <c r="G357" s="30"/>
      <c r="H357" s="12">
        <f t="shared" ca="1" si="29"/>
        <v>-0.45642050472679835</v>
      </c>
    </row>
    <row r="358" spans="2:8" ht="15.55" customHeight="1" x14ac:dyDescent="0.65">
      <c r="B358" s="10">
        <v>336</v>
      </c>
      <c r="C358" s="11">
        <f t="shared" ca="1" si="32"/>
        <v>4.3662433470005926</v>
      </c>
      <c r="D358" s="11">
        <f t="shared" ca="1" si="30"/>
        <v>296.56478528313238</v>
      </c>
      <c r="E358" s="11">
        <f t="shared" ca="1" si="33"/>
        <v>1.5832444087472778E+27</v>
      </c>
      <c r="F358" s="11">
        <f t="shared" ca="1" si="31"/>
        <v>94.787873227885328</v>
      </c>
      <c r="G358" s="30"/>
      <c r="H358" s="12">
        <f t="shared" ca="1" si="29"/>
        <v>0.35417869132021029</v>
      </c>
    </row>
    <row r="359" spans="2:8" ht="15.55" customHeight="1" x14ac:dyDescent="0.65">
      <c r="B359" s="10">
        <v>337</v>
      </c>
      <c r="C359" s="11">
        <f t="shared" ca="1" si="32"/>
        <v>2.6434957692144385</v>
      </c>
      <c r="D359" s="11">
        <f t="shared" ca="1" si="30"/>
        <v>295.71528637474637</v>
      </c>
      <c r="E359" s="11">
        <f t="shared" ca="1" si="33"/>
        <v>1.8998932904967333E+27</v>
      </c>
      <c r="F359" s="11">
        <f t="shared" ca="1" si="31"/>
        <v>91.264337890160917</v>
      </c>
      <c r="G359" s="30"/>
      <c r="H359" s="12">
        <f t="shared" ca="1" si="29"/>
        <v>-1.8494989083860363</v>
      </c>
    </row>
    <row r="360" spans="2:8" ht="15.55" customHeight="1" x14ac:dyDescent="0.65">
      <c r="B360" s="10">
        <v>338</v>
      </c>
      <c r="C360" s="11">
        <f t="shared" ca="1" si="32"/>
        <v>2.6558359281814927</v>
      </c>
      <c r="D360" s="11">
        <f t="shared" ca="1" si="30"/>
        <v>296.25632568755628</v>
      </c>
      <c r="E360" s="11">
        <f t="shared" ca="1" si="33"/>
        <v>2.2798719485960799E+27</v>
      </c>
      <c r="F360" s="11">
        <f t="shared" ca="1" si="31"/>
        <v>87.686316666740041</v>
      </c>
      <c r="G360" s="30"/>
      <c r="H360" s="12">
        <f t="shared" ca="1" si="29"/>
        <v>-0.45896068719005806</v>
      </c>
    </row>
    <row r="361" spans="2:8" ht="15.55" customHeight="1" x14ac:dyDescent="0.65">
      <c r="B361" s="10">
        <v>339</v>
      </c>
      <c r="C361" s="11">
        <f t="shared" ca="1" si="32"/>
        <v>2.1921769074368234</v>
      </c>
      <c r="D361" s="11">
        <f t="shared" ca="1" si="30"/>
        <v>296.32383385244793</v>
      </c>
      <c r="E361" s="11">
        <f t="shared" ca="1" si="33"/>
        <v>2.7358463383152956E+27</v>
      </c>
      <c r="F361" s="11">
        <f t="shared" ca="1" si="31"/>
        <v>83.620962351651258</v>
      </c>
      <c r="G361" s="30"/>
      <c r="H361" s="12">
        <f t="shared" ca="1" si="29"/>
        <v>-0.93249183510837119</v>
      </c>
    </row>
    <row r="362" spans="2:8" ht="15.55" customHeight="1" x14ac:dyDescent="0.65">
      <c r="B362" s="10">
        <v>340</v>
      </c>
      <c r="C362" s="11">
        <f t="shared" ca="1" si="32"/>
        <v>1.236864308294636</v>
      </c>
      <c r="D362" s="11">
        <f t="shared" ca="1" si="30"/>
        <v>295.8069566347931</v>
      </c>
      <c r="E362" s="11">
        <f t="shared" ca="1" si="33"/>
        <v>3.2830156059783547E+27</v>
      </c>
      <c r="F362" s="11">
        <f t="shared" ca="1" si="31"/>
        <v>78.568403083749132</v>
      </c>
      <c r="G362" s="30"/>
      <c r="H362" s="12">
        <f t="shared" ca="1" si="29"/>
        <v>-1.5168772176548229</v>
      </c>
    </row>
    <row r="363" spans="2:8" ht="15.55" customHeight="1" x14ac:dyDescent="0.65">
      <c r="B363" s="10">
        <v>341</v>
      </c>
      <c r="C363" s="11">
        <f t="shared" ca="1" si="32"/>
        <v>0.6654436406586175</v>
      </c>
      <c r="D363" s="11">
        <f t="shared" ca="1" si="30"/>
        <v>295.48290882881599</v>
      </c>
      <c r="E363" s="11">
        <f t="shared" ca="1" si="33"/>
        <v>3.9396187271740255E+27</v>
      </c>
      <c r="F363" s="11">
        <f t="shared" ca="1" si="31"/>
        <v>72.860842313143607</v>
      </c>
      <c r="G363" s="30"/>
      <c r="H363" s="12">
        <f t="shared" ca="1" si="29"/>
        <v>-1.3240478059770915</v>
      </c>
    </row>
    <row r="364" spans="2:8" ht="15.55" customHeight="1" x14ac:dyDescent="0.65">
      <c r="B364" s="10">
        <v>342</v>
      </c>
      <c r="C364" s="11">
        <f t="shared" ca="1" si="32"/>
        <v>3.7141405886574281</v>
      </c>
      <c r="D364" s="11">
        <f t="shared" ca="1" si="30"/>
        <v>298.66469450494651</v>
      </c>
      <c r="E364" s="11">
        <f t="shared" ca="1" si="33"/>
        <v>4.7275424726088304E+27</v>
      </c>
      <c r="F364" s="11">
        <f t="shared" ca="1" si="31"/>
        <v>70.120139264891677</v>
      </c>
      <c r="G364" s="30"/>
      <c r="H364" s="12">
        <f t="shared" ca="1" si="29"/>
        <v>2.1817856761305339</v>
      </c>
    </row>
    <row r="365" spans="2:8" ht="15.55" customHeight="1" x14ac:dyDescent="0.65">
      <c r="B365" s="10">
        <v>343</v>
      </c>
      <c r="C365" s="11">
        <f t="shared" ca="1" si="32"/>
        <v>2.8944366502840717</v>
      </c>
      <c r="D365" s="11">
        <f t="shared" ca="1" si="30"/>
        <v>298.58781868430464</v>
      </c>
      <c r="E365" s="11">
        <f t="shared" ca="1" si="33"/>
        <v>5.6730509671305965E+27</v>
      </c>
      <c r="F365" s="11">
        <f t="shared" ca="1" si="31"/>
        <v>66.848022277691626</v>
      </c>
      <c r="G365" s="30"/>
      <c r="H365" s="12">
        <f t="shared" ca="1" si="29"/>
        <v>-1.0768758206418709</v>
      </c>
    </row>
    <row r="366" spans="2:8" ht="15.55" customHeight="1" x14ac:dyDescent="0.65">
      <c r="B366" s="10">
        <v>344</v>
      </c>
      <c r="C366" s="11">
        <f t="shared" ca="1" si="32"/>
        <v>4.054908088975381</v>
      </c>
      <c r="D366" s="11">
        <f t="shared" ca="1" si="30"/>
        <v>300.32717745305274</v>
      </c>
      <c r="E366" s="11">
        <f t="shared" ca="1" si="33"/>
        <v>6.807661160556716E+27</v>
      </c>
      <c r="F366" s="11">
        <f t="shared" ca="1" si="31"/>
        <v>64.941274365310775</v>
      </c>
      <c r="G366" s="30"/>
      <c r="H366" s="12">
        <f t="shared" ca="1" si="29"/>
        <v>0.7393587687481239</v>
      </c>
    </row>
    <row r="367" spans="2:8" ht="15.55" customHeight="1" x14ac:dyDescent="0.65">
      <c r="B367" s="10">
        <v>345</v>
      </c>
      <c r="C367" s="11">
        <f t="shared" ca="1" si="32"/>
        <v>7.6432993404023915</v>
      </c>
      <c r="D367" s="11">
        <f t="shared" ca="1" si="30"/>
        <v>304.72655032227482</v>
      </c>
      <c r="E367" s="11">
        <f t="shared" ca="1" si="33"/>
        <v>8.1691933926680588E+27</v>
      </c>
      <c r="F367" s="11">
        <f t="shared" ca="1" si="31"/>
        <v>66.956093890613175</v>
      </c>
      <c r="G367" s="30"/>
      <c r="H367" s="12">
        <f t="shared" ca="1" si="29"/>
        <v>3.3993728692220855</v>
      </c>
    </row>
    <row r="368" spans="2:8" ht="15.55" customHeight="1" x14ac:dyDescent="0.65">
      <c r="B368" s="10">
        <v>346</v>
      </c>
      <c r="C368" s="11">
        <f t="shared" ca="1" si="32"/>
        <v>7.1294408635895019</v>
      </c>
      <c r="D368" s="11">
        <f t="shared" ca="1" si="30"/>
        <v>305.74135171354243</v>
      </c>
      <c r="E368" s="11">
        <f t="shared" ca="1" si="33"/>
        <v>9.8030320712016701E+27</v>
      </c>
      <c r="F368" s="11">
        <f t="shared" ca="1" si="31"/>
        <v>69.134820110999812</v>
      </c>
      <c r="G368" s="30"/>
      <c r="H368" s="12">
        <f t="shared" ca="1" si="29"/>
        <v>1.4801391267588301E-2</v>
      </c>
    </row>
    <row r="369" spans="2:8" ht="15.55" customHeight="1" x14ac:dyDescent="0.65">
      <c r="B369" s="10">
        <v>347</v>
      </c>
      <c r="C369" s="11">
        <f t="shared" ca="1" si="32"/>
        <v>6.112408003677869</v>
      </c>
      <c r="D369" s="11">
        <f t="shared" ca="1" si="30"/>
        <v>306.15020702634871</v>
      </c>
      <c r="E369" s="11">
        <f t="shared" ca="1" si="33"/>
        <v>1.1763638485442003E+28</v>
      </c>
      <c r="F369" s="11">
        <f t="shared" ca="1" si="31"/>
        <v>70.834968083247901</v>
      </c>
      <c r="G369" s="30"/>
      <c r="H369" s="12">
        <f t="shared" ca="1" si="29"/>
        <v>-0.59114468719373303</v>
      </c>
    </row>
    <row r="370" spans="2:8" ht="15.55" customHeight="1" x14ac:dyDescent="0.65">
      <c r="B370" s="10">
        <v>348</v>
      </c>
      <c r="C370" s="11">
        <f t="shared" ca="1" si="32"/>
        <v>5.7648269668809924</v>
      </c>
      <c r="D370" s="11">
        <f t="shared" ca="1" si="30"/>
        <v>307.0251075902874</v>
      </c>
      <c r="E370" s="11">
        <f t="shared" ca="1" si="33"/>
        <v>1.4116366182530403E+28</v>
      </c>
      <c r="F370" s="11">
        <f t="shared" ca="1" si="31"/>
        <v>72.548653621099859</v>
      </c>
      <c r="G370" s="30"/>
      <c r="H370" s="12">
        <f t="shared" ca="1" si="29"/>
        <v>-0.12509943606130289</v>
      </c>
    </row>
    <row r="371" spans="2:8" ht="15.55" customHeight="1" x14ac:dyDescent="0.65">
      <c r="B371" s="10">
        <v>349</v>
      </c>
      <c r="C371" s="11">
        <f t="shared" ca="1" si="32"/>
        <v>5.0002860414934203</v>
      </c>
      <c r="D371" s="11">
        <f t="shared" ca="1" si="30"/>
        <v>307.41353205827602</v>
      </c>
      <c r="E371" s="11">
        <f t="shared" ca="1" si="33"/>
        <v>1.6939639419036484E+28</v>
      </c>
      <c r="F371" s="11">
        <f t="shared" ca="1" si="31"/>
        <v>73.771045392322762</v>
      </c>
      <c r="G371" s="30"/>
      <c r="H371" s="12">
        <f t="shared" ca="1" si="29"/>
        <v>-0.61157553201137405</v>
      </c>
    </row>
    <row r="372" spans="2:8" ht="15.55" customHeight="1" x14ac:dyDescent="0.65">
      <c r="B372" s="10">
        <v>350</v>
      </c>
      <c r="C372" s="11">
        <f t="shared" ca="1" si="32"/>
        <v>3.626708786677884</v>
      </c>
      <c r="D372" s="11">
        <f t="shared" ca="1" si="30"/>
        <v>307.04001201175919</v>
      </c>
      <c r="E372" s="11">
        <f t="shared" ca="1" si="33"/>
        <v>2.0327567302843781E+28</v>
      </c>
      <c r="F372" s="11">
        <f t="shared" ca="1" si="31"/>
        <v>73.772191403695516</v>
      </c>
      <c r="G372" s="30"/>
      <c r="H372" s="12">
        <f t="shared" ca="1" si="29"/>
        <v>-1.3735200465168522</v>
      </c>
    </row>
    <row r="373" spans="2:8" ht="15.55" customHeight="1" x14ac:dyDescent="0.65">
      <c r="B373" s="10">
        <v>351</v>
      </c>
      <c r="C373" s="11">
        <f t="shared" ca="1" si="32"/>
        <v>3.4450940092088578</v>
      </c>
      <c r="D373" s="11">
        <f t="shared" ca="1" si="30"/>
        <v>307.58373899162575</v>
      </c>
      <c r="E373" s="11">
        <f t="shared" ca="1" si="33"/>
        <v>2.4393080763412535E+28</v>
      </c>
      <c r="F373" s="11">
        <f t="shared" ca="1" si="31"/>
        <v>73.579239339874306</v>
      </c>
      <c r="G373" s="30"/>
      <c r="H373" s="12">
        <f t="shared" ca="1" si="29"/>
        <v>-0.4562730201334495</v>
      </c>
    </row>
    <row r="374" spans="2:8" ht="15.55" customHeight="1" x14ac:dyDescent="0.65">
      <c r="B374" s="10">
        <v>352</v>
      </c>
      <c r="C374" s="11">
        <f t="shared" ca="1" si="32"/>
        <v>3.6949854359277507</v>
      </c>
      <c r="D374" s="11">
        <f t="shared" ca="1" si="30"/>
        <v>308.52264922018639</v>
      </c>
      <c r="E374" s="11">
        <f t="shared" ca="1" si="33"/>
        <v>2.9271696916095043E+28</v>
      </c>
      <c r="F374" s="11">
        <f t="shared" ca="1" si="31"/>
        <v>73.606770796958898</v>
      </c>
      <c r="G374" s="30"/>
      <c r="H374" s="12">
        <f t="shared" ca="1" si="29"/>
        <v>-6.1089771439335673E-2</v>
      </c>
    </row>
    <row r="375" spans="2:8" ht="15.55" customHeight="1" x14ac:dyDescent="0.65">
      <c r="B375" s="10">
        <v>353</v>
      </c>
      <c r="C375" s="11">
        <f t="shared" ca="1" si="32"/>
        <v>5.2383492624858938</v>
      </c>
      <c r="D375" s="11">
        <f t="shared" ca="1" si="30"/>
        <v>310.80501013393007</v>
      </c>
      <c r="E375" s="11">
        <f t="shared" ca="1" si="33"/>
        <v>3.512603629931405E+28</v>
      </c>
      <c r="F375" s="11">
        <f t="shared" ca="1" si="31"/>
        <v>75.178117628679956</v>
      </c>
      <c r="G375" s="30"/>
      <c r="H375" s="12">
        <f t="shared" ca="1" si="29"/>
        <v>1.2823609137436933</v>
      </c>
    </row>
    <row r="376" spans="2:8" ht="15.55" customHeight="1" x14ac:dyDescent="0.65">
      <c r="B376" s="10">
        <v>354</v>
      </c>
      <c r="C376" s="11">
        <f t="shared" ca="1" si="32"/>
        <v>5.3031226098235908</v>
      </c>
      <c r="D376" s="11">
        <f t="shared" ca="1" si="30"/>
        <v>311.91745333376497</v>
      </c>
      <c r="E376" s="11">
        <f t="shared" ca="1" si="33"/>
        <v>4.2151243559176855E+28</v>
      </c>
      <c r="F376" s="11">
        <f t="shared" ca="1" si="31"/>
        <v>76.968705269094173</v>
      </c>
      <c r="G376" s="30"/>
      <c r="H376" s="12">
        <f t="shared" ca="1" si="29"/>
        <v>0.11244319983487565</v>
      </c>
    </row>
    <row r="377" spans="2:8" ht="15.55" customHeight="1" x14ac:dyDescent="0.65">
      <c r="B377" s="10">
        <v>355</v>
      </c>
      <c r="C377" s="11">
        <f t="shared" ca="1" si="32"/>
        <v>6.6489917106343972</v>
      </c>
      <c r="D377" s="11">
        <f t="shared" ca="1" si="30"/>
        <v>314.32394695654051</v>
      </c>
      <c r="E377" s="11">
        <f t="shared" ca="1" si="33"/>
        <v>5.0581492271012223E+28</v>
      </c>
      <c r="F377" s="11">
        <f t="shared" ca="1" si="31"/>
        <v>80.234946591955676</v>
      </c>
      <c r="G377" s="30"/>
      <c r="H377" s="12">
        <f t="shared" ca="1" si="29"/>
        <v>1.4064936227755247</v>
      </c>
    </row>
    <row r="378" spans="2:8" ht="15.55" customHeight="1" x14ac:dyDescent="0.65">
      <c r="B378" s="10">
        <v>356</v>
      </c>
      <c r="C378" s="11">
        <f t="shared" ca="1" si="32"/>
        <v>5.306828923530384</v>
      </c>
      <c r="D378" s="11">
        <f t="shared" ca="1" si="30"/>
        <v>314.31158251156336</v>
      </c>
      <c r="E378" s="11">
        <f t="shared" ca="1" si="33"/>
        <v>6.0697790725214664E+28</v>
      </c>
      <c r="F378" s="11">
        <f t="shared" ca="1" si="31"/>
        <v>82.392512284862946</v>
      </c>
      <c r="G378" s="30"/>
      <c r="H378" s="12">
        <f t="shared" ca="1" si="29"/>
        <v>-1.0123644449771345</v>
      </c>
    </row>
    <row r="379" spans="2:8" ht="15.55" customHeight="1" x14ac:dyDescent="0.65">
      <c r="B379" s="10">
        <v>357</v>
      </c>
      <c r="C379" s="11">
        <f t="shared" ca="1" si="32"/>
        <v>5.4762373094041381</v>
      </c>
      <c r="D379" s="11">
        <f t="shared" ca="1" si="30"/>
        <v>315.54235668214318</v>
      </c>
      <c r="E379" s="11">
        <f t="shared" ca="1" si="33"/>
        <v>7.2837348870257596E+28</v>
      </c>
      <c r="F379" s="11">
        <f t="shared" ca="1" si="31"/>
        <v>84.762746113139755</v>
      </c>
      <c r="G379" s="30"/>
      <c r="H379" s="12">
        <f t="shared" ca="1" si="29"/>
        <v>0.2307741705798303</v>
      </c>
    </row>
    <row r="380" spans="2:8" ht="15.55" customHeight="1" x14ac:dyDescent="0.65">
      <c r="B380" s="10">
        <v>358</v>
      </c>
      <c r="C380" s="11">
        <f t="shared" ca="1" si="32"/>
        <v>6.4909342239943033</v>
      </c>
      <c r="D380" s="11">
        <f t="shared" ca="1" si="30"/>
        <v>317.65230105861417</v>
      </c>
      <c r="E380" s="11">
        <f t="shared" ca="1" si="33"/>
        <v>8.7404818644309119E+28</v>
      </c>
      <c r="F380" s="11">
        <f t="shared" ca="1" si="31"/>
        <v>88.181975812211235</v>
      </c>
      <c r="G380" s="30"/>
      <c r="H380" s="12">
        <f t="shared" ca="1" si="29"/>
        <v>1.1099443764709929</v>
      </c>
    </row>
    <row r="381" spans="2:8" ht="15.55" customHeight="1" x14ac:dyDescent="0.65">
      <c r="B381" s="10">
        <v>359</v>
      </c>
      <c r="C381" s="11">
        <f t="shared" ca="1" si="32"/>
        <v>4.6455948145200487</v>
      </c>
      <c r="D381" s="11">
        <f t="shared" ca="1" si="30"/>
        <v>317.10514849393877</v>
      </c>
      <c r="E381" s="11">
        <f t="shared" ca="1" si="33"/>
        <v>1.0488578237317094E+29</v>
      </c>
      <c r="F381" s="11">
        <f t="shared" ca="1" si="31"/>
        <v>89.864502515568745</v>
      </c>
      <c r="G381" s="30"/>
      <c r="H381" s="12">
        <f t="shared" ca="1" si="29"/>
        <v>-1.5471525646753936</v>
      </c>
    </row>
    <row r="382" spans="2:8" ht="15.55" customHeight="1" x14ac:dyDescent="0.65">
      <c r="B382" s="10">
        <v>360</v>
      </c>
      <c r="C382" s="11">
        <f t="shared" ca="1" si="32"/>
        <v>4.6917927845558456</v>
      </c>
      <c r="D382" s="11">
        <f t="shared" ca="1" si="30"/>
        <v>318.08046542687856</v>
      </c>
      <c r="E382" s="11">
        <f t="shared" ca="1" si="33"/>
        <v>1.2586293884780513E+29</v>
      </c>
      <c r="F382" s="11">
        <f t="shared" ca="1" si="31"/>
        <v>91.472273723408193</v>
      </c>
      <c r="G382" s="30"/>
      <c r="H382" s="12">
        <f t="shared" ca="1" si="29"/>
        <v>-2.4683067060193041E-2</v>
      </c>
    </row>
    <row r="383" spans="2:8" ht="15.55" customHeight="1" x14ac:dyDescent="0.65">
      <c r="B383" s="10">
        <v>361</v>
      </c>
      <c r="C383" s="11">
        <f t="shared" ca="1" si="32"/>
        <v>6.1672724554390257</v>
      </c>
      <c r="D383" s="11">
        <f t="shared" ca="1" si="30"/>
        <v>320.49430365467293</v>
      </c>
      <c r="E383" s="11">
        <f t="shared" ca="1" si="33"/>
        <v>1.5103552661736615E+29</v>
      </c>
      <c r="F383" s="11">
        <f t="shared" ca="1" si="31"/>
        <v>94.434461013102336</v>
      </c>
      <c r="G383" s="30"/>
      <c r="H383" s="12">
        <f t="shared" ca="1" si="29"/>
        <v>1.4138382277943493</v>
      </c>
    </row>
    <row r="384" spans="2:8" ht="15.55" customHeight="1" x14ac:dyDescent="0.65">
      <c r="B384" s="10">
        <v>362</v>
      </c>
      <c r="C384" s="11">
        <f t="shared" ca="1" si="32"/>
        <v>5.9450124002665881</v>
      </c>
      <c r="D384" s="11">
        <f t="shared" ca="1" si="30"/>
        <v>321.50549809058828</v>
      </c>
      <c r="E384" s="11">
        <f t="shared" ca="1" si="33"/>
        <v>1.8124263194083937E+29</v>
      </c>
      <c r="F384" s="11">
        <f t="shared" ca="1" si="31"/>
        <v>97.196901272508356</v>
      </c>
      <c r="G384" s="30"/>
      <c r="H384" s="12">
        <f t="shared" ca="1" si="29"/>
        <v>1.1194435915367368E-2</v>
      </c>
    </row>
    <row r="385" spans="2:8" ht="15.55" customHeight="1" x14ac:dyDescent="0.65">
      <c r="B385" s="10">
        <v>363</v>
      </c>
      <c r="C385" s="11">
        <f t="shared" ca="1" si="32"/>
        <v>5.957175728867405</v>
      </c>
      <c r="D385" s="11">
        <f t="shared" ca="1" si="30"/>
        <v>322.70666389924241</v>
      </c>
      <c r="E385" s="11">
        <f t="shared" ca="1" si="33"/>
        <v>2.1749115832900723E+29</v>
      </c>
      <c r="F385" s="11">
        <f t="shared" ca="1" si="31"/>
        <v>99.939918704496861</v>
      </c>
      <c r="G385" s="30"/>
      <c r="H385" s="12">
        <f t="shared" ca="1" si="29"/>
        <v>0.20116580865413405</v>
      </c>
    </row>
    <row r="386" spans="2:8" ht="15.55" customHeight="1" x14ac:dyDescent="0.65">
      <c r="B386" s="10">
        <v>364</v>
      </c>
      <c r="C386" s="11">
        <f t="shared" ca="1" si="32"/>
        <v>6.9883089161658933</v>
      </c>
      <c r="D386" s="11">
        <f t="shared" ca="1" si="30"/>
        <v>324.9292322323144</v>
      </c>
      <c r="E386" s="11">
        <f t="shared" ca="1" si="33"/>
        <v>2.6098938999480867E+29</v>
      </c>
      <c r="F386" s="11">
        <f t="shared" ca="1" si="31"/>
        <v>103.65923371363338</v>
      </c>
      <c r="G386" s="30"/>
      <c r="H386" s="12">
        <f t="shared" ca="1" si="29"/>
        <v>1.2225683330719688</v>
      </c>
    </row>
    <row r="387" spans="2:8" ht="15.55" customHeight="1" x14ac:dyDescent="0.65">
      <c r="B387" s="10">
        <v>365</v>
      </c>
      <c r="C387" s="11">
        <f t="shared" ca="1" si="32"/>
        <v>6.2363279610923401</v>
      </c>
      <c r="D387" s="11">
        <f t="shared" ca="1" si="30"/>
        <v>325.57491306047405</v>
      </c>
      <c r="E387" s="11">
        <f t="shared" ca="1" si="33"/>
        <v>3.1318726799377039E+29</v>
      </c>
      <c r="F387" s="11">
        <f t="shared" ca="1" si="31"/>
        <v>106.6528988629709</v>
      </c>
      <c r="G387" s="30"/>
      <c r="H387" s="12">
        <f t="shared" ca="1" si="29"/>
        <v>-0.35431917184037542</v>
      </c>
    </row>
    <row r="388" spans="2:8" ht="15.55" customHeight="1" x14ac:dyDescent="0.65">
      <c r="B388" s="10">
        <v>366</v>
      </c>
      <c r="C388" s="11">
        <f t="shared" ca="1" si="32"/>
        <v>7.573682093809972</v>
      </c>
      <c r="D388" s="11">
        <f t="shared" ca="1" si="30"/>
        <v>328.15953278541014</v>
      </c>
      <c r="E388" s="11">
        <f t="shared" ca="1" si="33"/>
        <v>3.7582472159252442E+29</v>
      </c>
      <c r="F388" s="11">
        <f t="shared" ca="1" si="31"/>
        <v>110.89522488517441</v>
      </c>
      <c r="G388" s="30"/>
      <c r="H388" s="12">
        <f t="shared" ca="1" si="29"/>
        <v>1.5846197249360994</v>
      </c>
    </row>
    <row r="389" spans="2:8" ht="15.55" customHeight="1" x14ac:dyDescent="0.65">
      <c r="B389" s="10">
        <v>367</v>
      </c>
      <c r="C389" s="11">
        <f t="shared" ca="1" si="32"/>
        <v>8.8759025853383413</v>
      </c>
      <c r="D389" s="11">
        <f t="shared" ca="1" si="30"/>
        <v>330.97648969570048</v>
      </c>
      <c r="E389" s="11">
        <f t="shared" ca="1" si="33"/>
        <v>4.5098966591102929E+29</v>
      </c>
      <c r="F389" s="11">
        <f t="shared" ca="1" si="31"/>
        <v>116.46374622681822</v>
      </c>
      <c r="G389" s="30"/>
      <c r="H389" s="12">
        <f t="shared" ca="1" si="29"/>
        <v>1.8169569102903635</v>
      </c>
    </row>
    <row r="390" spans="2:8" ht="15.55" customHeight="1" x14ac:dyDescent="0.65">
      <c r="B390" s="10">
        <v>368</v>
      </c>
      <c r="C390" s="11">
        <f t="shared" ca="1" si="32"/>
        <v>7.3743539418761479</v>
      </c>
      <c r="D390" s="11">
        <f t="shared" ca="1" si="30"/>
        <v>331.25012156930597</v>
      </c>
      <c r="E390" s="11">
        <f t="shared" ca="1" si="33"/>
        <v>5.4118759909323512E+29</v>
      </c>
      <c r="F390" s="11">
        <f t="shared" ca="1" si="31"/>
        <v>120.64009505905135</v>
      </c>
      <c r="G390" s="30"/>
      <c r="H390" s="12">
        <f t="shared" ca="1" si="29"/>
        <v>-0.72636812639452608</v>
      </c>
    </row>
    <row r="391" spans="2:8" ht="15.55" customHeight="1" x14ac:dyDescent="0.65">
      <c r="B391" s="10">
        <v>369</v>
      </c>
      <c r="C391" s="11">
        <f t="shared" ca="1" si="32"/>
        <v>6.9791853992283652</v>
      </c>
      <c r="D391" s="11">
        <f t="shared" ca="1" si="30"/>
        <v>332.32982381503342</v>
      </c>
      <c r="E391" s="11">
        <f t="shared" ca="1" si="33"/>
        <v>6.4942511891188212E+29</v>
      </c>
      <c r="F391" s="11">
        <f t="shared" ca="1" si="31"/>
        <v>124.31387379152041</v>
      </c>
      <c r="G391" s="30"/>
      <c r="H391" s="12">
        <f t="shared" ca="1" si="29"/>
        <v>7.9702245727446441E-2</v>
      </c>
    </row>
    <row r="392" spans="2:8" ht="15.55" customHeight="1" x14ac:dyDescent="0.65">
      <c r="B392" s="10">
        <v>370</v>
      </c>
      <c r="C392" s="11">
        <f t="shared" ca="1" si="32"/>
        <v>6.7573741344138867</v>
      </c>
      <c r="D392" s="11">
        <f t="shared" ca="1" si="30"/>
        <v>333.50384963006462</v>
      </c>
      <c r="E392" s="11">
        <f t="shared" ca="1" si="33"/>
        <v>7.7931014269425852E+29</v>
      </c>
      <c r="F392" s="11">
        <f t="shared" ca="1" si="31"/>
        <v>127.58789951518322</v>
      </c>
      <c r="G392" s="30"/>
      <c r="H392" s="12">
        <f t="shared" ca="1" si="29"/>
        <v>0.1740258150311943</v>
      </c>
    </row>
    <row r="393" spans="2:8" ht="15.55" customHeight="1" x14ac:dyDescent="0.65">
      <c r="B393" s="10">
        <v>371</v>
      </c>
      <c r="C393" s="11">
        <f t="shared" ca="1" si="32"/>
        <v>6.5387766172373203</v>
      </c>
      <c r="D393" s="11">
        <f t="shared" ca="1" si="30"/>
        <v>334.63672693977082</v>
      </c>
      <c r="E393" s="11">
        <f t="shared" ca="1" si="33"/>
        <v>9.3517217123311022E+29</v>
      </c>
      <c r="F393" s="11">
        <f t="shared" ca="1" si="31"/>
        <v>130.42426123827073</v>
      </c>
      <c r="G393" s="30"/>
      <c r="H393" s="12">
        <f t="shared" ca="1" si="29"/>
        <v>0.13287730970621089</v>
      </c>
    </row>
    <row r="394" spans="2:8" ht="15.55" customHeight="1" x14ac:dyDescent="0.65">
      <c r="B394" s="10">
        <v>372</v>
      </c>
      <c r="C394" s="11">
        <f t="shared" ca="1" si="32"/>
        <v>5.5869774215826862</v>
      </c>
      <c r="D394" s="11">
        <f t="shared" ca="1" si="30"/>
        <v>334.99268306756363</v>
      </c>
      <c r="E394" s="11">
        <f t="shared" ca="1" si="33"/>
        <v>1.1222066054797323E+30</v>
      </c>
      <c r="F394" s="11">
        <f t="shared" ca="1" si="31"/>
        <v>132.05706392169046</v>
      </c>
      <c r="G394" s="30"/>
      <c r="H394" s="12">
        <f t="shared" ca="1" si="29"/>
        <v>-0.64404387220717019</v>
      </c>
    </row>
    <row r="395" spans="2:8" ht="15.55" customHeight="1" x14ac:dyDescent="0.65">
      <c r="B395" s="10">
        <v>373</v>
      </c>
      <c r="C395" s="11">
        <f t="shared" ca="1" si="32"/>
        <v>5.1848641999014022</v>
      </c>
      <c r="D395" s="11">
        <f t="shared" ca="1" si="30"/>
        <v>335.70796533019887</v>
      </c>
      <c r="E395" s="11">
        <f t="shared" ca="1" si="33"/>
        <v>1.3466479265756786E+30</v>
      </c>
      <c r="F395" s="11">
        <f t="shared" ca="1" si="31"/>
        <v>132.93762598702074</v>
      </c>
      <c r="G395" s="30"/>
      <c r="H395" s="12">
        <f t="shared" ca="1" si="29"/>
        <v>-0.28471773736474676</v>
      </c>
    </row>
    <row r="396" spans="2:8" ht="15.55" customHeight="1" x14ac:dyDescent="0.65">
      <c r="B396" s="10">
        <v>374</v>
      </c>
      <c r="C396" s="11">
        <f t="shared" ca="1" si="32"/>
        <v>5.0206316388599816</v>
      </c>
      <c r="D396" s="11">
        <f t="shared" ca="1" si="30"/>
        <v>336.58070560913774</v>
      </c>
      <c r="E396" s="11">
        <f t="shared" ca="1" si="33"/>
        <v>1.6159775118908143E+30</v>
      </c>
      <c r="F396" s="11">
        <f t="shared" ca="1" si="31"/>
        <v>133.28230148553996</v>
      </c>
      <c r="G396" s="30"/>
      <c r="H396" s="12">
        <f t="shared" ca="1" si="29"/>
        <v>-0.12725972106113986</v>
      </c>
    </row>
    <row r="397" spans="2:8" ht="15.55" customHeight="1" x14ac:dyDescent="0.65">
      <c r="B397" s="10">
        <v>375</v>
      </c>
      <c r="C397" s="11">
        <f t="shared" ca="1" si="32"/>
        <v>5.7967596122497529</v>
      </c>
      <c r="D397" s="11">
        <f t="shared" ca="1" si="30"/>
        <v>338.36095991029953</v>
      </c>
      <c r="E397" s="11">
        <f t="shared" ca="1" si="33"/>
        <v>1.9391730142689771E+30</v>
      </c>
      <c r="F397" s="11">
        <f t="shared" ca="1" si="31"/>
        <v>134.0433874754988</v>
      </c>
      <c r="G397" s="30"/>
      <c r="H397" s="12">
        <f t="shared" ca="1" si="29"/>
        <v>0.78025430116176819</v>
      </c>
    </row>
    <row r="398" spans="2:8" ht="15.55" customHeight="1" x14ac:dyDescent="0.65">
      <c r="B398" s="10">
        <v>376</v>
      </c>
      <c r="C398" s="11">
        <f t="shared" ca="1" si="32"/>
        <v>6.5879043583429056</v>
      </c>
      <c r="D398" s="11">
        <f t="shared" ca="1" si="30"/>
        <v>340.31145657884264</v>
      </c>
      <c r="E398" s="11">
        <f t="shared" ca="1" si="33"/>
        <v>2.3270076171227723E+30</v>
      </c>
      <c r="F398" s="11">
        <f t="shared" ca="1" si="31"/>
        <v>135.34603852014945</v>
      </c>
      <c r="G398" s="30"/>
      <c r="H398" s="12">
        <f t="shared" ca="1" si="29"/>
        <v>0.95049666854310255</v>
      </c>
    </row>
    <row r="399" spans="2:8" ht="15.55" customHeight="1" x14ac:dyDescent="0.65">
      <c r="B399" s="10">
        <v>377</v>
      </c>
      <c r="C399" s="11">
        <f t="shared" ca="1" si="32"/>
        <v>6.7345482663375229</v>
      </c>
      <c r="D399" s="11">
        <f t="shared" ca="1" si="30"/>
        <v>341.77568135850584</v>
      </c>
      <c r="E399" s="11">
        <f t="shared" ca="1" si="33"/>
        <v>2.7924091405473267E+30</v>
      </c>
      <c r="F399" s="11">
        <f t="shared" ca="1" si="31"/>
        <v>136.6422153652432</v>
      </c>
      <c r="G399" s="30"/>
      <c r="H399" s="12">
        <f t="shared" ca="1" si="29"/>
        <v>0.46422477966319803</v>
      </c>
    </row>
    <row r="400" spans="2:8" ht="15.55" customHeight="1" x14ac:dyDescent="0.65">
      <c r="B400" s="10">
        <v>378</v>
      </c>
      <c r="C400" s="11">
        <f t="shared" ca="1" si="32"/>
        <v>5.4093219134125512</v>
      </c>
      <c r="D400" s="11">
        <f t="shared" ca="1" si="30"/>
        <v>341.79736465884838</v>
      </c>
      <c r="E400" s="11">
        <f t="shared" ca="1" si="33"/>
        <v>3.3508909686567921E+30</v>
      </c>
      <c r="F400" s="11">
        <f t="shared" ca="1" si="31"/>
        <v>136.4769974409686</v>
      </c>
      <c r="G400" s="30"/>
      <c r="H400" s="12">
        <f t="shared" ca="1" si="29"/>
        <v>-0.9783166996574677</v>
      </c>
    </row>
    <row r="401" spans="2:8" ht="15.55" customHeight="1" x14ac:dyDescent="0.65">
      <c r="B401" s="10">
        <v>379</v>
      </c>
      <c r="C401" s="11">
        <f t="shared" ca="1" si="32"/>
        <v>5.7521144800475748</v>
      </c>
      <c r="D401" s="11">
        <f t="shared" ca="1" si="30"/>
        <v>343.2220216081659</v>
      </c>
      <c r="E401" s="11">
        <f t="shared" ca="1" si="33"/>
        <v>4.0210691623881502E+30</v>
      </c>
      <c r="F401" s="11">
        <f t="shared" ca="1" si="31"/>
        <v>136.38653610478653</v>
      </c>
      <c r="G401" s="30"/>
      <c r="H401" s="12">
        <f t="shared" ca="1" si="29"/>
        <v>0.42465694931753356</v>
      </c>
    </row>
    <row r="402" spans="2:8" ht="15.55" customHeight="1" x14ac:dyDescent="0.65">
      <c r="B402" s="10">
        <v>380</v>
      </c>
      <c r="C402" s="11">
        <f t="shared" ca="1" si="32"/>
        <v>5.8316204215856011</v>
      </c>
      <c r="D402" s="11">
        <f t="shared" ca="1" si="30"/>
        <v>344.45195044571346</v>
      </c>
      <c r="E402" s="11">
        <f t="shared" ca="1" si="33"/>
        <v>4.82528299486578E+30</v>
      </c>
      <c r="F402" s="11">
        <f t="shared" ca="1" si="31"/>
        <v>136.17027976536048</v>
      </c>
      <c r="G402" s="30"/>
      <c r="H402" s="12">
        <f t="shared" ca="1" si="29"/>
        <v>0.22992883754754051</v>
      </c>
    </row>
    <row r="403" spans="2:8" ht="15.55" customHeight="1" x14ac:dyDescent="0.65">
      <c r="B403" s="10">
        <v>381</v>
      </c>
      <c r="C403" s="11">
        <f t="shared" ca="1" si="32"/>
        <v>4.1904900641700635</v>
      </c>
      <c r="D403" s="11">
        <f t="shared" ca="1" si="30"/>
        <v>343.97714417261506</v>
      </c>
      <c r="E403" s="11">
        <f t="shared" ca="1" si="33"/>
        <v>5.7903395938389358E+30</v>
      </c>
      <c r="F403" s="11">
        <f t="shared" ca="1" si="31"/>
        <v>134.13697742573072</v>
      </c>
      <c r="G403" s="30"/>
      <c r="H403" s="12">
        <f t="shared" ca="1" si="29"/>
        <v>-1.4748062730984179</v>
      </c>
    </row>
    <row r="404" spans="2:8" ht="15.55" customHeight="1" x14ac:dyDescent="0.65">
      <c r="B404" s="10">
        <v>382</v>
      </c>
      <c r="C404" s="11">
        <f t="shared" ca="1" si="32"/>
        <v>2.9252483179199196</v>
      </c>
      <c r="D404" s="11">
        <f t="shared" ca="1" si="30"/>
        <v>343.55000043919893</v>
      </c>
      <c r="E404" s="11">
        <f t="shared" ca="1" si="33"/>
        <v>6.9484075126067227E+30</v>
      </c>
      <c r="F404" s="11">
        <f t="shared" ca="1" si="31"/>
        <v>130.51815878899419</v>
      </c>
      <c r="G404" s="30"/>
      <c r="H404" s="12">
        <f t="shared" ca="1" si="29"/>
        <v>-1.4271437334161317</v>
      </c>
    </row>
    <row r="405" spans="2:8" ht="15.55" customHeight="1" x14ac:dyDescent="0.65">
      <c r="B405" s="10">
        <v>383</v>
      </c>
      <c r="C405" s="11">
        <f t="shared" ca="1" si="32"/>
        <v>3.4378436352508333</v>
      </c>
      <c r="D405" s="11">
        <f t="shared" ca="1" si="30"/>
        <v>344.6476454201138</v>
      </c>
      <c r="E405" s="11">
        <f t="shared" ca="1" si="33"/>
        <v>8.3380890151280668E+30</v>
      </c>
      <c r="F405" s="11">
        <f t="shared" ca="1" si="31"/>
        <v>127.01749722258889</v>
      </c>
      <c r="G405" s="30"/>
      <c r="H405" s="12">
        <f t="shared" ca="1" si="29"/>
        <v>9.76449809148974E-2</v>
      </c>
    </row>
    <row r="406" spans="2:8" ht="15.55" customHeight="1" x14ac:dyDescent="0.65">
      <c r="B406" s="10">
        <v>384</v>
      </c>
      <c r="C406" s="11">
        <f t="shared" ca="1" si="32"/>
        <v>4.4540541243515444</v>
      </c>
      <c r="D406" s="11">
        <f t="shared" ca="1" si="30"/>
        <v>346.35142463626471</v>
      </c>
      <c r="E406" s="11">
        <f t="shared" ca="1" si="33"/>
        <v>1.000570681815368E+31</v>
      </c>
      <c r="F406" s="11">
        <f t="shared" ca="1" si="31"/>
        <v>124.26549944108503</v>
      </c>
      <c r="G406" s="30"/>
      <c r="H406" s="12">
        <f t="shared" ca="1" si="29"/>
        <v>0.7037792161508778</v>
      </c>
    </row>
    <row r="407" spans="2:8" ht="15.55" customHeight="1" x14ac:dyDescent="0.65">
      <c r="B407" s="10">
        <v>385</v>
      </c>
      <c r="C407" s="11">
        <f t="shared" ca="1" si="32"/>
        <v>3.6173752700220345</v>
      </c>
      <c r="D407" s="11">
        <f t="shared" ca="1" si="30"/>
        <v>346.40555660680553</v>
      </c>
      <c r="E407" s="11">
        <f t="shared" ca="1" si="33"/>
        <v>1.2006848181784415E+31</v>
      </c>
      <c r="F407" s="11">
        <f t="shared" ca="1" si="31"/>
        <v>120.57265843604645</v>
      </c>
      <c r="G407" s="30"/>
      <c r="H407" s="12">
        <f t="shared" ref="H407:H470" ca="1" si="34">NORMINV(RAND(),$I$17,$I$18)</f>
        <v>-0.94586802945920168</v>
      </c>
    </row>
    <row r="408" spans="2:8" ht="15.55" customHeight="1" x14ac:dyDescent="0.65">
      <c r="B408" s="10">
        <v>386</v>
      </c>
      <c r="C408" s="11">
        <f t="shared" ca="1" si="32"/>
        <v>4.6988704547949123</v>
      </c>
      <c r="D408" s="11">
        <f t="shared" ref="D408:D471" ca="1" si="35">$D$16*D407+$D$18+H408</f>
        <v>348.21052684558282</v>
      </c>
      <c r="E408" s="11">
        <f t="shared" ca="1" si="33"/>
        <v>1.4408217818141298E+31</v>
      </c>
      <c r="F408" s="11">
        <f t="shared" ca="1" si="31"/>
        <v>117.81141677587816</v>
      </c>
      <c r="G408" s="30"/>
      <c r="H408" s="12">
        <f t="shared" ca="1" si="34"/>
        <v>0.80497023877728446</v>
      </c>
    </row>
    <row r="409" spans="2:8" ht="15.55" customHeight="1" x14ac:dyDescent="0.65">
      <c r="B409" s="10">
        <v>387</v>
      </c>
      <c r="C409" s="11">
        <f t="shared" ca="1" si="32"/>
        <v>3.0881981877092568</v>
      </c>
      <c r="D409" s="11">
        <f t="shared" ca="1" si="35"/>
        <v>347.53962866945614</v>
      </c>
      <c r="E409" s="11">
        <f t="shared" ca="1" si="33"/>
        <v>1.7289861381769556E+31</v>
      </c>
      <c r="F409" s="11">
        <f t="shared" ref="F409:F472" ca="1" si="36">$F$16*F408+$F$17*F407+$F$18+H409</f>
        <v>113.44967452123953</v>
      </c>
      <c r="G409" s="30"/>
      <c r="H409" s="12">
        <f t="shared" ca="1" si="34"/>
        <v>-1.670898176126673</v>
      </c>
    </row>
    <row r="410" spans="2:8" ht="15.55" customHeight="1" x14ac:dyDescent="0.65">
      <c r="B410" s="10">
        <v>388</v>
      </c>
      <c r="C410" s="11">
        <f t="shared" ca="1" si="32"/>
        <v>4.1284789329749243</v>
      </c>
      <c r="D410" s="11">
        <f t="shared" ca="1" si="35"/>
        <v>349.19754905226364</v>
      </c>
      <c r="E410" s="11">
        <f t="shared" ca="1" si="33"/>
        <v>2.0747833658123466E+31</v>
      </c>
      <c r="F410" s="11">
        <f t="shared" ca="1" si="36"/>
        <v>110.00391270711349</v>
      </c>
      <c r="G410" s="30"/>
      <c r="H410" s="12">
        <f t="shared" ca="1" si="34"/>
        <v>0.65792038280751919</v>
      </c>
    </row>
    <row r="411" spans="2:8" ht="15.55" customHeight="1" x14ac:dyDescent="0.65">
      <c r="B411" s="10">
        <v>389</v>
      </c>
      <c r="C411" s="11">
        <f t="shared" ca="1" si="32"/>
        <v>2.887904082520123</v>
      </c>
      <c r="D411" s="11">
        <f t="shared" ca="1" si="35"/>
        <v>348.78266998840382</v>
      </c>
      <c r="E411" s="11">
        <f t="shared" ca="1" si="33"/>
        <v>2.4897400389748157E+31</v>
      </c>
      <c r="F411" s="11">
        <f t="shared" ca="1" si="36"/>
        <v>105.35335126532782</v>
      </c>
      <c r="G411" s="30"/>
      <c r="H411" s="12">
        <f t="shared" ca="1" si="34"/>
        <v>-1.4148790638598163</v>
      </c>
    </row>
    <row r="412" spans="2:8" ht="15.55" customHeight="1" x14ac:dyDescent="0.65">
      <c r="B412" s="10">
        <v>390</v>
      </c>
      <c r="C412" s="11">
        <f t="shared" ca="1" si="32"/>
        <v>4.0070740877981157</v>
      </c>
      <c r="D412" s="11">
        <f t="shared" ca="1" si="35"/>
        <v>350.47942081018584</v>
      </c>
      <c r="E412" s="11">
        <f t="shared" ca="1" si="33"/>
        <v>2.9876880467697788E+31</v>
      </c>
      <c r="F412" s="11">
        <f t="shared" ca="1" si="36"/>
        <v>101.76455766243157</v>
      </c>
      <c r="G412" s="30"/>
      <c r="H412" s="12">
        <f t="shared" ca="1" si="34"/>
        <v>0.69675082178201708</v>
      </c>
    </row>
    <row r="413" spans="2:8" ht="15.55" customHeight="1" x14ac:dyDescent="0.65">
      <c r="B413" s="10">
        <v>391</v>
      </c>
      <c r="C413" s="11">
        <f t="shared" ca="1" si="32"/>
        <v>6.355114355854611</v>
      </c>
      <c r="D413" s="11">
        <f t="shared" ca="1" si="35"/>
        <v>353.62887589580197</v>
      </c>
      <c r="E413" s="11">
        <f t="shared" ca="1" si="33"/>
        <v>3.5852256561237346E+31</v>
      </c>
      <c r="F413" s="11">
        <f t="shared" ca="1" si="36"/>
        <v>100.63056499278775</v>
      </c>
      <c r="G413" s="30"/>
      <c r="H413" s="12">
        <f t="shared" ca="1" si="34"/>
        <v>2.1494550856161183</v>
      </c>
    </row>
    <row r="414" spans="2:8" ht="15.55" customHeight="1" x14ac:dyDescent="0.65">
      <c r="B414" s="10">
        <v>392</v>
      </c>
      <c r="C414" s="11">
        <f t="shared" ca="1" si="32"/>
        <v>6.1543636989588064</v>
      </c>
      <c r="D414" s="11">
        <f t="shared" ca="1" si="35"/>
        <v>354.69914811007709</v>
      </c>
      <c r="E414" s="11">
        <f t="shared" ca="1" si="33"/>
        <v>4.3022707873484817E+31</v>
      </c>
      <c r="F414" s="11">
        <f t="shared" ca="1" si="36"/>
        <v>99.662598227759105</v>
      </c>
      <c r="G414" s="30"/>
      <c r="H414" s="12">
        <f t="shared" ca="1" si="34"/>
        <v>7.0272214275116582E-2</v>
      </c>
    </row>
    <row r="415" spans="2:8" ht="15.55" customHeight="1" x14ac:dyDescent="0.65">
      <c r="B415" s="10">
        <v>393</v>
      </c>
      <c r="C415" s="11">
        <f t="shared" ref="C415:C478" ca="1" si="37">$C$16*C414+$C$18+H415</f>
        <v>5.0033280193032592</v>
      </c>
      <c r="D415" s="11">
        <f t="shared" ca="1" si="35"/>
        <v>354.77898517021333</v>
      </c>
      <c r="E415" s="11">
        <f t="shared" ref="E415:E478" ca="1" si="38">$E$16*E414+$E$18+H415</f>
        <v>5.162724944818178E+31</v>
      </c>
      <c r="F415" s="11">
        <f t="shared" ca="1" si="36"/>
        <v>97.864959549441636</v>
      </c>
      <c r="G415" s="30"/>
      <c r="H415" s="12">
        <f t="shared" ca="1" si="34"/>
        <v>-0.92016293986378606</v>
      </c>
    </row>
    <row r="416" spans="2:8" ht="15.55" customHeight="1" x14ac:dyDescent="0.65">
      <c r="B416" s="10">
        <v>394</v>
      </c>
      <c r="C416" s="11">
        <f t="shared" ca="1" si="37"/>
        <v>5.288246733873831</v>
      </c>
      <c r="D416" s="11">
        <f t="shared" ca="1" si="35"/>
        <v>356.06456948864457</v>
      </c>
      <c r="E416" s="11">
        <f t="shared" ca="1" si="38"/>
        <v>6.1952699337818133E+31</v>
      </c>
      <c r="F416" s="11">
        <f t="shared" ca="1" si="36"/>
        <v>96.536043075109532</v>
      </c>
      <c r="G416" s="30"/>
      <c r="H416" s="12">
        <f t="shared" ca="1" si="34"/>
        <v>0.28558431843122395</v>
      </c>
    </row>
    <row r="417" spans="2:8" ht="15.55" customHeight="1" x14ac:dyDescent="0.65">
      <c r="B417" s="10">
        <v>395</v>
      </c>
      <c r="C417" s="11">
        <f t="shared" ca="1" si="37"/>
        <v>6.3902807839903861</v>
      </c>
      <c r="D417" s="11">
        <f t="shared" ca="1" si="35"/>
        <v>358.22425288553586</v>
      </c>
      <c r="E417" s="11">
        <f t="shared" ca="1" si="38"/>
        <v>7.4343239205381754E+31</v>
      </c>
      <c r="F417" s="11">
        <f t="shared" ca="1" si="36"/>
        <v>96.521052049607533</v>
      </c>
      <c r="G417" s="30"/>
      <c r="H417" s="12">
        <f t="shared" ca="1" si="34"/>
        <v>1.1596833968913205</v>
      </c>
    </row>
    <row r="418" spans="2:8" ht="15.55" customHeight="1" x14ac:dyDescent="0.65">
      <c r="B418" s="10">
        <v>396</v>
      </c>
      <c r="C418" s="11">
        <f t="shared" ca="1" si="37"/>
        <v>7.3999368433739665</v>
      </c>
      <c r="D418" s="11">
        <f t="shared" ca="1" si="35"/>
        <v>360.51196510171752</v>
      </c>
      <c r="E418" s="11">
        <f t="shared" ca="1" si="38"/>
        <v>8.9211887046458105E+31</v>
      </c>
      <c r="F418" s="11">
        <f t="shared" ca="1" si="36"/>
        <v>97.829911912086274</v>
      </c>
      <c r="G418" s="30"/>
      <c r="H418" s="12">
        <f t="shared" ca="1" si="34"/>
        <v>1.2877122161816577</v>
      </c>
    </row>
    <row r="419" spans="2:8" ht="15.55" customHeight="1" x14ac:dyDescent="0.65">
      <c r="B419" s="10">
        <v>397</v>
      </c>
      <c r="C419" s="11">
        <f t="shared" ca="1" si="37"/>
        <v>8.8275346762199742</v>
      </c>
      <c r="D419" s="11">
        <f t="shared" ca="1" si="35"/>
        <v>363.41955030323834</v>
      </c>
      <c r="E419" s="11">
        <f t="shared" ca="1" si="38"/>
        <v>1.0705426445574972E+32</v>
      </c>
      <c r="F419" s="11">
        <f t="shared" ca="1" si="36"/>
        <v>100.95026046934187</v>
      </c>
      <c r="G419" s="30"/>
      <c r="H419" s="12">
        <f t="shared" ca="1" si="34"/>
        <v>1.9075852015208012</v>
      </c>
    </row>
    <row r="420" spans="2:8" ht="15.55" customHeight="1" x14ac:dyDescent="0.65">
      <c r="B420" s="10">
        <v>398</v>
      </c>
      <c r="C420" s="11">
        <f t="shared" ca="1" si="37"/>
        <v>8.1326810070914153</v>
      </c>
      <c r="D420" s="11">
        <f t="shared" ca="1" si="35"/>
        <v>364.49020356935375</v>
      </c>
      <c r="E420" s="11">
        <f t="shared" ca="1" si="38"/>
        <v>1.2846511734689965E+32</v>
      </c>
      <c r="F420" s="11">
        <f t="shared" ca="1" si="36"/>
        <v>103.85092831786646</v>
      </c>
      <c r="G420" s="30"/>
      <c r="H420" s="12">
        <f t="shared" ca="1" si="34"/>
        <v>7.0653266115436056E-2</v>
      </c>
    </row>
    <row r="421" spans="2:8" ht="15.55" customHeight="1" x14ac:dyDescent="0.65">
      <c r="B421" s="10">
        <v>399</v>
      </c>
      <c r="C421" s="11">
        <f t="shared" ca="1" si="37"/>
        <v>7.0928348935260042</v>
      </c>
      <c r="D421" s="11">
        <f t="shared" ca="1" si="35"/>
        <v>365.0768936572066</v>
      </c>
      <c r="E421" s="11">
        <f t="shared" ca="1" si="38"/>
        <v>1.5415814081627959E+32</v>
      </c>
      <c r="F421" s="11">
        <f t="shared" ca="1" si="36"/>
        <v>106.03871686469803</v>
      </c>
      <c r="G421" s="30"/>
      <c r="H421" s="12">
        <f t="shared" ca="1" si="34"/>
        <v>-0.4133099121471287</v>
      </c>
    </row>
    <row r="422" spans="2:8" ht="15.55" customHeight="1" x14ac:dyDescent="0.65">
      <c r="B422" s="10">
        <v>400</v>
      </c>
      <c r="C422" s="11">
        <f t="shared" ca="1" si="37"/>
        <v>6.677024779635012</v>
      </c>
      <c r="D422" s="11">
        <f t="shared" ca="1" si="35"/>
        <v>366.07965052202081</v>
      </c>
      <c r="E422" s="11">
        <f t="shared" ca="1" si="38"/>
        <v>1.8498976897953548E+32</v>
      </c>
      <c r="F422" s="11">
        <f t="shared" ca="1" si="36"/>
        <v>107.97197413848198</v>
      </c>
      <c r="G422" s="30"/>
      <c r="H422" s="12">
        <f t="shared" ca="1" si="34"/>
        <v>2.7568648142088314E-3</v>
      </c>
    </row>
    <row r="423" spans="2:8" ht="15.55" customHeight="1" x14ac:dyDescent="0.65">
      <c r="B423" s="10">
        <v>401</v>
      </c>
      <c r="C423" s="11">
        <f t="shared" ca="1" si="37"/>
        <v>6.5218165490651856</v>
      </c>
      <c r="D423" s="11">
        <f t="shared" ca="1" si="35"/>
        <v>367.25984724737799</v>
      </c>
      <c r="E423" s="11">
        <f t="shared" ca="1" si="38"/>
        <v>2.2198772277544257E+32</v>
      </c>
      <c r="F423" s="11">
        <f t="shared" ca="1" si="36"/>
        <v>109.83171524159772</v>
      </c>
      <c r="G423" s="30"/>
      <c r="H423" s="12">
        <f t="shared" ca="1" si="34"/>
        <v>0.18019672535717599</v>
      </c>
    </row>
    <row r="424" spans="2:8" ht="15.55" customHeight="1" x14ac:dyDescent="0.65">
      <c r="B424" s="10">
        <v>402</v>
      </c>
      <c r="C424" s="11">
        <f t="shared" ca="1" si="37"/>
        <v>5.4433716574104976</v>
      </c>
      <c r="D424" s="11">
        <f t="shared" ca="1" si="35"/>
        <v>367.48576566553635</v>
      </c>
      <c r="E424" s="11">
        <f t="shared" ca="1" si="38"/>
        <v>2.6638526733053108E+32</v>
      </c>
      <c r="F424" s="11">
        <f t="shared" ca="1" si="36"/>
        <v>110.65168091117539</v>
      </c>
      <c r="G424" s="30"/>
      <c r="H424" s="12">
        <f t="shared" ca="1" si="34"/>
        <v>-0.77408158184165077</v>
      </c>
    </row>
    <row r="425" spans="2:8" ht="15.55" customHeight="1" x14ac:dyDescent="0.65">
      <c r="B425" s="10">
        <v>403</v>
      </c>
      <c r="C425" s="11">
        <f t="shared" ca="1" si="37"/>
        <v>4.9500483077713415</v>
      </c>
      <c r="D425" s="11">
        <f t="shared" ca="1" si="35"/>
        <v>368.0811166473793</v>
      </c>
      <c r="E425" s="11">
        <f t="shared" ca="1" si="38"/>
        <v>3.1966232079663728E+32</v>
      </c>
      <c r="F425" s="11">
        <f t="shared" ca="1" si="36"/>
        <v>110.88668384322223</v>
      </c>
      <c r="G425" s="30"/>
      <c r="H425" s="12">
        <f t="shared" ca="1" si="34"/>
        <v>-0.40464901815705601</v>
      </c>
    </row>
    <row r="426" spans="2:8" ht="15.55" customHeight="1" x14ac:dyDescent="0.65">
      <c r="B426" s="10">
        <v>404</v>
      </c>
      <c r="C426" s="11">
        <f t="shared" ca="1" si="37"/>
        <v>6.3151462881310705</v>
      </c>
      <c r="D426" s="11">
        <f t="shared" ca="1" si="35"/>
        <v>370.43622428929331</v>
      </c>
      <c r="E426" s="11">
        <f t="shared" ca="1" si="38"/>
        <v>3.8359478495596475E+32</v>
      </c>
      <c r="F426" s="11">
        <f t="shared" ca="1" si="36"/>
        <v>112.34677731486661</v>
      </c>
      <c r="G426" s="30"/>
      <c r="H426" s="12">
        <f t="shared" ca="1" si="34"/>
        <v>1.3551076419139971</v>
      </c>
    </row>
    <row r="427" spans="2:8" ht="15.55" customHeight="1" x14ac:dyDescent="0.65">
      <c r="B427" s="10">
        <v>405</v>
      </c>
      <c r="C427" s="11">
        <f t="shared" ca="1" si="37"/>
        <v>5.6051324264687112</v>
      </c>
      <c r="D427" s="11">
        <f t="shared" ca="1" si="35"/>
        <v>370.98923968525719</v>
      </c>
      <c r="E427" s="11">
        <f t="shared" ca="1" si="38"/>
        <v>4.6031374194715769E+32</v>
      </c>
      <c r="F427" s="11">
        <f t="shared" ca="1" si="36"/>
        <v>113.10500999687818</v>
      </c>
      <c r="G427" s="30"/>
      <c r="H427" s="12">
        <f t="shared" ca="1" si="34"/>
        <v>-0.44698460403614487</v>
      </c>
    </row>
    <row r="428" spans="2:8" ht="15.55" customHeight="1" x14ac:dyDescent="0.65">
      <c r="B428" s="10">
        <v>406</v>
      </c>
      <c r="C428" s="11">
        <f t="shared" ca="1" si="37"/>
        <v>2.831526092629987</v>
      </c>
      <c r="D428" s="11">
        <f t="shared" ca="1" si="35"/>
        <v>369.33665983671222</v>
      </c>
      <c r="E428" s="11">
        <f t="shared" ca="1" si="38"/>
        <v>5.5237649033658922E+32</v>
      </c>
      <c r="F428" s="11">
        <f t="shared" ca="1" si="36"/>
        <v>111.01137178899492</v>
      </c>
      <c r="G428" s="30"/>
      <c r="H428" s="12">
        <f t="shared" ca="1" si="34"/>
        <v>-2.6525798485449825</v>
      </c>
    </row>
    <row r="429" spans="2:8" ht="15.55" customHeight="1" x14ac:dyDescent="0.65">
      <c r="B429" s="10">
        <v>407</v>
      </c>
      <c r="C429" s="11">
        <f t="shared" ca="1" si="37"/>
        <v>2.3957463484942716</v>
      </c>
      <c r="D429" s="11">
        <f t="shared" ca="1" si="35"/>
        <v>369.46718531110247</v>
      </c>
      <c r="E429" s="11">
        <f t="shared" ca="1" si="38"/>
        <v>6.628517884039071E+32</v>
      </c>
      <c r="F429" s="11">
        <f t="shared" ca="1" si="36"/>
        <v>108.12657277632147</v>
      </c>
      <c r="G429" s="30"/>
      <c r="H429" s="12">
        <f t="shared" ca="1" si="34"/>
        <v>-0.86947452560971838</v>
      </c>
    </row>
    <row r="430" spans="2:8" ht="15.55" customHeight="1" x14ac:dyDescent="0.65">
      <c r="B430" s="10">
        <v>408</v>
      </c>
      <c r="C430" s="11">
        <f t="shared" ca="1" si="37"/>
        <v>3.0189519886014953</v>
      </c>
      <c r="D430" s="11">
        <f t="shared" ca="1" si="35"/>
        <v>370.56954022090855</v>
      </c>
      <c r="E430" s="11">
        <f t="shared" ca="1" si="38"/>
        <v>7.9542214608468851E+32</v>
      </c>
      <c r="F430" s="11">
        <f t="shared" ca="1" si="36"/>
        <v>105.52249485683147</v>
      </c>
      <c r="G430" s="30"/>
      <c r="H430" s="12">
        <f t="shared" ca="1" si="34"/>
        <v>0.10235490980607773</v>
      </c>
    </row>
    <row r="431" spans="2:8" ht="15.55" customHeight="1" x14ac:dyDescent="0.65">
      <c r="B431" s="10">
        <v>409</v>
      </c>
      <c r="C431" s="11">
        <f t="shared" ca="1" si="37"/>
        <v>4.3405313250680067</v>
      </c>
      <c r="D431" s="11">
        <f t="shared" ca="1" si="35"/>
        <v>372.49490995509535</v>
      </c>
      <c r="E431" s="11">
        <f t="shared" ca="1" si="38"/>
        <v>9.5450657530162622E+32</v>
      </c>
      <c r="F431" s="11">
        <f t="shared" ca="1" si="36"/>
        <v>104.02292873571407</v>
      </c>
      <c r="G431" s="30"/>
      <c r="H431" s="12">
        <f t="shared" ca="1" si="34"/>
        <v>0.92536973418681057</v>
      </c>
    </row>
    <row r="432" spans="2:8" ht="15.55" customHeight="1" x14ac:dyDescent="0.65">
      <c r="B432" s="10">
        <v>410</v>
      </c>
      <c r="C432" s="11">
        <f t="shared" ca="1" si="37"/>
        <v>5.005530266546466</v>
      </c>
      <c r="D432" s="11">
        <f t="shared" ca="1" si="35"/>
        <v>374.0280151615874</v>
      </c>
      <c r="E432" s="11">
        <f t="shared" ca="1" si="38"/>
        <v>1.1454078903619515E+33</v>
      </c>
      <c r="F432" s="11">
        <f t="shared" ca="1" si="36"/>
        <v>103.15119948463216</v>
      </c>
      <c r="G432" s="30"/>
      <c r="H432" s="12">
        <f t="shared" ca="1" si="34"/>
        <v>0.53310520649206061</v>
      </c>
    </row>
    <row r="433" spans="2:8" ht="15.55" customHeight="1" x14ac:dyDescent="0.65">
      <c r="B433" s="10">
        <v>411</v>
      </c>
      <c r="C433" s="11">
        <f t="shared" ca="1" si="37"/>
        <v>6.3746453602306641</v>
      </c>
      <c r="D433" s="11">
        <f t="shared" ca="1" si="35"/>
        <v>376.39823630858092</v>
      </c>
      <c r="E433" s="11">
        <f t="shared" ca="1" si="38"/>
        <v>1.3744894684343416E+33</v>
      </c>
      <c r="F433" s="11">
        <f t="shared" ca="1" si="36"/>
        <v>103.69663501829476</v>
      </c>
      <c r="G433" s="30"/>
      <c r="H433" s="12">
        <f t="shared" ca="1" si="34"/>
        <v>1.3702211469934913</v>
      </c>
    </row>
    <row r="434" spans="2:8" ht="15.55" customHeight="1" x14ac:dyDescent="0.65">
      <c r="B434" s="10">
        <v>412</v>
      </c>
      <c r="C434" s="11">
        <f t="shared" ca="1" si="37"/>
        <v>5.337340466795677</v>
      </c>
      <c r="D434" s="11">
        <f t="shared" ca="1" si="35"/>
        <v>376.63586048719208</v>
      </c>
      <c r="E434" s="11">
        <f t="shared" ca="1" si="38"/>
        <v>1.64938736212121E+33</v>
      </c>
      <c r="F434" s="11">
        <f t="shared" ca="1" si="36"/>
        <v>103.39363918235591</v>
      </c>
      <c r="G434" s="30"/>
      <c r="H434" s="12">
        <f t="shared" ca="1" si="34"/>
        <v>-0.76237582138885385</v>
      </c>
    </row>
    <row r="435" spans="2:8" ht="15.55" customHeight="1" x14ac:dyDescent="0.65">
      <c r="B435" s="10">
        <v>413</v>
      </c>
      <c r="C435" s="11">
        <f t="shared" ca="1" si="37"/>
        <v>6.3290175291175625</v>
      </c>
      <c r="D435" s="11">
        <f t="shared" ca="1" si="35"/>
        <v>378.69500564287307</v>
      </c>
      <c r="E435" s="11">
        <f t="shared" ca="1" si="38"/>
        <v>1.979264834545452E+33</v>
      </c>
      <c r="F435" s="11">
        <f t="shared" ca="1" si="36"/>
        <v>104.14312173550903</v>
      </c>
      <c r="G435" s="30"/>
      <c r="H435" s="12">
        <f t="shared" ca="1" si="34"/>
        <v>1.0591451556810214</v>
      </c>
    </row>
    <row r="436" spans="2:8" ht="15.55" customHeight="1" x14ac:dyDescent="0.65">
      <c r="B436" s="10">
        <v>414</v>
      </c>
      <c r="C436" s="11">
        <f t="shared" ca="1" si="37"/>
        <v>6.8699719124399339</v>
      </c>
      <c r="D436" s="11">
        <f t="shared" ca="1" si="35"/>
        <v>380.50176353201897</v>
      </c>
      <c r="E436" s="11">
        <f t="shared" ca="1" si="38"/>
        <v>2.3751178014545422E+33</v>
      </c>
      <c r="F436" s="11">
        <f t="shared" ca="1" si="36"/>
        <v>105.59047753066915</v>
      </c>
      <c r="G436" s="30"/>
      <c r="H436" s="12">
        <f t="shared" ca="1" si="34"/>
        <v>0.80675788914588353</v>
      </c>
    </row>
    <row r="437" spans="2:8" ht="15.55" customHeight="1" x14ac:dyDescent="0.65">
      <c r="B437" s="10">
        <v>415</v>
      </c>
      <c r="C437" s="11">
        <f t="shared" ca="1" si="37"/>
        <v>5.9330409351740432</v>
      </c>
      <c r="D437" s="11">
        <f t="shared" ca="1" si="35"/>
        <v>380.93882693724106</v>
      </c>
      <c r="E437" s="11">
        <f t="shared" ca="1" si="38"/>
        <v>2.8501413617454504E+33</v>
      </c>
      <c r="F437" s="11">
        <f t="shared" ca="1" si="36"/>
        <v>106.28872993418025</v>
      </c>
      <c r="G437" s="30"/>
      <c r="H437" s="12">
        <f t="shared" ca="1" si="34"/>
        <v>-0.56293659477790359</v>
      </c>
    </row>
    <row r="438" spans="2:8" ht="15.55" customHeight="1" x14ac:dyDescent="0.65">
      <c r="B438" s="10">
        <v>416</v>
      </c>
      <c r="C438" s="11">
        <f t="shared" ca="1" si="37"/>
        <v>4.2434668781362817</v>
      </c>
      <c r="D438" s="11">
        <f t="shared" ca="1" si="35"/>
        <v>380.43586106723814</v>
      </c>
      <c r="E438" s="11">
        <f t="shared" ca="1" si="38"/>
        <v>3.4201696340945401E+33</v>
      </c>
      <c r="F438" s="11">
        <f t="shared" ca="1" si="36"/>
        <v>105.35828645203058</v>
      </c>
      <c r="G438" s="30"/>
      <c r="H438" s="12">
        <f t="shared" ca="1" si="34"/>
        <v>-1.5029658700029525</v>
      </c>
    </row>
    <row r="439" spans="2:8" ht="15.55" customHeight="1" x14ac:dyDescent="0.65">
      <c r="B439" s="10">
        <v>417</v>
      </c>
      <c r="C439" s="11">
        <f t="shared" ca="1" si="37"/>
        <v>4.6752620392006232</v>
      </c>
      <c r="D439" s="11">
        <f t="shared" ca="1" si="35"/>
        <v>381.71634960392976</v>
      </c>
      <c r="E439" s="11">
        <f t="shared" ca="1" si="38"/>
        <v>4.1042035609134481E+33</v>
      </c>
      <c r="F439" s="11">
        <f t="shared" ca="1" si="36"/>
        <v>104.73848855544567</v>
      </c>
      <c r="G439" s="30"/>
      <c r="H439" s="12">
        <f t="shared" ca="1" si="34"/>
        <v>0.28048853669159785</v>
      </c>
    </row>
    <row r="440" spans="2:8" ht="15.55" customHeight="1" x14ac:dyDescent="0.65">
      <c r="B440" s="10">
        <v>418</v>
      </c>
      <c r="C440" s="11">
        <f t="shared" ca="1" si="37"/>
        <v>5.9883512289005516</v>
      </c>
      <c r="D440" s="11">
        <f t="shared" ca="1" si="35"/>
        <v>383.9644912014698</v>
      </c>
      <c r="E440" s="11">
        <f t="shared" ca="1" si="38"/>
        <v>4.9250442730961376E+33</v>
      </c>
      <c r="F440" s="11">
        <f t="shared" ca="1" si="36"/>
        <v>105.37522918153897</v>
      </c>
      <c r="G440" s="30"/>
      <c r="H440" s="12">
        <f t="shared" ca="1" si="34"/>
        <v>1.2481415975400538</v>
      </c>
    </row>
    <row r="441" spans="2:8" ht="15.55" customHeight="1" x14ac:dyDescent="0.65">
      <c r="B441" s="10">
        <v>419</v>
      </c>
      <c r="C441" s="11">
        <f t="shared" ca="1" si="37"/>
        <v>5.7470391782312511</v>
      </c>
      <c r="D441" s="11">
        <f t="shared" ca="1" si="35"/>
        <v>384.92084939658059</v>
      </c>
      <c r="E441" s="11">
        <f t="shared" ca="1" si="38"/>
        <v>5.9100531277153646E+33</v>
      </c>
      <c r="F441" s="11">
        <f t="shared" ca="1" si="36"/>
        <v>105.85726905457928</v>
      </c>
      <c r="G441" s="30"/>
      <c r="H441" s="12">
        <f t="shared" ca="1" si="34"/>
        <v>-4.3641804889190269E-2</v>
      </c>
    </row>
    <row r="442" spans="2:8" ht="15.55" customHeight="1" x14ac:dyDescent="0.65">
      <c r="B442" s="10">
        <v>420</v>
      </c>
      <c r="C442" s="11">
        <f t="shared" ca="1" si="37"/>
        <v>5.1141770334738546</v>
      </c>
      <c r="D442" s="11">
        <f t="shared" ca="1" si="35"/>
        <v>385.43739508746944</v>
      </c>
      <c r="E442" s="11">
        <f t="shared" ca="1" si="38"/>
        <v>7.0920637532584378E+33</v>
      </c>
      <c r="F442" s="11">
        <f t="shared" ca="1" si="36"/>
        <v>105.753898339389</v>
      </c>
      <c r="G442" s="30"/>
      <c r="H442" s="12">
        <f t="shared" ca="1" si="34"/>
        <v>-0.48345430911114656</v>
      </c>
    </row>
    <row r="443" spans="2:8" ht="15.55" customHeight="1" x14ac:dyDescent="0.65">
      <c r="B443" s="10">
        <v>421</v>
      </c>
      <c r="C443" s="11">
        <f t="shared" ca="1" si="37"/>
        <v>2.8311857755455487</v>
      </c>
      <c r="D443" s="11">
        <f t="shared" ca="1" si="35"/>
        <v>384.17723923623589</v>
      </c>
      <c r="E443" s="11">
        <f t="shared" ca="1" si="38"/>
        <v>8.5104765039101256E+33</v>
      </c>
      <c r="F443" s="11">
        <f t="shared" ca="1" si="36"/>
        <v>103.3421361539384</v>
      </c>
      <c r="G443" s="30"/>
      <c r="H443" s="12">
        <f t="shared" ca="1" si="34"/>
        <v>-2.2601558512335349</v>
      </c>
    </row>
    <row r="444" spans="2:8" ht="15.55" customHeight="1" x14ac:dyDescent="0.65">
      <c r="B444" s="10">
        <v>422</v>
      </c>
      <c r="C444" s="11">
        <f t="shared" ca="1" si="37"/>
        <v>3.1115706859152037</v>
      </c>
      <c r="D444" s="11">
        <f t="shared" ca="1" si="35"/>
        <v>385.02386130171465</v>
      </c>
      <c r="E444" s="11">
        <f t="shared" ca="1" si="38"/>
        <v>1.021257180469215E+34</v>
      </c>
      <c r="F444" s="11">
        <f t="shared" ca="1" si="36"/>
        <v>100.96063326911772</v>
      </c>
      <c r="G444" s="30"/>
      <c r="H444" s="12">
        <f t="shared" ca="1" si="34"/>
        <v>-0.15337793452123524</v>
      </c>
    </row>
    <row r="445" spans="2:8" ht="15.55" customHeight="1" x14ac:dyDescent="0.65">
      <c r="B445" s="10">
        <v>423</v>
      </c>
      <c r="C445" s="11">
        <f t="shared" ca="1" si="37"/>
        <v>1.9725036707472561</v>
      </c>
      <c r="D445" s="11">
        <f t="shared" ca="1" si="35"/>
        <v>384.50710842372973</v>
      </c>
      <c r="E445" s="11">
        <f t="shared" ca="1" si="38"/>
        <v>1.225508616563058E+34</v>
      </c>
      <c r="F445" s="11">
        <f t="shared" ca="1" si="36"/>
        <v>97.26710643325481</v>
      </c>
      <c r="G445" s="30"/>
      <c r="H445" s="12">
        <f t="shared" ca="1" si="34"/>
        <v>-1.5167528779849069</v>
      </c>
    </row>
    <row r="446" spans="2:8" ht="15.55" customHeight="1" x14ac:dyDescent="0.65">
      <c r="B446" s="10">
        <v>424</v>
      </c>
      <c r="C446" s="11">
        <f t="shared" ca="1" si="37"/>
        <v>2.3133581855239131</v>
      </c>
      <c r="D446" s="11">
        <f t="shared" ca="1" si="35"/>
        <v>385.24246367265584</v>
      </c>
      <c r="E446" s="11">
        <f t="shared" ca="1" si="38"/>
        <v>1.4706103398756696E+34</v>
      </c>
      <c r="F446" s="11">
        <f t="shared" ca="1" si="36"/>
        <v>93.668681197213104</v>
      </c>
      <c r="G446" s="30"/>
      <c r="H446" s="12">
        <f t="shared" ca="1" si="34"/>
        <v>-0.26464475107389196</v>
      </c>
    </row>
    <row r="447" spans="2:8" ht="15.55" customHeight="1" x14ac:dyDescent="0.65">
      <c r="B447" s="10">
        <v>425</v>
      </c>
      <c r="C447" s="11">
        <f t="shared" ca="1" si="37"/>
        <v>3.9552156025486429</v>
      </c>
      <c r="D447" s="11">
        <f t="shared" ca="1" si="35"/>
        <v>387.34699272678534</v>
      </c>
      <c r="E447" s="11">
        <f t="shared" ca="1" si="38"/>
        <v>1.7647324078508033E+34</v>
      </c>
      <c r="F447" s="11">
        <f t="shared" ca="1" si="36"/>
        <v>91.561956474572526</v>
      </c>
      <c r="G447" s="30"/>
      <c r="H447" s="12">
        <f t="shared" ca="1" si="34"/>
        <v>1.1045290541295121</v>
      </c>
    </row>
    <row r="448" spans="2:8" ht="15.55" customHeight="1" x14ac:dyDescent="0.65">
      <c r="B448" s="10">
        <v>426</v>
      </c>
      <c r="C448" s="11">
        <f t="shared" ca="1" si="37"/>
        <v>4.8985439289200148</v>
      </c>
      <c r="D448" s="11">
        <f t="shared" ca="1" si="35"/>
        <v>389.08136417366643</v>
      </c>
      <c r="E448" s="11">
        <f t="shared" ca="1" si="38"/>
        <v>2.117678889420964E+34</v>
      </c>
      <c r="F448" s="11">
        <f t="shared" ca="1" si="36"/>
        <v>90.463588859104973</v>
      </c>
      <c r="G448" s="30"/>
      <c r="H448" s="12">
        <f t="shared" ca="1" si="34"/>
        <v>0.73437144688110045</v>
      </c>
    </row>
    <row r="449" spans="2:8" ht="15.55" customHeight="1" x14ac:dyDescent="0.65">
      <c r="B449" s="10">
        <v>427</v>
      </c>
      <c r="C449" s="11">
        <f t="shared" ca="1" si="37"/>
        <v>4.3615304435794258</v>
      </c>
      <c r="D449" s="11">
        <f t="shared" ca="1" si="35"/>
        <v>389.52405947410983</v>
      </c>
      <c r="E449" s="11">
        <f t="shared" ca="1" si="38"/>
        <v>2.5412146673051569E+34</v>
      </c>
      <c r="F449" s="11">
        <f t="shared" ca="1" si="36"/>
        <v>89.00213374088186</v>
      </c>
      <c r="G449" s="30"/>
      <c r="H449" s="12">
        <f t="shared" ca="1" si="34"/>
        <v>-0.55730469955658657</v>
      </c>
    </row>
    <row r="450" spans="2:8" ht="15.55" customHeight="1" x14ac:dyDescent="0.65">
      <c r="B450" s="10">
        <v>428</v>
      </c>
      <c r="C450" s="11">
        <f t="shared" ca="1" si="37"/>
        <v>4.2441057283987274</v>
      </c>
      <c r="D450" s="11">
        <f t="shared" ca="1" si="35"/>
        <v>390.278940847645</v>
      </c>
      <c r="E450" s="11">
        <f t="shared" ca="1" si="38"/>
        <v>3.0494576007661884E+34</v>
      </c>
      <c r="F450" s="11">
        <f t="shared" ca="1" si="36"/>
        <v>87.537069619425182</v>
      </c>
      <c r="G450" s="30"/>
      <c r="H450" s="12">
        <f t="shared" ca="1" si="34"/>
        <v>-0.24511862646481419</v>
      </c>
    </row>
    <row r="451" spans="2:8" ht="15.55" customHeight="1" x14ac:dyDescent="0.65">
      <c r="B451" s="10">
        <v>429</v>
      </c>
      <c r="C451" s="11">
        <f t="shared" ca="1" si="37"/>
        <v>3.8926462757845108</v>
      </c>
      <c r="D451" s="11">
        <f t="shared" ca="1" si="35"/>
        <v>390.77630254071056</v>
      </c>
      <c r="E451" s="11">
        <f t="shared" ca="1" si="38"/>
        <v>3.659349120919426E+34</v>
      </c>
      <c r="F451" s="11">
        <f t="shared" ca="1" si="36"/>
        <v>85.825852265770877</v>
      </c>
      <c r="G451" s="30"/>
      <c r="H451" s="12">
        <f t="shared" ca="1" si="34"/>
        <v>-0.50263830693447153</v>
      </c>
    </row>
    <row r="452" spans="2:8" ht="15.55" customHeight="1" x14ac:dyDescent="0.65">
      <c r="B452" s="10">
        <v>430</v>
      </c>
      <c r="C452" s="11">
        <f t="shared" ca="1" si="37"/>
        <v>4.2537245535144823</v>
      </c>
      <c r="D452" s="11">
        <f t="shared" ca="1" si="35"/>
        <v>391.91591007359744</v>
      </c>
      <c r="E452" s="11">
        <f t="shared" ca="1" si="38"/>
        <v>4.3912189451033112E+34</v>
      </c>
      <c r="F452" s="11">
        <f t="shared" ca="1" si="36"/>
        <v>84.549993484174607</v>
      </c>
      <c r="G452" s="30"/>
      <c r="H452" s="12">
        <f t="shared" ca="1" si="34"/>
        <v>0.13960753288687386</v>
      </c>
    </row>
    <row r="453" spans="2:8" ht="15.55" customHeight="1" x14ac:dyDescent="0.65">
      <c r="B453" s="10">
        <v>431</v>
      </c>
      <c r="C453" s="11">
        <f t="shared" ca="1" si="37"/>
        <v>4.738301770207193</v>
      </c>
      <c r="D453" s="11">
        <f t="shared" ca="1" si="35"/>
        <v>393.25123220099306</v>
      </c>
      <c r="E453" s="11">
        <f t="shared" ca="1" si="38"/>
        <v>5.2694627341239734E+34</v>
      </c>
      <c r="F453" s="11">
        <f t="shared" ca="1" si="36"/>
        <v>83.878784185475865</v>
      </c>
      <c r="G453" s="30"/>
      <c r="H453" s="12">
        <f t="shared" ca="1" si="34"/>
        <v>0.33532212739560757</v>
      </c>
    </row>
    <row r="454" spans="2:8" ht="15.55" customHeight="1" x14ac:dyDescent="0.65">
      <c r="B454" s="10">
        <v>432</v>
      </c>
      <c r="C454" s="11">
        <f t="shared" ca="1" si="37"/>
        <v>5.4364634246743435</v>
      </c>
      <c r="D454" s="11">
        <f t="shared" ca="1" si="35"/>
        <v>394.89705420950162</v>
      </c>
      <c r="E454" s="11">
        <f t="shared" ca="1" si="38"/>
        <v>6.3233552809487675E+34</v>
      </c>
      <c r="F454" s="11">
        <f t="shared" ca="1" si="36"/>
        <v>84.075017890313845</v>
      </c>
      <c r="G454" s="30"/>
      <c r="H454" s="12">
        <f t="shared" ca="1" si="34"/>
        <v>0.64582200850858806</v>
      </c>
    </row>
    <row r="455" spans="2:8" ht="15.55" customHeight="1" x14ac:dyDescent="0.65">
      <c r="B455" s="10">
        <v>433</v>
      </c>
      <c r="C455" s="11">
        <f t="shared" ca="1" si="37"/>
        <v>2.6214230063116659</v>
      </c>
      <c r="D455" s="11">
        <f t="shared" ca="1" si="35"/>
        <v>393.16930647607381</v>
      </c>
      <c r="E455" s="11">
        <f t="shared" ca="1" si="38"/>
        <v>7.5880263371385208E+34</v>
      </c>
      <c r="F455" s="11">
        <f t="shared" ca="1" si="36"/>
        <v>81.685092649385453</v>
      </c>
      <c r="G455" s="30"/>
      <c r="H455" s="12">
        <f t="shared" ca="1" si="34"/>
        <v>-2.7277477334278091</v>
      </c>
    </row>
    <row r="456" spans="2:8" ht="15.55" customHeight="1" x14ac:dyDescent="0.65">
      <c r="B456" s="10">
        <v>434</v>
      </c>
      <c r="C456" s="11">
        <f t="shared" ca="1" si="37"/>
        <v>3.294641427400971</v>
      </c>
      <c r="D456" s="11">
        <f t="shared" ca="1" si="35"/>
        <v>394.36680949842543</v>
      </c>
      <c r="E456" s="11">
        <f t="shared" ca="1" si="38"/>
        <v>9.1056316045662243E+34</v>
      </c>
      <c r="F456" s="11">
        <f t="shared" ca="1" si="36"/>
        <v>79.890912775998387</v>
      </c>
      <c r="G456" s="30"/>
      <c r="H456" s="12">
        <f t="shared" ca="1" si="34"/>
        <v>0.19750302235163819</v>
      </c>
    </row>
    <row r="457" spans="2:8" ht="15.55" customHeight="1" x14ac:dyDescent="0.65">
      <c r="B457" s="10">
        <v>435</v>
      </c>
      <c r="C457" s="11">
        <f t="shared" ca="1" si="37"/>
        <v>2.4783607275142403</v>
      </c>
      <c r="D457" s="11">
        <f t="shared" ca="1" si="35"/>
        <v>394.20945708401888</v>
      </c>
      <c r="E457" s="11">
        <f t="shared" ca="1" si="38"/>
        <v>1.0926757925479469E+35</v>
      </c>
      <c r="F457" s="11">
        <f t="shared" ca="1" si="36"/>
        <v>77.301947549049643</v>
      </c>
      <c r="G457" s="30"/>
      <c r="H457" s="12">
        <f t="shared" ca="1" si="34"/>
        <v>-1.1573524144065366</v>
      </c>
    </row>
    <row r="458" spans="2:8" ht="15.55" customHeight="1" x14ac:dyDescent="0.65">
      <c r="B458" s="10">
        <v>436</v>
      </c>
      <c r="C458" s="11">
        <f t="shared" ca="1" si="37"/>
        <v>3.9741901658243077</v>
      </c>
      <c r="D458" s="11">
        <f t="shared" ca="1" si="35"/>
        <v>396.2009586678318</v>
      </c>
      <c r="E458" s="11">
        <f t="shared" ca="1" si="38"/>
        <v>1.3112109510575362E+35</v>
      </c>
      <c r="F458" s="11">
        <f t="shared" ca="1" si="36"/>
        <v>76.164471300848703</v>
      </c>
      <c r="G458" s="30"/>
      <c r="H458" s="12">
        <f t="shared" ca="1" si="34"/>
        <v>0.99150158381291531</v>
      </c>
    </row>
    <row r="459" spans="2:8" ht="15.55" customHeight="1" x14ac:dyDescent="0.65">
      <c r="B459" s="10">
        <v>437</v>
      </c>
      <c r="C459" s="11">
        <f t="shared" ca="1" si="37"/>
        <v>3.9503067621395296</v>
      </c>
      <c r="D459" s="11">
        <f t="shared" ca="1" si="35"/>
        <v>396.97191329731186</v>
      </c>
      <c r="E459" s="11">
        <f t="shared" ca="1" si="38"/>
        <v>1.5734531412690434E+35</v>
      </c>
      <c r="F459" s="11">
        <f t="shared" ca="1" si="36"/>
        <v>75.138677831457443</v>
      </c>
      <c r="G459" s="30"/>
      <c r="H459" s="12">
        <f t="shared" ca="1" si="34"/>
        <v>-0.22904537051991605</v>
      </c>
    </row>
    <row r="460" spans="2:8" ht="15.55" customHeight="1" x14ac:dyDescent="0.65">
      <c r="B460" s="10">
        <v>438</v>
      </c>
      <c r="C460" s="11">
        <f t="shared" ca="1" si="37"/>
        <v>3.5358152238627629</v>
      </c>
      <c r="D460" s="11">
        <f t="shared" ca="1" si="35"/>
        <v>397.34748311146302</v>
      </c>
      <c r="E460" s="11">
        <f t="shared" ca="1" si="38"/>
        <v>1.8881437695228519E+35</v>
      </c>
      <c r="F460" s="11">
        <f t="shared" ca="1" si="36"/>
        <v>73.829388810147961</v>
      </c>
      <c r="G460" s="30"/>
      <c r="H460" s="12">
        <f t="shared" ca="1" si="34"/>
        <v>-0.62443018584886145</v>
      </c>
    </row>
    <row r="461" spans="2:8" ht="15.55" customHeight="1" x14ac:dyDescent="0.65">
      <c r="B461" s="10">
        <v>439</v>
      </c>
      <c r="C461" s="11">
        <f t="shared" ca="1" si="37"/>
        <v>3.2397145968142302</v>
      </c>
      <c r="D461" s="11">
        <f t="shared" ca="1" si="35"/>
        <v>397.75854552918702</v>
      </c>
      <c r="E461" s="11">
        <f t="shared" ca="1" si="38"/>
        <v>2.2657725234274223E+35</v>
      </c>
      <c r="F461" s="11">
        <f t="shared" ca="1" si="36"/>
        <v>72.310704330378869</v>
      </c>
      <c r="G461" s="30"/>
      <c r="H461" s="12">
        <f t="shared" ca="1" si="34"/>
        <v>-0.58893758227598036</v>
      </c>
    </row>
    <row r="462" spans="2:8" ht="15.55" customHeight="1" x14ac:dyDescent="0.65">
      <c r="B462" s="10">
        <v>440</v>
      </c>
      <c r="C462" s="11">
        <f t="shared" ca="1" si="37"/>
        <v>3.4004900500058204</v>
      </c>
      <c r="D462" s="11">
        <f t="shared" ca="1" si="35"/>
        <v>398.56726390174146</v>
      </c>
      <c r="E462" s="11">
        <f t="shared" ca="1" si="38"/>
        <v>2.7189270281129067E+35</v>
      </c>
      <c r="F462" s="11">
        <f t="shared" ca="1" si="36"/>
        <v>71.014312783039628</v>
      </c>
      <c r="G462" s="30"/>
      <c r="H462" s="12">
        <f t="shared" ca="1" si="34"/>
        <v>-0.19128162744556396</v>
      </c>
    </row>
    <row r="463" spans="2:8" ht="15.55" customHeight="1" x14ac:dyDescent="0.65">
      <c r="B463" s="10">
        <v>441</v>
      </c>
      <c r="C463" s="11">
        <f t="shared" ca="1" si="37"/>
        <v>3.2266456419984535</v>
      </c>
      <c r="D463" s="11">
        <f t="shared" ca="1" si="35"/>
        <v>399.07351750373527</v>
      </c>
      <c r="E463" s="11">
        <f t="shared" ca="1" si="38"/>
        <v>3.2627124337354877E+35</v>
      </c>
      <c r="F463" s="11">
        <f t="shared" ca="1" si="36"/>
        <v>69.630706949124303</v>
      </c>
      <c r="G463" s="30"/>
      <c r="H463" s="12">
        <f t="shared" ca="1" si="34"/>
        <v>-0.49374639800620279</v>
      </c>
    </row>
    <row r="464" spans="2:8" ht="15.55" customHeight="1" x14ac:dyDescent="0.65">
      <c r="B464" s="10">
        <v>442</v>
      </c>
      <c r="C464" s="11">
        <f t="shared" ca="1" si="37"/>
        <v>3.6153875405520632</v>
      </c>
      <c r="D464" s="11">
        <f t="shared" ca="1" si="35"/>
        <v>400.10758853068859</v>
      </c>
      <c r="E464" s="11">
        <f t="shared" ca="1" si="38"/>
        <v>3.9152549204825854E+35</v>
      </c>
      <c r="F464" s="11">
        <f t="shared" ca="1" si="36"/>
        <v>68.709389597723415</v>
      </c>
      <c r="G464" s="30"/>
      <c r="H464" s="12">
        <f t="shared" ca="1" si="34"/>
        <v>3.4071026953300346E-2</v>
      </c>
    </row>
    <row r="465" spans="2:8" ht="15.55" customHeight="1" x14ac:dyDescent="0.65">
      <c r="B465" s="10">
        <v>443</v>
      </c>
      <c r="C465" s="11">
        <f t="shared" ca="1" si="37"/>
        <v>3.0730746911711253</v>
      </c>
      <c r="D465" s="11">
        <f t="shared" ca="1" si="35"/>
        <v>400.28835318941805</v>
      </c>
      <c r="E465" s="11">
        <f t="shared" ca="1" si="38"/>
        <v>4.6983059045791025E+35</v>
      </c>
      <c r="F465" s="11">
        <f t="shared" ca="1" si="36"/>
        <v>67.364661570700818</v>
      </c>
      <c r="G465" s="30"/>
      <c r="H465" s="12">
        <f t="shared" ca="1" si="34"/>
        <v>-0.81923534127052566</v>
      </c>
    </row>
    <row r="466" spans="2:8" ht="15.55" customHeight="1" x14ac:dyDescent="0.65">
      <c r="B466" s="10">
        <v>444</v>
      </c>
      <c r="C466" s="11">
        <f t="shared" ca="1" si="37"/>
        <v>1.6290915683986595</v>
      </c>
      <c r="D466" s="11">
        <f t="shared" ca="1" si="35"/>
        <v>399.45898500487982</v>
      </c>
      <c r="E466" s="11">
        <f t="shared" ca="1" si="38"/>
        <v>5.637967085494923E+35</v>
      </c>
      <c r="F466" s="11">
        <f t="shared" ca="1" si="36"/>
        <v>64.637944265865002</v>
      </c>
      <c r="G466" s="30"/>
      <c r="H466" s="12">
        <f t="shared" ca="1" si="34"/>
        <v>-1.8293681845382408</v>
      </c>
    </row>
    <row r="467" spans="2:8" ht="15.55" customHeight="1" x14ac:dyDescent="0.65">
      <c r="B467" s="10">
        <v>445</v>
      </c>
      <c r="C467" s="11">
        <f t="shared" ca="1" si="37"/>
        <v>2.5714435725059492</v>
      </c>
      <c r="D467" s="11">
        <f t="shared" ca="1" si="35"/>
        <v>400.72715532266682</v>
      </c>
      <c r="E467" s="11">
        <f t="shared" ca="1" si="38"/>
        <v>6.765560502593907E+35</v>
      </c>
      <c r="F467" s="11">
        <f t="shared" ca="1" si="36"/>
        <v>62.778422393592777</v>
      </c>
      <c r="G467" s="30"/>
      <c r="H467" s="12">
        <f t="shared" ca="1" si="34"/>
        <v>0.26817031778702172</v>
      </c>
    </row>
    <row r="468" spans="2:8" ht="15.55" customHeight="1" x14ac:dyDescent="0.65">
      <c r="B468" s="10">
        <v>446</v>
      </c>
      <c r="C468" s="11">
        <f t="shared" ca="1" si="37"/>
        <v>2.3107097749938799</v>
      </c>
      <c r="D468" s="11">
        <f t="shared" ca="1" si="35"/>
        <v>400.98071023965593</v>
      </c>
      <c r="E468" s="11">
        <f t="shared" ca="1" si="38"/>
        <v>8.1186726031126878E+35</v>
      </c>
      <c r="F468" s="11">
        <f t="shared" ca="1" si="36"/>
        <v>60.712028182878228</v>
      </c>
      <c r="G468" s="30"/>
      <c r="H468" s="12">
        <f t="shared" ca="1" si="34"/>
        <v>-0.74644508301087953</v>
      </c>
    </row>
    <row r="469" spans="2:8" ht="15.55" customHeight="1" x14ac:dyDescent="0.65">
      <c r="B469" s="10">
        <v>447</v>
      </c>
      <c r="C469" s="11">
        <f t="shared" ca="1" si="37"/>
        <v>3.5706516500908281</v>
      </c>
      <c r="D469" s="11">
        <f t="shared" ca="1" si="35"/>
        <v>402.70279406975163</v>
      </c>
      <c r="E469" s="11">
        <f t="shared" ca="1" si="38"/>
        <v>9.742407123735225E+35</v>
      </c>
      <c r="F469" s="11">
        <f t="shared" ca="1" si="36"/>
        <v>59.946572999394924</v>
      </c>
      <c r="G469" s="30"/>
      <c r="H469" s="12">
        <f t="shared" ca="1" si="34"/>
        <v>0.72208383009572408</v>
      </c>
    </row>
    <row r="470" spans="2:8" ht="15.55" customHeight="1" x14ac:dyDescent="0.65">
      <c r="B470" s="10">
        <v>448</v>
      </c>
      <c r="C470" s="11">
        <f t="shared" ca="1" si="37"/>
        <v>4.739822802201072</v>
      </c>
      <c r="D470" s="11">
        <f t="shared" ca="1" si="35"/>
        <v>404.58609555188002</v>
      </c>
      <c r="E470" s="11">
        <f t="shared" ca="1" si="38"/>
        <v>1.169088854848227E+36</v>
      </c>
      <c r="F470" s="11">
        <f t="shared" ca="1" si="36"/>
        <v>60.533844534559563</v>
      </c>
      <c r="G470" s="30"/>
      <c r="H470" s="12">
        <f t="shared" ca="1" si="34"/>
        <v>0.88330148212840964</v>
      </c>
    </row>
    <row r="471" spans="2:8" ht="15.55" customHeight="1" x14ac:dyDescent="0.65">
      <c r="B471" s="10">
        <v>449</v>
      </c>
      <c r="C471" s="11">
        <f t="shared" ca="1" si="37"/>
        <v>6.5294126806532553</v>
      </c>
      <c r="D471" s="11">
        <f t="shared" ca="1" si="35"/>
        <v>407.32364999077242</v>
      </c>
      <c r="E471" s="11">
        <f t="shared" ca="1" si="38"/>
        <v>1.4029066258178723E+36</v>
      </c>
      <c r="F471" s="11">
        <f t="shared" ca="1" si="36"/>
        <v>63.200477625106174</v>
      </c>
      <c r="G471" s="30"/>
      <c r="H471" s="12">
        <f t="shared" ref="H471:H534" ca="1" si="39">NORMINV(RAND(),$I$17,$I$18)</f>
        <v>1.7375544388923974</v>
      </c>
    </row>
    <row r="472" spans="2:8" ht="15.55" customHeight="1" x14ac:dyDescent="0.65">
      <c r="B472" s="10">
        <v>450</v>
      </c>
      <c r="C472" s="11">
        <f t="shared" ca="1" si="37"/>
        <v>7.1111742240106404</v>
      </c>
      <c r="D472" s="11">
        <f t="shared" ref="D472:D535" ca="1" si="40">$D$16*D471+$D$18+H472</f>
        <v>409.21129407026046</v>
      </c>
      <c r="E472" s="11">
        <f t="shared" ca="1" si="38"/>
        <v>1.6834879509814465E+36</v>
      </c>
      <c r="F472" s="11">
        <f t="shared" ca="1" si="36"/>
        <v>66.882753040740567</v>
      </c>
      <c r="G472" s="30"/>
      <c r="H472" s="12">
        <f t="shared" ca="1" si="39"/>
        <v>0.88764407948803536</v>
      </c>
    </row>
    <row r="473" spans="2:8" ht="15.55" customHeight="1" x14ac:dyDescent="0.65">
      <c r="B473" s="10">
        <v>451</v>
      </c>
      <c r="C473" s="11">
        <f t="shared" ca="1" si="37"/>
        <v>6.8387145902880615</v>
      </c>
      <c r="D473" s="11">
        <f t="shared" ca="1" si="40"/>
        <v>410.36106928134001</v>
      </c>
      <c r="E473" s="11">
        <f t="shared" ca="1" si="38"/>
        <v>2.0201855411777358E+36</v>
      </c>
      <c r="F473" s="11">
        <f t="shared" ref="F473:F536" ca="1" si="41">$F$16*F472+$F$17*F471+$F$18+H473</f>
        <v>70.714571349639982</v>
      </c>
      <c r="G473" s="30"/>
      <c r="H473" s="12">
        <f t="shared" ca="1" si="39"/>
        <v>0.1497752110795485</v>
      </c>
    </row>
    <row r="474" spans="2:8" ht="15.55" customHeight="1" x14ac:dyDescent="0.65">
      <c r="B474" s="10">
        <v>452</v>
      </c>
      <c r="C474" s="11">
        <f t="shared" ca="1" si="37"/>
        <v>5.5575111948988463</v>
      </c>
      <c r="D474" s="11">
        <f t="shared" ca="1" si="40"/>
        <v>410.44760880400838</v>
      </c>
      <c r="E474" s="11">
        <f t="shared" ca="1" si="38"/>
        <v>2.4242226494132829E+36</v>
      </c>
      <c r="F474" s="11">
        <f t="shared" ca="1" si="41"/>
        <v>73.580919819910463</v>
      </c>
      <c r="G474" s="30"/>
      <c r="H474" s="12">
        <f t="shared" ca="1" si="39"/>
        <v>-0.9134604773316034</v>
      </c>
    </row>
    <row r="475" spans="2:8" ht="15.55" customHeight="1" x14ac:dyDescent="0.65">
      <c r="B475" s="10">
        <v>453</v>
      </c>
      <c r="C475" s="11">
        <f t="shared" ca="1" si="37"/>
        <v>6.3518079230381606</v>
      </c>
      <c r="D475" s="11">
        <f t="shared" ca="1" si="40"/>
        <v>412.35340777112748</v>
      </c>
      <c r="E475" s="11">
        <f t="shared" ca="1" si="38"/>
        <v>2.9090671792959392E+36</v>
      </c>
      <c r="F475" s="11">
        <f t="shared" ca="1" si="41"/>
        <v>77.35928669677655</v>
      </c>
      <c r="G475" s="30"/>
      <c r="H475" s="12">
        <f t="shared" ca="1" si="39"/>
        <v>0.90579896711908303</v>
      </c>
    </row>
    <row r="476" spans="2:8" ht="15.55" customHeight="1" x14ac:dyDescent="0.65">
      <c r="B476" s="10">
        <v>454</v>
      </c>
      <c r="C476" s="11">
        <f t="shared" ca="1" si="37"/>
        <v>6.0286687335393863</v>
      </c>
      <c r="D476" s="11">
        <f t="shared" ca="1" si="40"/>
        <v>413.30063016623632</v>
      </c>
      <c r="E476" s="11">
        <f t="shared" ca="1" si="38"/>
        <v>3.4908806151551268E+36</v>
      </c>
      <c r="F476" s="11">
        <f t="shared" ca="1" si="41"/>
        <v>80.971230082865773</v>
      </c>
      <c r="G476" s="30"/>
      <c r="H476" s="12">
        <f t="shared" ca="1" si="39"/>
        <v>-5.2777604891142332E-2</v>
      </c>
    </row>
    <row r="477" spans="2:8" ht="15.55" customHeight="1" x14ac:dyDescent="0.65">
      <c r="B477" s="10">
        <v>455</v>
      </c>
      <c r="C477" s="11">
        <f t="shared" ca="1" si="37"/>
        <v>6.7351147096620911</v>
      </c>
      <c r="D477" s="11">
        <f t="shared" ca="1" si="40"/>
        <v>415.21280988906688</v>
      </c>
      <c r="E477" s="11">
        <f t="shared" ca="1" si="38"/>
        <v>4.1890567381861522E+36</v>
      </c>
      <c r="F477" s="11">
        <f t="shared" ca="1" si="41"/>
        <v>85.360565986208883</v>
      </c>
      <c r="G477" s="30"/>
      <c r="H477" s="12">
        <f t="shared" ca="1" si="39"/>
        <v>0.91217972283058202</v>
      </c>
    </row>
    <row r="478" spans="2:8" ht="15.55" customHeight="1" x14ac:dyDescent="0.65">
      <c r="B478" s="10">
        <v>456</v>
      </c>
      <c r="C478" s="11">
        <f t="shared" ca="1" si="37"/>
        <v>6.63481199961927</v>
      </c>
      <c r="D478" s="11">
        <f t="shared" ca="1" si="40"/>
        <v>416.45953012095646</v>
      </c>
      <c r="E478" s="11">
        <f t="shared" ca="1" si="38"/>
        <v>5.0268680858233827E+36</v>
      </c>
      <c r="F478" s="11">
        <f t="shared" ca="1" si="41"/>
        <v>89.747976230278624</v>
      </c>
      <c r="G478" s="30"/>
      <c r="H478" s="12">
        <f t="shared" ca="1" si="39"/>
        <v>0.24672023188959705</v>
      </c>
    </row>
    <row r="479" spans="2:8" ht="15.55" customHeight="1" x14ac:dyDescent="0.65">
      <c r="B479" s="10">
        <v>457</v>
      </c>
      <c r="C479" s="11">
        <f t="shared" ref="C479:C542" ca="1" si="42">$C$16*C478+$C$18+H479</f>
        <v>6.5698379443153447</v>
      </c>
      <c r="D479" s="11">
        <f t="shared" ca="1" si="40"/>
        <v>417.72151846557637</v>
      </c>
      <c r="E479" s="11">
        <f t="shared" ref="E479:E542" ca="1" si="43">$E$16*E478+$E$18+H479</f>
        <v>6.0322417029880585E+36</v>
      </c>
      <c r="F479" s="11">
        <f t="shared" ca="1" si="41"/>
        <v>94.105028134699197</v>
      </c>
      <c r="G479" s="30"/>
      <c r="H479" s="12">
        <f t="shared" ca="1" si="39"/>
        <v>0.26198834461992848</v>
      </c>
    </row>
    <row r="480" spans="2:8" ht="15.55" customHeight="1" x14ac:dyDescent="0.65">
      <c r="B480" s="10">
        <v>458</v>
      </c>
      <c r="C480" s="11">
        <f t="shared" ca="1" si="42"/>
        <v>5.2175741026658891</v>
      </c>
      <c r="D480" s="11">
        <f t="shared" ca="1" si="40"/>
        <v>417.68322221278999</v>
      </c>
      <c r="E480" s="11">
        <f t="shared" ca="1" si="43"/>
        <v>7.2386900435856702E+36</v>
      </c>
      <c r="F480" s="11">
        <f t="shared" ca="1" si="41"/>
        <v>97.090598833588544</v>
      </c>
      <c r="G480" s="30"/>
      <c r="H480" s="12">
        <f t="shared" ca="1" si="39"/>
        <v>-1.0382962527863873</v>
      </c>
    </row>
    <row r="481" spans="2:8" ht="15.55" customHeight="1" x14ac:dyDescent="0.65">
      <c r="B481" s="10">
        <v>459</v>
      </c>
      <c r="C481" s="11">
        <f t="shared" ca="1" si="42"/>
        <v>4.1844802114046793</v>
      </c>
      <c r="D481" s="11">
        <f t="shared" ca="1" si="40"/>
        <v>417.69364314206194</v>
      </c>
      <c r="E481" s="11">
        <f t="shared" ca="1" si="43"/>
        <v>8.6864280523028042E+36</v>
      </c>
      <c r="F481" s="11">
        <f t="shared" ca="1" si="41"/>
        <v>98.846983110513932</v>
      </c>
      <c r="G481" s="30"/>
      <c r="H481" s="12">
        <f t="shared" ca="1" si="39"/>
        <v>-0.98957907072803186</v>
      </c>
    </row>
    <row r="482" spans="2:8" ht="15.55" customHeight="1" x14ac:dyDescent="0.65">
      <c r="B482" s="10">
        <v>460</v>
      </c>
      <c r="C482" s="11">
        <f t="shared" ca="1" si="42"/>
        <v>3.5104127141149308</v>
      </c>
      <c r="D482" s="11">
        <f t="shared" ca="1" si="40"/>
        <v>417.85647168705316</v>
      </c>
      <c r="E482" s="11">
        <f t="shared" ca="1" si="43"/>
        <v>1.0423713662763365E+37</v>
      </c>
      <c r="F482" s="11">
        <f t="shared" ca="1" si="41"/>
        <v>99.619651516402058</v>
      </c>
      <c r="G482" s="30"/>
      <c r="H482" s="12">
        <f t="shared" ca="1" si="39"/>
        <v>-0.83717145500881307</v>
      </c>
    </row>
    <row r="483" spans="2:8" ht="15.55" customHeight="1" x14ac:dyDescent="0.65">
      <c r="B483" s="10">
        <v>461</v>
      </c>
      <c r="C483" s="11">
        <f t="shared" ca="1" si="42"/>
        <v>3.895247596739527</v>
      </c>
      <c r="D483" s="11">
        <f t="shared" ca="1" si="40"/>
        <v>418.94338911250077</v>
      </c>
      <c r="E483" s="11">
        <f t="shared" ca="1" si="43"/>
        <v>1.2508456395316036E+37</v>
      </c>
      <c r="F483" s="11">
        <f t="shared" ca="1" si="41"/>
        <v>100.4135006760438</v>
      </c>
      <c r="G483" s="30"/>
      <c r="H483" s="12">
        <f t="shared" ca="1" si="39"/>
        <v>8.6917425447582339E-2</v>
      </c>
    </row>
    <row r="484" spans="2:8" ht="15.55" customHeight="1" x14ac:dyDescent="0.65">
      <c r="B484" s="10">
        <v>462</v>
      </c>
      <c r="C484" s="11">
        <f t="shared" ca="1" si="42"/>
        <v>4.2263831197895865</v>
      </c>
      <c r="D484" s="11">
        <f t="shared" ca="1" si="40"/>
        <v>420.05357415489874</v>
      </c>
      <c r="E484" s="11">
        <f t="shared" ca="1" si="43"/>
        <v>1.5010147674379243E+37</v>
      </c>
      <c r="F484" s="11">
        <f t="shared" ca="1" si="41"/>
        <v>101.24195344695529</v>
      </c>
      <c r="G484" s="30"/>
      <c r="H484" s="12">
        <f t="shared" ca="1" si="39"/>
        <v>0.11018504239796505</v>
      </c>
    </row>
    <row r="485" spans="2:8" ht="15.55" customHeight="1" x14ac:dyDescent="0.65">
      <c r="B485" s="10">
        <v>463</v>
      </c>
      <c r="C485" s="11">
        <f t="shared" ca="1" si="42"/>
        <v>5.0926024669175192</v>
      </c>
      <c r="D485" s="11">
        <f t="shared" ca="1" si="40"/>
        <v>421.76507012598461</v>
      </c>
      <c r="E485" s="11">
        <f t="shared" ca="1" si="43"/>
        <v>1.8012177209255091E+37</v>
      </c>
      <c r="F485" s="11">
        <f t="shared" ca="1" si="41"/>
        <v>102.69492190510103</v>
      </c>
      <c r="G485" s="30"/>
      <c r="H485" s="12">
        <f t="shared" ca="1" si="39"/>
        <v>0.71149597108584917</v>
      </c>
    </row>
    <row r="486" spans="2:8" ht="15.55" customHeight="1" x14ac:dyDescent="0.65">
      <c r="B486" s="10">
        <v>464</v>
      </c>
      <c r="C486" s="11">
        <f t="shared" ca="1" si="42"/>
        <v>5.0296004325356707</v>
      </c>
      <c r="D486" s="11">
        <f t="shared" ca="1" si="40"/>
        <v>422.72058858498627</v>
      </c>
      <c r="E486" s="11">
        <f t="shared" ca="1" si="43"/>
        <v>2.1614612651106107E+37</v>
      </c>
      <c r="F486" s="11">
        <f t="shared" ca="1" si="41"/>
        <v>103.94569244196428</v>
      </c>
      <c r="G486" s="30"/>
      <c r="H486" s="12">
        <f t="shared" ca="1" si="39"/>
        <v>-4.4481540998344789E-2</v>
      </c>
    </row>
    <row r="487" spans="2:8" ht="15.55" customHeight="1" x14ac:dyDescent="0.65">
      <c r="B487" s="10">
        <v>465</v>
      </c>
      <c r="C487" s="11">
        <f t="shared" ca="1" si="42"/>
        <v>4.0506397474557776</v>
      </c>
      <c r="D487" s="11">
        <f t="shared" ca="1" si="40"/>
        <v>422.74754798641351</v>
      </c>
      <c r="E487" s="11">
        <f t="shared" ca="1" si="43"/>
        <v>2.5937535181327326E+37</v>
      </c>
      <c r="F487" s="11">
        <f t="shared" ca="1" si="41"/>
        <v>104.07139610751742</v>
      </c>
      <c r="G487" s="30"/>
      <c r="H487" s="12">
        <f t="shared" ca="1" si="39"/>
        <v>-0.9730405985727596</v>
      </c>
    </row>
    <row r="488" spans="2:8" ht="15.55" customHeight="1" x14ac:dyDescent="0.65">
      <c r="B488" s="10">
        <v>466</v>
      </c>
      <c r="C488" s="11">
        <f t="shared" ca="1" si="42"/>
        <v>4.0423669988663491</v>
      </c>
      <c r="D488" s="11">
        <f t="shared" ca="1" si="40"/>
        <v>423.54940318731525</v>
      </c>
      <c r="E488" s="11">
        <f t="shared" ca="1" si="43"/>
        <v>3.1125042217592789E+37</v>
      </c>
      <c r="F488" s="11">
        <f t="shared" ca="1" si="41"/>
        <v>103.9469276829973</v>
      </c>
      <c r="G488" s="30"/>
      <c r="H488" s="12">
        <f t="shared" ca="1" si="39"/>
        <v>-0.19814479909827304</v>
      </c>
    </row>
    <row r="489" spans="2:8" ht="15.55" customHeight="1" x14ac:dyDescent="0.65">
      <c r="B489" s="10">
        <v>467</v>
      </c>
      <c r="C489" s="11">
        <f t="shared" ca="1" si="42"/>
        <v>2.7709937793040851</v>
      </c>
      <c r="D489" s="11">
        <f t="shared" ca="1" si="40"/>
        <v>423.08650336752623</v>
      </c>
      <c r="E489" s="11">
        <f t="shared" ca="1" si="43"/>
        <v>3.7350050661111346E+37</v>
      </c>
      <c r="F489" s="11">
        <f t="shared" ca="1" si="41"/>
        <v>102.331292320065</v>
      </c>
      <c r="G489" s="30"/>
      <c r="H489" s="12">
        <f t="shared" ca="1" si="39"/>
        <v>-1.4628998197889944</v>
      </c>
    </row>
    <row r="490" spans="2:8" ht="15.55" customHeight="1" x14ac:dyDescent="0.65">
      <c r="B490" s="10">
        <v>468</v>
      </c>
      <c r="C490" s="11">
        <f t="shared" ca="1" si="42"/>
        <v>4.0733652341274178</v>
      </c>
      <c r="D490" s="11">
        <f t="shared" ca="1" si="40"/>
        <v>424.94307357821037</v>
      </c>
      <c r="E490" s="11">
        <f t="shared" ca="1" si="43"/>
        <v>4.4820060793333617E+37</v>
      </c>
      <c r="F490" s="11">
        <f t="shared" ca="1" si="41"/>
        <v>101.6943214272801</v>
      </c>
      <c r="G490" s="30"/>
      <c r="H490" s="12">
        <f t="shared" ca="1" si="39"/>
        <v>0.85657021068414974</v>
      </c>
    </row>
    <row r="491" spans="2:8" ht="15.55" customHeight="1" x14ac:dyDescent="0.65">
      <c r="B491" s="10">
        <v>469</v>
      </c>
      <c r="C491" s="11">
        <f t="shared" ca="1" si="42"/>
        <v>5.751652192100571</v>
      </c>
      <c r="D491" s="11">
        <f t="shared" ca="1" si="40"/>
        <v>427.43603358300902</v>
      </c>
      <c r="E491" s="11">
        <f t="shared" ca="1" si="43"/>
        <v>5.3784072952000338E+37</v>
      </c>
      <c r="F491" s="11">
        <f t="shared" ca="1" si="41"/>
        <v>102.59069470537165</v>
      </c>
      <c r="G491" s="30"/>
      <c r="H491" s="12">
        <f t="shared" ca="1" si="39"/>
        <v>1.4929600047986371</v>
      </c>
    </row>
    <row r="492" spans="2:8" ht="15.55" customHeight="1" x14ac:dyDescent="0.65">
      <c r="B492" s="10">
        <v>470</v>
      </c>
      <c r="C492" s="11">
        <f t="shared" ca="1" si="42"/>
        <v>6.7073727440611144</v>
      </c>
      <c r="D492" s="11">
        <f t="shared" ca="1" si="40"/>
        <v>429.54208457338967</v>
      </c>
      <c r="E492" s="11">
        <f t="shared" ca="1" si="43"/>
        <v>6.45408875424004E+37</v>
      </c>
      <c r="F492" s="11">
        <f t="shared" ca="1" si="41"/>
        <v>104.48653843176186</v>
      </c>
      <c r="G492" s="30"/>
      <c r="H492" s="12">
        <f t="shared" ca="1" si="39"/>
        <v>1.1060509903806577</v>
      </c>
    </row>
    <row r="493" spans="2:8" ht="15.55" customHeight="1" x14ac:dyDescent="0.65">
      <c r="B493" s="10">
        <v>471</v>
      </c>
      <c r="C493" s="11">
        <f t="shared" ca="1" si="42"/>
        <v>7.2112290471916332</v>
      </c>
      <c r="D493" s="11">
        <f t="shared" ca="1" si="40"/>
        <v>431.38741542533239</v>
      </c>
      <c r="E493" s="11">
        <f t="shared" ca="1" si="43"/>
        <v>7.7449065050880478E+37</v>
      </c>
      <c r="F493" s="11">
        <f t="shared" ca="1" si="41"/>
        <v>107.01222169040206</v>
      </c>
      <c r="G493" s="30"/>
      <c r="H493" s="12">
        <f t="shared" ca="1" si="39"/>
        <v>0.84533085194274127</v>
      </c>
    </row>
    <row r="494" spans="2:8" ht="15.55" customHeight="1" x14ac:dyDescent="0.65">
      <c r="B494" s="10">
        <v>472</v>
      </c>
      <c r="C494" s="11">
        <f t="shared" ca="1" si="42"/>
        <v>8.6478985120320555</v>
      </c>
      <c r="D494" s="11">
        <f t="shared" ca="1" si="40"/>
        <v>434.26633069961116</v>
      </c>
      <c r="E494" s="11">
        <f t="shared" ca="1" si="43"/>
        <v>9.2938878061056574E+37</v>
      </c>
      <c r="F494" s="11">
        <f t="shared" ca="1" si="41"/>
        <v>111.11938651313935</v>
      </c>
      <c r="G494" s="30"/>
      <c r="H494" s="12">
        <f t="shared" ca="1" si="39"/>
        <v>1.8789152742787476</v>
      </c>
    </row>
    <row r="495" spans="2:8" ht="15.55" customHeight="1" x14ac:dyDescent="0.65">
      <c r="B495" s="10">
        <v>473</v>
      </c>
      <c r="C495" s="11">
        <f t="shared" ca="1" si="42"/>
        <v>6.2546354826992232</v>
      </c>
      <c r="D495" s="11">
        <f t="shared" ca="1" si="40"/>
        <v>433.60264737268471</v>
      </c>
      <c r="E495" s="11">
        <f t="shared" ca="1" si="43"/>
        <v>1.1152665367326789E+38</v>
      </c>
      <c r="F495" s="11">
        <f t="shared" ca="1" si="41"/>
        <v>113.08202930977245</v>
      </c>
      <c r="G495" s="30"/>
      <c r="H495" s="12">
        <f t="shared" ca="1" si="39"/>
        <v>-1.6636833269264213</v>
      </c>
    </row>
    <row r="496" spans="2:8" ht="15.55" customHeight="1" x14ac:dyDescent="0.65">
      <c r="B496" s="10">
        <v>474</v>
      </c>
      <c r="C496" s="11">
        <f t="shared" ca="1" si="42"/>
        <v>7.3108557394275016</v>
      </c>
      <c r="D496" s="11">
        <f t="shared" ca="1" si="40"/>
        <v>435.90979472595285</v>
      </c>
      <c r="E496" s="11">
        <f t="shared" ca="1" si="43"/>
        <v>1.3383198440792147E+38</v>
      </c>
      <c r="F496" s="11">
        <f t="shared" ca="1" si="41"/>
        <v>116.04436131487897</v>
      </c>
      <c r="G496" s="30"/>
      <c r="H496" s="12">
        <f t="shared" ca="1" si="39"/>
        <v>1.3071473532681226</v>
      </c>
    </row>
    <row r="497" spans="2:8" ht="15.55" customHeight="1" x14ac:dyDescent="0.65">
      <c r="B497" s="10">
        <v>475</v>
      </c>
      <c r="C497" s="11">
        <f t="shared" ca="1" si="42"/>
        <v>6.3554890213448978</v>
      </c>
      <c r="D497" s="11">
        <f t="shared" ca="1" si="40"/>
        <v>436.41659915575576</v>
      </c>
      <c r="E497" s="11">
        <f t="shared" ca="1" si="43"/>
        <v>1.6059838128950577E+38</v>
      </c>
      <c r="F497" s="11">
        <f t="shared" ca="1" si="41"/>
        <v>118.08644425617999</v>
      </c>
      <c r="G497" s="30"/>
      <c r="H497" s="12">
        <f t="shared" ca="1" si="39"/>
        <v>-0.49319557019710392</v>
      </c>
    </row>
    <row r="498" spans="2:8" ht="15.55" customHeight="1" x14ac:dyDescent="0.65">
      <c r="B498" s="10">
        <v>476</v>
      </c>
      <c r="C498" s="11">
        <f t="shared" ca="1" si="42"/>
        <v>6.1149867980902011</v>
      </c>
      <c r="D498" s="11">
        <f t="shared" ca="1" si="40"/>
        <v>437.44719473677003</v>
      </c>
      <c r="E498" s="11">
        <f t="shared" ca="1" si="43"/>
        <v>1.9271805754740691E+38</v>
      </c>
      <c r="F498" s="11">
        <f t="shared" ca="1" si="41"/>
        <v>119.79447087121638</v>
      </c>
      <c r="G498" s="30"/>
      <c r="H498" s="12">
        <f t="shared" ca="1" si="39"/>
        <v>3.0595581014282957E-2</v>
      </c>
    </row>
    <row r="499" spans="2:8" ht="15.55" customHeight="1" x14ac:dyDescent="0.65">
      <c r="B499" s="10">
        <v>477</v>
      </c>
      <c r="C499" s="11">
        <f t="shared" ca="1" si="42"/>
        <v>6.1617246237651493</v>
      </c>
      <c r="D499" s="11">
        <f t="shared" ca="1" si="40"/>
        <v>438.716929922063</v>
      </c>
      <c r="E499" s="11">
        <f t="shared" ca="1" si="43"/>
        <v>2.3126166905688827E+38</v>
      </c>
      <c r="F499" s="11">
        <f t="shared" ca="1" si="41"/>
        <v>121.4205655674803</v>
      </c>
      <c r="G499" s="30"/>
      <c r="H499" s="12">
        <f t="shared" ca="1" si="39"/>
        <v>0.26973518529298801</v>
      </c>
    </row>
    <row r="500" spans="2:8" ht="15.55" customHeight="1" x14ac:dyDescent="0.65">
      <c r="B500" s="10">
        <v>478</v>
      </c>
      <c r="C500" s="11">
        <f t="shared" ca="1" si="42"/>
        <v>6.0273034191253361</v>
      </c>
      <c r="D500" s="11">
        <f t="shared" ca="1" si="40"/>
        <v>439.81485364217622</v>
      </c>
      <c r="E500" s="11">
        <f t="shared" ca="1" si="43"/>
        <v>2.7751400286826591E+38</v>
      </c>
      <c r="F500" s="11">
        <f t="shared" ca="1" si="41"/>
        <v>122.78402980551887</v>
      </c>
      <c r="G500" s="30"/>
      <c r="H500" s="12">
        <f t="shared" ca="1" si="39"/>
        <v>9.7923720113216178E-2</v>
      </c>
    </row>
    <row r="501" spans="2:8" ht="15.55" customHeight="1" x14ac:dyDescent="0.65">
      <c r="B501" s="10">
        <v>479</v>
      </c>
      <c r="C501" s="11">
        <f t="shared" ca="1" si="42"/>
        <v>6.9907170007268249</v>
      </c>
      <c r="D501" s="11">
        <f t="shared" ca="1" si="40"/>
        <v>441.98372790760277</v>
      </c>
      <c r="E501" s="11">
        <f t="shared" ca="1" si="43"/>
        <v>3.3301680344191909E+38</v>
      </c>
      <c r="F501" s="11">
        <f t="shared" ca="1" si="41"/>
        <v>124.96581622950532</v>
      </c>
      <c r="G501" s="30"/>
      <c r="H501" s="12">
        <f t="shared" ca="1" si="39"/>
        <v>1.1688742654265558</v>
      </c>
    </row>
    <row r="502" spans="2:8" ht="15.55" customHeight="1" x14ac:dyDescent="0.65">
      <c r="B502" s="10">
        <v>480</v>
      </c>
      <c r="C502" s="11">
        <f t="shared" ca="1" si="42"/>
        <v>7.4870232953465861</v>
      </c>
      <c r="D502" s="11">
        <f t="shared" ca="1" si="40"/>
        <v>443.87817760236788</v>
      </c>
      <c r="E502" s="11">
        <f t="shared" ca="1" si="43"/>
        <v>3.9962016413030286E+38</v>
      </c>
      <c r="F502" s="11">
        <f t="shared" ca="1" si="41"/>
        <v>127.59603340780305</v>
      </c>
      <c r="G502" s="30"/>
      <c r="H502" s="12">
        <f t="shared" ca="1" si="39"/>
        <v>0.89444969476512604</v>
      </c>
    </row>
    <row r="503" spans="2:8" ht="15.55" customHeight="1" x14ac:dyDescent="0.65">
      <c r="B503" s="10">
        <v>481</v>
      </c>
      <c r="C503" s="11">
        <f t="shared" ca="1" si="42"/>
        <v>7.0538352889123246</v>
      </c>
      <c r="D503" s="11">
        <f t="shared" ca="1" si="40"/>
        <v>444.94239425500297</v>
      </c>
      <c r="E503" s="11">
        <f t="shared" ca="1" si="43"/>
        <v>4.7954419695636341E+38</v>
      </c>
      <c r="F503" s="11">
        <f t="shared" ca="1" si="41"/>
        <v>129.77778735861099</v>
      </c>
      <c r="G503" s="30"/>
      <c r="H503" s="12">
        <f t="shared" ca="1" si="39"/>
        <v>6.4216652635055049E-2</v>
      </c>
    </row>
    <row r="504" spans="2:8" ht="15.55" customHeight="1" x14ac:dyDescent="0.65">
      <c r="B504" s="10">
        <v>482</v>
      </c>
      <c r="C504" s="11">
        <f t="shared" ca="1" si="42"/>
        <v>5.5098271172750426</v>
      </c>
      <c r="D504" s="11">
        <f t="shared" ca="1" si="40"/>
        <v>444.80915314114816</v>
      </c>
      <c r="E504" s="11">
        <f t="shared" ca="1" si="43"/>
        <v>5.7545303634763608E+38</v>
      </c>
      <c r="F504" s="11">
        <f t="shared" ca="1" si="41"/>
        <v>130.33216446640529</v>
      </c>
      <c r="G504" s="30"/>
      <c r="H504" s="12">
        <f t="shared" ca="1" si="39"/>
        <v>-1.1332411138548166</v>
      </c>
    </row>
    <row r="505" spans="2:8" ht="15.55" customHeight="1" x14ac:dyDescent="0.65">
      <c r="B505" s="10">
        <v>483</v>
      </c>
      <c r="C505" s="11">
        <f t="shared" ca="1" si="42"/>
        <v>6.9747329898377144</v>
      </c>
      <c r="D505" s="11">
        <f t="shared" ca="1" si="40"/>
        <v>447.37602443716582</v>
      </c>
      <c r="E505" s="11">
        <f t="shared" ca="1" si="43"/>
        <v>6.9054364361716327E+38</v>
      </c>
      <c r="F505" s="11">
        <f t="shared" ca="1" si="41"/>
        <v>132.10019728585166</v>
      </c>
      <c r="G505" s="30"/>
      <c r="H505" s="12">
        <f t="shared" ca="1" si="39"/>
        <v>1.5668712960176803</v>
      </c>
    </row>
    <row r="506" spans="2:8" ht="15.55" customHeight="1" x14ac:dyDescent="0.65">
      <c r="B506" s="10">
        <v>484</v>
      </c>
      <c r="C506" s="11">
        <f t="shared" ca="1" si="42"/>
        <v>6.1027725335818346</v>
      </c>
      <c r="D506" s="11">
        <f t="shared" ca="1" si="40"/>
        <v>447.89901057887749</v>
      </c>
      <c r="E506" s="11">
        <f t="shared" ca="1" si="43"/>
        <v>8.2865237234059583E+38</v>
      </c>
      <c r="F506" s="11">
        <f t="shared" ca="1" si="41"/>
        <v>132.911091320401</v>
      </c>
      <c r="G506" s="30"/>
      <c r="H506" s="12">
        <f t="shared" ca="1" si="39"/>
        <v>-0.47701385828833759</v>
      </c>
    </row>
    <row r="507" spans="2:8" ht="15.55" customHeight="1" x14ac:dyDescent="0.65">
      <c r="B507" s="10">
        <v>485</v>
      </c>
      <c r="C507" s="11">
        <f t="shared" ca="1" si="42"/>
        <v>7.1738020842978143</v>
      </c>
      <c r="D507" s="11">
        <f t="shared" ca="1" si="40"/>
        <v>450.19059463630987</v>
      </c>
      <c r="E507" s="11">
        <f t="shared" ca="1" si="43"/>
        <v>9.9438284680871502E+38</v>
      </c>
      <c r="F507" s="11">
        <f t="shared" ca="1" si="41"/>
        <v>134.6114780360692</v>
      </c>
      <c r="G507" s="30"/>
      <c r="H507" s="12">
        <f t="shared" ca="1" si="39"/>
        <v>1.2915840574323465</v>
      </c>
    </row>
    <row r="508" spans="2:8" ht="15.55" customHeight="1" x14ac:dyDescent="0.65">
      <c r="B508" s="10">
        <v>486</v>
      </c>
      <c r="C508" s="11">
        <f t="shared" ca="1" si="42"/>
        <v>8.237912663701092</v>
      </c>
      <c r="D508" s="11">
        <f t="shared" ca="1" si="40"/>
        <v>452.68946563257271</v>
      </c>
      <c r="E508" s="11">
        <f t="shared" ca="1" si="43"/>
        <v>1.193259416170458E+39</v>
      </c>
      <c r="F508" s="11">
        <f t="shared" ca="1" si="41"/>
        <v>137.31158616322938</v>
      </c>
      <c r="G508" s="30"/>
      <c r="H508" s="12">
        <f t="shared" ca="1" si="39"/>
        <v>1.4988709962628401</v>
      </c>
    </row>
    <row r="509" spans="2:8" ht="15.55" customHeight="1" x14ac:dyDescent="0.65">
      <c r="B509" s="10">
        <v>487</v>
      </c>
      <c r="C509" s="11">
        <f t="shared" ca="1" si="42"/>
        <v>7.5144946189330648</v>
      </c>
      <c r="D509" s="11">
        <f t="shared" ca="1" si="40"/>
        <v>453.61363012054488</v>
      </c>
      <c r="E509" s="11">
        <f t="shared" ca="1" si="43"/>
        <v>1.4319112994045494E+39</v>
      </c>
      <c r="F509" s="11">
        <f t="shared" ca="1" si="41"/>
        <v>139.31973318528503</v>
      </c>
      <c r="G509" s="30"/>
      <c r="H509" s="12">
        <f t="shared" ca="1" si="39"/>
        <v>-7.5835512027809068E-2</v>
      </c>
    </row>
    <row r="510" spans="2:8" ht="15.55" customHeight="1" x14ac:dyDescent="0.65">
      <c r="B510" s="10">
        <v>488</v>
      </c>
      <c r="C510" s="11">
        <f t="shared" ca="1" si="42"/>
        <v>6.9581623800004353</v>
      </c>
      <c r="D510" s="11">
        <f t="shared" ca="1" si="40"/>
        <v>454.56019680539885</v>
      </c>
      <c r="E510" s="11">
        <f t="shared" ca="1" si="43"/>
        <v>1.7182935592854591E+39</v>
      </c>
      <c r="F510" s="11">
        <f t="shared" ca="1" si="41"/>
        <v>140.70051632835683</v>
      </c>
      <c r="G510" s="30"/>
      <c r="H510" s="12">
        <f t="shared" ca="1" si="39"/>
        <v>-5.3433315146017207E-2</v>
      </c>
    </row>
    <row r="511" spans="2:8" ht="15.55" customHeight="1" x14ac:dyDescent="0.65">
      <c r="B511" s="10">
        <v>489</v>
      </c>
      <c r="C511" s="11">
        <f t="shared" ca="1" si="42"/>
        <v>7.5085082604871483</v>
      </c>
      <c r="D511" s="11">
        <f t="shared" ca="1" si="40"/>
        <v>456.50217516188565</v>
      </c>
      <c r="E511" s="11">
        <f t="shared" ca="1" si="43"/>
        <v>2.0619522711425508E+39</v>
      </c>
      <c r="F511" s="11">
        <f t="shared" ca="1" si="41"/>
        <v>142.49200218175537</v>
      </c>
      <c r="G511" s="30"/>
      <c r="H511" s="12">
        <f t="shared" ca="1" si="39"/>
        <v>0.94197835648680017</v>
      </c>
    </row>
    <row r="512" spans="2:8" ht="15.55" customHeight="1" x14ac:dyDescent="0.65">
      <c r="B512" s="10">
        <v>490</v>
      </c>
      <c r="C512" s="11">
        <f t="shared" ca="1" si="42"/>
        <v>5.6377910882513582</v>
      </c>
      <c r="D512" s="11">
        <f t="shared" ca="1" si="40"/>
        <v>456.13315964174728</v>
      </c>
      <c r="E512" s="11">
        <f t="shared" ca="1" si="43"/>
        <v>2.4743427253710608E+39</v>
      </c>
      <c r="F512" s="11">
        <f t="shared" ca="1" si="41"/>
        <v>142.32831876639213</v>
      </c>
      <c r="G512" s="30"/>
      <c r="H512" s="12">
        <f t="shared" ca="1" si="39"/>
        <v>-1.3690155201383607</v>
      </c>
    </row>
    <row r="513" spans="2:8" ht="15.55" customHeight="1" x14ac:dyDescent="0.65">
      <c r="B513" s="10">
        <v>491</v>
      </c>
      <c r="C513" s="11">
        <f t="shared" ca="1" si="42"/>
        <v>5.37447554396444</v>
      </c>
      <c r="D513" s="11">
        <f t="shared" ca="1" si="40"/>
        <v>456.99740231511066</v>
      </c>
      <c r="E513" s="11">
        <f t="shared" ca="1" si="43"/>
        <v>2.9692112704452731E+39</v>
      </c>
      <c r="F513" s="11">
        <f t="shared" ca="1" si="41"/>
        <v>141.62032634411099</v>
      </c>
      <c r="G513" s="30"/>
      <c r="H513" s="12">
        <f t="shared" ca="1" si="39"/>
        <v>-0.13575732663664625</v>
      </c>
    </row>
    <row r="514" spans="2:8" ht="15.55" customHeight="1" x14ac:dyDescent="0.65">
      <c r="B514" s="10">
        <v>492</v>
      </c>
      <c r="C514" s="11">
        <f t="shared" ca="1" si="42"/>
        <v>4.166296934255632</v>
      </c>
      <c r="D514" s="11">
        <f t="shared" ca="1" si="40"/>
        <v>456.86411881419474</v>
      </c>
      <c r="E514" s="11">
        <f t="shared" ca="1" si="43"/>
        <v>3.5630535245343278E+39</v>
      </c>
      <c r="F514" s="11">
        <f t="shared" ca="1" si="41"/>
        <v>139.42656647547813</v>
      </c>
      <c r="G514" s="30"/>
      <c r="H514" s="12">
        <f t="shared" ca="1" si="39"/>
        <v>-1.1332835009159197</v>
      </c>
    </row>
    <row r="515" spans="2:8" ht="15.55" customHeight="1" x14ac:dyDescent="0.65">
      <c r="B515" s="10">
        <v>493</v>
      </c>
      <c r="C515" s="11">
        <f t="shared" ca="1" si="42"/>
        <v>5.35565831751323</v>
      </c>
      <c r="D515" s="11">
        <f t="shared" ca="1" si="40"/>
        <v>458.88673958430348</v>
      </c>
      <c r="E515" s="11">
        <f t="shared" ca="1" si="43"/>
        <v>4.2756642294411935E+39</v>
      </c>
      <c r="F515" s="11">
        <f t="shared" ca="1" si="41"/>
        <v>138.05860010037611</v>
      </c>
      <c r="G515" s="30"/>
      <c r="H515" s="12">
        <f t="shared" ca="1" si="39"/>
        <v>1.0226207701087242</v>
      </c>
    </row>
    <row r="516" spans="2:8" ht="15.55" customHeight="1" x14ac:dyDescent="0.65">
      <c r="B516" s="10">
        <v>494</v>
      </c>
      <c r="C516" s="11">
        <f t="shared" ca="1" si="42"/>
        <v>5.8399004832300418</v>
      </c>
      <c r="D516" s="11">
        <f t="shared" ca="1" si="40"/>
        <v>460.44211341352292</v>
      </c>
      <c r="E516" s="11">
        <f t="shared" ca="1" si="43"/>
        <v>5.1307970753294321E+39</v>
      </c>
      <c r="F516" s="11">
        <f t="shared" ca="1" si="41"/>
        <v>136.98853852724895</v>
      </c>
      <c r="G516" s="30"/>
      <c r="H516" s="12">
        <f t="shared" ca="1" si="39"/>
        <v>0.55537382921945788</v>
      </c>
    </row>
    <row r="517" spans="2:8" ht="15.55" customHeight="1" x14ac:dyDescent="0.65">
      <c r="B517" s="10">
        <v>495</v>
      </c>
      <c r="C517" s="11">
        <f t="shared" ca="1" si="42"/>
        <v>6.8236407060952811</v>
      </c>
      <c r="D517" s="11">
        <f t="shared" ca="1" si="40"/>
        <v>462.59383373303416</v>
      </c>
      <c r="E517" s="11">
        <f t="shared" ca="1" si="43"/>
        <v>6.1569564903953185E+39</v>
      </c>
      <c r="F517" s="11">
        <f t="shared" ca="1" si="41"/>
        <v>136.79661742994199</v>
      </c>
      <c r="G517" s="30"/>
      <c r="H517" s="12">
        <f t="shared" ca="1" si="39"/>
        <v>1.151720319511248</v>
      </c>
    </row>
    <row r="518" spans="2:8" ht="15.55" customHeight="1" x14ac:dyDescent="0.65">
      <c r="B518" s="10">
        <v>496</v>
      </c>
      <c r="C518" s="11">
        <f t="shared" ca="1" si="42"/>
        <v>6.171362358331165</v>
      </c>
      <c r="D518" s="11">
        <f t="shared" ca="1" si="40"/>
        <v>463.3062835264891</v>
      </c>
      <c r="E518" s="11">
        <f t="shared" ca="1" si="43"/>
        <v>7.3883477884743824E+39</v>
      </c>
      <c r="F518" s="11">
        <f t="shared" ca="1" si="41"/>
        <v>135.96645285054817</v>
      </c>
      <c r="G518" s="30"/>
      <c r="H518" s="12">
        <f t="shared" ca="1" si="39"/>
        <v>-0.28755020654506058</v>
      </c>
    </row>
    <row r="519" spans="2:8" ht="15.55" customHeight="1" x14ac:dyDescent="0.65">
      <c r="B519" s="10">
        <v>497</v>
      </c>
      <c r="C519" s="11">
        <f t="shared" ca="1" si="42"/>
        <v>8.0678270642892862</v>
      </c>
      <c r="D519" s="11">
        <f t="shared" ca="1" si="40"/>
        <v>466.43702070411342</v>
      </c>
      <c r="E519" s="11">
        <f t="shared" ca="1" si="43"/>
        <v>8.8660173461692584E+39</v>
      </c>
      <c r="F519" s="11">
        <f t="shared" ca="1" si="41"/>
        <v>136.98207573241865</v>
      </c>
      <c r="G519" s="30"/>
      <c r="H519" s="12">
        <f t="shared" ca="1" si="39"/>
        <v>2.1307371776243538</v>
      </c>
    </row>
    <row r="520" spans="2:8" ht="15.55" customHeight="1" x14ac:dyDescent="0.65">
      <c r="B520" s="10">
        <v>498</v>
      </c>
      <c r="C520" s="11">
        <f t="shared" ca="1" si="42"/>
        <v>8.7873362906451966</v>
      </c>
      <c r="D520" s="11">
        <f t="shared" ca="1" si="40"/>
        <v>468.77009534332717</v>
      </c>
      <c r="E520" s="11">
        <f t="shared" ca="1" si="43"/>
        <v>1.063922081540311E+40</v>
      </c>
      <c r="F520" s="11">
        <f t="shared" ca="1" si="41"/>
        <v>138.8695464368104</v>
      </c>
      <c r="G520" s="30"/>
      <c r="H520" s="12">
        <f t="shared" ca="1" si="39"/>
        <v>1.3330746392137669</v>
      </c>
    </row>
    <row r="521" spans="2:8" ht="15.55" customHeight="1" x14ac:dyDescent="0.65">
      <c r="B521" s="10">
        <v>499</v>
      </c>
      <c r="C521" s="11">
        <f t="shared" ca="1" si="42"/>
        <v>8.7361344230245201</v>
      </c>
      <c r="D521" s="11">
        <f t="shared" ca="1" si="40"/>
        <v>470.47636073383552</v>
      </c>
      <c r="E521" s="11">
        <f t="shared" ca="1" si="43"/>
        <v>1.2767064978483731E+40</v>
      </c>
      <c r="F521" s="11">
        <f t="shared" ca="1" si="41"/>
        <v>140.90471470394709</v>
      </c>
      <c r="G521" s="30"/>
      <c r="H521" s="12">
        <f t="shared" ca="1" si="39"/>
        <v>0.7062653905083629</v>
      </c>
    </row>
    <row r="522" spans="2:8" ht="15.55" customHeight="1" x14ac:dyDescent="0.65">
      <c r="B522" s="10">
        <v>500</v>
      </c>
      <c r="C522" s="11">
        <f t="shared" ca="1" si="42"/>
        <v>9.4672769383442752</v>
      </c>
      <c r="D522" s="11">
        <f t="shared" ca="1" si="40"/>
        <v>472.95473013376017</v>
      </c>
      <c r="E522" s="11">
        <f t="shared" ca="1" si="43"/>
        <v>1.5320477974180478E+40</v>
      </c>
      <c r="F522" s="11">
        <f t="shared" ca="1" si="41"/>
        <v>143.82604007992663</v>
      </c>
      <c r="G522" s="30"/>
      <c r="H522" s="12">
        <f t="shared" ca="1" si="39"/>
        <v>1.4783693999246588</v>
      </c>
    </row>
    <row r="523" spans="2:8" ht="15.55" customHeight="1" x14ac:dyDescent="0.65">
      <c r="B523" s="10">
        <v>501</v>
      </c>
      <c r="C523" s="11">
        <f t="shared" ca="1" si="42"/>
        <v>9.4134895574233486</v>
      </c>
      <c r="D523" s="11">
        <f t="shared" ca="1" si="40"/>
        <v>474.79439814050806</v>
      </c>
      <c r="E523" s="11">
        <f t="shared" ca="1" si="43"/>
        <v>1.8384573569016572E+40</v>
      </c>
      <c r="F523" s="11">
        <f t="shared" ca="1" si="41"/>
        <v>146.88585377801667</v>
      </c>
      <c r="G523" s="30"/>
      <c r="H523" s="12">
        <f t="shared" ca="1" si="39"/>
        <v>0.83966800674792796</v>
      </c>
    </row>
    <row r="524" spans="2:8" ht="15.55" customHeight="1" x14ac:dyDescent="0.65">
      <c r="B524" s="10">
        <v>502</v>
      </c>
      <c r="C524" s="11">
        <f t="shared" ca="1" si="42"/>
        <v>8.8932796787619015</v>
      </c>
      <c r="D524" s="11">
        <f t="shared" ca="1" si="40"/>
        <v>476.15688617333126</v>
      </c>
      <c r="E524" s="11">
        <f t="shared" ca="1" si="43"/>
        <v>2.2061488282819886E+40</v>
      </c>
      <c r="F524" s="11">
        <f t="shared" ca="1" si="41"/>
        <v>149.56391373832162</v>
      </c>
      <c r="G524" s="30"/>
      <c r="H524" s="12">
        <f t="shared" ca="1" si="39"/>
        <v>0.36248803282322173</v>
      </c>
    </row>
    <row r="525" spans="2:8" ht="15.55" customHeight="1" x14ac:dyDescent="0.65">
      <c r="B525" s="10">
        <v>503</v>
      </c>
      <c r="C525" s="11">
        <f t="shared" ca="1" si="42"/>
        <v>7.934871661170102</v>
      </c>
      <c r="D525" s="11">
        <f t="shared" ca="1" si="40"/>
        <v>476.97713409149185</v>
      </c>
      <c r="E525" s="11">
        <f t="shared" ca="1" si="43"/>
        <v>2.6473785939383864E+40</v>
      </c>
      <c r="F525" s="11">
        <f t="shared" ca="1" si="41"/>
        <v>151.3255570829765</v>
      </c>
      <c r="G525" s="30"/>
      <c r="H525" s="12">
        <f t="shared" ca="1" si="39"/>
        <v>-0.17975208183941843</v>
      </c>
    </row>
    <row r="526" spans="2:8" ht="15.55" customHeight="1" x14ac:dyDescent="0.65">
      <c r="B526" s="10">
        <v>504</v>
      </c>
      <c r="C526" s="11">
        <f t="shared" ca="1" si="42"/>
        <v>6.5057715161521221</v>
      </c>
      <c r="D526" s="11">
        <f t="shared" ca="1" si="40"/>
        <v>477.13500827870791</v>
      </c>
      <c r="E526" s="11">
        <f t="shared" ca="1" si="43"/>
        <v>3.1768543127260638E+40</v>
      </c>
      <c r="F526" s="11">
        <f t="shared" ca="1" si="41"/>
        <v>151.57327114299869</v>
      </c>
      <c r="G526" s="30"/>
      <c r="H526" s="12">
        <f t="shared" ca="1" si="39"/>
        <v>-0.84212581278395959</v>
      </c>
    </row>
    <row r="527" spans="2:8" ht="15.55" customHeight="1" x14ac:dyDescent="0.65">
      <c r="B527" s="10">
        <v>505</v>
      </c>
      <c r="C527" s="11">
        <f t="shared" ca="1" si="42"/>
        <v>6.8451769554969149</v>
      </c>
      <c r="D527" s="11">
        <f t="shared" ca="1" si="40"/>
        <v>478.77556802128311</v>
      </c>
      <c r="E527" s="11">
        <f t="shared" ca="1" si="43"/>
        <v>3.8122251752712763E+40</v>
      </c>
      <c r="F527" s="11">
        <f t="shared" ca="1" si="41"/>
        <v>151.92351796876409</v>
      </c>
      <c r="G527" s="30"/>
      <c r="H527" s="12">
        <f t="shared" ca="1" si="39"/>
        <v>0.64055974257521675</v>
      </c>
    </row>
    <row r="528" spans="2:8" ht="15.55" customHeight="1" x14ac:dyDescent="0.65">
      <c r="B528" s="10">
        <v>506</v>
      </c>
      <c r="C528" s="11">
        <f t="shared" ca="1" si="42"/>
        <v>7.2654045518946306</v>
      </c>
      <c r="D528" s="11">
        <f t="shared" ca="1" si="40"/>
        <v>480.56483100878023</v>
      </c>
      <c r="E528" s="11">
        <f t="shared" ca="1" si="43"/>
        <v>4.5746702103255311E+40</v>
      </c>
      <c r="F528" s="11">
        <f t="shared" ca="1" si="41"/>
        <v>152.51227038802003</v>
      </c>
      <c r="G528" s="30"/>
      <c r="H528" s="12">
        <f t="shared" ca="1" si="39"/>
        <v>0.78926298749709856</v>
      </c>
    </row>
    <row r="529" spans="2:8" ht="15.55" customHeight="1" x14ac:dyDescent="0.65">
      <c r="B529" s="10">
        <v>507</v>
      </c>
      <c r="C529" s="11">
        <f t="shared" ca="1" si="42"/>
        <v>6.6579205075841932</v>
      </c>
      <c r="D529" s="11">
        <f t="shared" ca="1" si="40"/>
        <v>481.41042787484872</v>
      </c>
      <c r="E529" s="11">
        <f t="shared" ca="1" si="43"/>
        <v>5.4896042523906372E+40</v>
      </c>
      <c r="F529" s="11">
        <f t="shared" ca="1" si="41"/>
        <v>152.36850925173118</v>
      </c>
      <c r="G529" s="30"/>
      <c r="H529" s="12">
        <f t="shared" ca="1" si="39"/>
        <v>-0.15440313393151134</v>
      </c>
    </row>
    <row r="530" spans="2:8" ht="15.55" customHeight="1" x14ac:dyDescent="0.65">
      <c r="B530" s="10">
        <v>508</v>
      </c>
      <c r="C530" s="11">
        <f t="shared" ca="1" si="42"/>
        <v>7.7077753432777492</v>
      </c>
      <c r="D530" s="11">
        <f t="shared" ca="1" si="40"/>
        <v>483.79186681205914</v>
      </c>
      <c r="E530" s="11">
        <f t="shared" ca="1" si="43"/>
        <v>6.5875251028687644E+40</v>
      </c>
      <c r="F530" s="11">
        <f t="shared" ca="1" si="41"/>
        <v>153.09544046240137</v>
      </c>
      <c r="G530" s="30"/>
      <c r="H530" s="12">
        <f t="shared" ca="1" si="39"/>
        <v>1.3814389372103937</v>
      </c>
    </row>
    <row r="531" spans="2:8" ht="15.55" customHeight="1" x14ac:dyDescent="0.65">
      <c r="B531" s="10">
        <v>509</v>
      </c>
      <c r="C531" s="11">
        <f t="shared" ca="1" si="42"/>
        <v>5.7119547290333283</v>
      </c>
      <c r="D531" s="11">
        <f t="shared" ca="1" si="40"/>
        <v>483.33760126647024</v>
      </c>
      <c r="E531" s="11">
        <f t="shared" ca="1" si="43"/>
        <v>7.9050301234425165E+40</v>
      </c>
      <c r="F531" s="11">
        <f t="shared" ca="1" si="41"/>
        <v>151.77172791389833</v>
      </c>
      <c r="G531" s="30"/>
      <c r="H531" s="12">
        <f t="shared" ca="1" si="39"/>
        <v>-1.4542655455888711</v>
      </c>
    </row>
    <row r="532" spans="2:8" ht="15.55" customHeight="1" x14ac:dyDescent="0.65">
      <c r="B532" s="10">
        <v>510</v>
      </c>
      <c r="C532" s="11">
        <f t="shared" ca="1" si="42"/>
        <v>5.1567274970386849</v>
      </c>
      <c r="D532" s="11">
        <f t="shared" ca="1" si="40"/>
        <v>483.92476498028225</v>
      </c>
      <c r="E532" s="11">
        <f t="shared" ca="1" si="43"/>
        <v>9.4860361481310187E+40</v>
      </c>
      <c r="F532" s="11">
        <f t="shared" ca="1" si="41"/>
        <v>149.63659592943358</v>
      </c>
      <c r="G532" s="30"/>
      <c r="H532" s="12">
        <f t="shared" ca="1" si="39"/>
        <v>-0.41283628618797774</v>
      </c>
    </row>
    <row r="533" spans="2:8" ht="15.55" customHeight="1" x14ac:dyDescent="0.65">
      <c r="B533" s="10">
        <v>511</v>
      </c>
      <c r="C533" s="11">
        <f t="shared" ca="1" si="42"/>
        <v>3.656259913252172</v>
      </c>
      <c r="D533" s="11">
        <f t="shared" ca="1" si="40"/>
        <v>483.45564289590345</v>
      </c>
      <c r="E533" s="11">
        <f t="shared" ca="1" si="43"/>
        <v>1.1383243377757222E+41</v>
      </c>
      <c r="F533" s="11">
        <f t="shared" ca="1" si="41"/>
        <v>145.72813777989754</v>
      </c>
      <c r="G533" s="30"/>
      <c r="H533" s="12">
        <f t="shared" ca="1" si="39"/>
        <v>-1.4691220843787767</v>
      </c>
    </row>
    <row r="534" spans="2:8" ht="15.55" customHeight="1" x14ac:dyDescent="0.65">
      <c r="B534" s="10">
        <v>512</v>
      </c>
      <c r="C534" s="11">
        <f t="shared" ca="1" si="42"/>
        <v>4.7730109236413387</v>
      </c>
      <c r="D534" s="11">
        <f t="shared" ca="1" si="40"/>
        <v>485.30364588894304</v>
      </c>
      <c r="E534" s="11">
        <f t="shared" ca="1" si="43"/>
        <v>1.3659892053308666E+41</v>
      </c>
      <c r="F534" s="11">
        <f t="shared" ca="1" si="41"/>
        <v>142.56216247906033</v>
      </c>
      <c r="G534" s="30"/>
      <c r="H534" s="12">
        <f t="shared" ca="1" si="39"/>
        <v>0.84800299303960047</v>
      </c>
    </row>
    <row r="535" spans="2:8" ht="15.55" customHeight="1" x14ac:dyDescent="0.65">
      <c r="B535" s="10">
        <v>513</v>
      </c>
      <c r="C535" s="11">
        <f t="shared" ca="1" si="42"/>
        <v>4.9077072150745362</v>
      </c>
      <c r="D535" s="11">
        <f t="shared" ca="1" si="40"/>
        <v>486.39294436510448</v>
      </c>
      <c r="E535" s="11">
        <f t="shared" ca="1" si="43"/>
        <v>1.6391870463970399E+41</v>
      </c>
      <c r="F535" s="11">
        <f t="shared" ca="1" si="41"/>
        <v>139.34480180666935</v>
      </c>
      <c r="G535" s="30"/>
      <c r="H535" s="12">
        <f t="shared" ref="H535:H598" ca="1" si="44">NORMINV(RAND(),$I$17,$I$18)</f>
        <v>8.9298476161465523E-2</v>
      </c>
    </row>
    <row r="536" spans="2:8" ht="15.55" customHeight="1" x14ac:dyDescent="0.65">
      <c r="B536" s="10">
        <v>514</v>
      </c>
      <c r="C536" s="11">
        <f t="shared" ca="1" si="42"/>
        <v>4.983972122389428</v>
      </c>
      <c r="D536" s="11">
        <f t="shared" ref="D536:D599" ca="1" si="45">$D$16*D535+$D$18+H536</f>
        <v>487.45075071543431</v>
      </c>
      <c r="E536" s="11">
        <f t="shared" ca="1" si="43"/>
        <v>1.967024455676448E+41</v>
      </c>
      <c r="F536" s="11">
        <f t="shared" ca="1" si="41"/>
        <v>136.08136192705666</v>
      </c>
      <c r="G536" s="30"/>
      <c r="H536" s="12">
        <f t="shared" ca="1" si="44"/>
        <v>5.780635032979866E-2</v>
      </c>
    </row>
    <row r="537" spans="2:8" ht="15.55" customHeight="1" x14ac:dyDescent="0.65">
      <c r="B537" s="10">
        <v>515</v>
      </c>
      <c r="C537" s="11">
        <f t="shared" ca="1" si="42"/>
        <v>6.3819525686751311</v>
      </c>
      <c r="D537" s="11">
        <f t="shared" ca="1" si="45"/>
        <v>489.84552558619788</v>
      </c>
      <c r="E537" s="11">
        <f t="shared" ca="1" si="43"/>
        <v>2.3604293468117377E+41</v>
      </c>
      <c r="F537" s="11">
        <f t="shared" ref="F537:F600" ca="1" si="46">$F$16*F536+$F$17*F535+$F$18+H537</f>
        <v>134.14559288810213</v>
      </c>
      <c r="G537" s="30"/>
      <c r="H537" s="12">
        <f t="shared" ca="1" si="44"/>
        <v>1.3947748707635881</v>
      </c>
    </row>
    <row r="538" spans="2:8" ht="15.55" customHeight="1" x14ac:dyDescent="0.65">
      <c r="B538" s="10">
        <v>516</v>
      </c>
      <c r="C538" s="11">
        <f t="shared" ca="1" si="42"/>
        <v>6.4615874851846122</v>
      </c>
      <c r="D538" s="11">
        <f t="shared" ca="1" si="45"/>
        <v>491.20155101644241</v>
      </c>
      <c r="E538" s="11">
        <f t="shared" ca="1" si="43"/>
        <v>2.832515216174085E+41</v>
      </c>
      <c r="F538" s="11">
        <f t="shared" ca="1" si="46"/>
        <v>132.39861256401696</v>
      </c>
      <c r="G538" s="30"/>
      <c r="H538" s="12">
        <f t="shared" ca="1" si="44"/>
        <v>0.356025430244507</v>
      </c>
    </row>
    <row r="539" spans="2:8" ht="15.55" customHeight="1" x14ac:dyDescent="0.65">
      <c r="B539" s="10">
        <v>517</v>
      </c>
      <c r="C539" s="11">
        <f t="shared" ca="1" si="42"/>
        <v>4.2801197260410087</v>
      </c>
      <c r="D539" s="11">
        <f t="shared" ca="1" si="45"/>
        <v>490.31240075433573</v>
      </c>
      <c r="E539" s="11">
        <f t="shared" ca="1" si="43"/>
        <v>3.399018259408902E+41</v>
      </c>
      <c r="F539" s="11">
        <f t="shared" ca="1" si="46"/>
        <v>128.59572408135261</v>
      </c>
      <c r="G539" s="30"/>
      <c r="H539" s="12">
        <f t="shared" ca="1" si="44"/>
        <v>-1.8891502621066809</v>
      </c>
    </row>
    <row r="540" spans="2:8" ht="15.55" customHeight="1" x14ac:dyDescent="0.65">
      <c r="B540" s="10">
        <v>518</v>
      </c>
      <c r="C540" s="11">
        <f t="shared" ca="1" si="42"/>
        <v>5.1709724045316703</v>
      </c>
      <c r="D540" s="11">
        <f t="shared" ca="1" si="45"/>
        <v>492.05927737803461</v>
      </c>
      <c r="E540" s="11">
        <f t="shared" ca="1" si="43"/>
        <v>4.0788219112906822E+41</v>
      </c>
      <c r="F540" s="11">
        <f t="shared" ca="1" si="46"/>
        <v>125.59601494501338</v>
      </c>
      <c r="G540" s="30"/>
      <c r="H540" s="12">
        <f t="shared" ca="1" si="44"/>
        <v>0.74687662369886265</v>
      </c>
    </row>
    <row r="541" spans="2:8" ht="15.55" customHeight="1" x14ac:dyDescent="0.65">
      <c r="B541" s="10">
        <v>519</v>
      </c>
      <c r="C541" s="11">
        <f t="shared" ca="1" si="42"/>
        <v>5.6414491529228528</v>
      </c>
      <c r="D541" s="11">
        <f t="shared" ca="1" si="45"/>
        <v>493.56394860733212</v>
      </c>
      <c r="E541" s="11">
        <f t="shared" ca="1" si="43"/>
        <v>4.8945862935488186E+41</v>
      </c>
      <c r="F541" s="11">
        <f t="shared" ca="1" si="46"/>
        <v>123.11499071079204</v>
      </c>
      <c r="G541" s="30"/>
      <c r="H541" s="12">
        <f t="shared" ca="1" si="44"/>
        <v>0.50467122929751584</v>
      </c>
    </row>
    <row r="542" spans="2:8" ht="15.55" customHeight="1" x14ac:dyDescent="0.65">
      <c r="B542" s="10">
        <v>520</v>
      </c>
      <c r="C542" s="11">
        <f t="shared" ca="1" si="42"/>
        <v>5.2585000563957678</v>
      </c>
      <c r="D542" s="11">
        <f t="shared" ca="1" si="45"/>
        <v>494.30928934138961</v>
      </c>
      <c r="E542" s="11">
        <f t="shared" ca="1" si="43"/>
        <v>5.8735035522585819E+41</v>
      </c>
      <c r="F542" s="11">
        <f t="shared" ca="1" si="46"/>
        <v>120.37144948460018</v>
      </c>
      <c r="G542" s="30"/>
      <c r="H542" s="12">
        <f t="shared" ca="1" si="44"/>
        <v>-0.25465926594251426</v>
      </c>
    </row>
    <row r="543" spans="2:8" ht="15.55" customHeight="1" x14ac:dyDescent="0.65">
      <c r="B543" s="10">
        <v>521</v>
      </c>
      <c r="C543" s="11">
        <f t="shared" ref="C543:C606" ca="1" si="47">$C$16*C542+$C$18+H543</f>
        <v>4.0060792770501372</v>
      </c>
      <c r="D543" s="11">
        <f t="shared" ca="1" si="45"/>
        <v>494.10856857332311</v>
      </c>
      <c r="E543" s="11">
        <f t="shared" ref="E543:E606" ca="1" si="48">$E$16*E542+$E$18+H543</f>
        <v>7.0482042627102976E+41</v>
      </c>
      <c r="F543" s="11">
        <f t="shared" ca="1" si="46"/>
        <v>116.47039170585309</v>
      </c>
      <c r="G543" s="30"/>
      <c r="H543" s="12">
        <f t="shared" ca="1" si="44"/>
        <v>-1.200720768066478</v>
      </c>
    </row>
    <row r="544" spans="2:8" ht="15.55" customHeight="1" x14ac:dyDescent="0.65">
      <c r="B544" s="10">
        <v>522</v>
      </c>
      <c r="C544" s="11">
        <f t="shared" ca="1" si="47"/>
        <v>2.685981055746971</v>
      </c>
      <c r="D544" s="11">
        <f t="shared" ca="1" si="45"/>
        <v>493.58968620742996</v>
      </c>
      <c r="E544" s="11">
        <f t="shared" ca="1" si="48"/>
        <v>8.4578451152523572E+41</v>
      </c>
      <c r="F544" s="11">
        <f t="shared" ca="1" si="46"/>
        <v>111.23684284424156</v>
      </c>
      <c r="G544" s="30"/>
      <c r="H544" s="12">
        <f t="shared" ca="1" si="44"/>
        <v>-1.518882365893139</v>
      </c>
    </row>
    <row r="545" spans="2:8" ht="15.55" customHeight="1" x14ac:dyDescent="0.65">
      <c r="B545" s="10">
        <v>523</v>
      </c>
      <c r="C545" s="11">
        <f t="shared" ca="1" si="47"/>
        <v>4.4817866469122816</v>
      </c>
      <c r="D545" s="11">
        <f t="shared" ca="1" si="45"/>
        <v>495.92268800974466</v>
      </c>
      <c r="E545" s="11">
        <f t="shared" ca="1" si="48"/>
        <v>1.0149414138302828E+42</v>
      </c>
      <c r="F545" s="11">
        <f t="shared" ca="1" si="46"/>
        <v>107.69494675404734</v>
      </c>
      <c r="G545" s="30"/>
      <c r="H545" s="12">
        <f t="shared" ca="1" si="44"/>
        <v>1.3330018023147046</v>
      </c>
    </row>
    <row r="546" spans="2:8" ht="15.55" customHeight="1" x14ac:dyDescent="0.65">
      <c r="B546" s="10">
        <v>524</v>
      </c>
      <c r="C546" s="11">
        <f t="shared" ca="1" si="47"/>
        <v>6.2126697849925945</v>
      </c>
      <c r="D546" s="11">
        <f t="shared" ca="1" si="45"/>
        <v>498.5499284772074</v>
      </c>
      <c r="E546" s="11">
        <f t="shared" ca="1" si="48"/>
        <v>1.2179296965963394E+42</v>
      </c>
      <c r="F546" s="11">
        <f t="shared" ca="1" si="46"/>
        <v>106.02211231189288</v>
      </c>
      <c r="G546" s="30"/>
      <c r="H546" s="12">
        <f t="shared" ca="1" si="44"/>
        <v>1.6272404674627685</v>
      </c>
    </row>
    <row r="547" spans="2:8" ht="15.55" customHeight="1" x14ac:dyDescent="0.65">
      <c r="B547" s="10">
        <v>525</v>
      </c>
      <c r="C547" s="11">
        <f t="shared" ca="1" si="47"/>
        <v>6.9109451089910179</v>
      </c>
      <c r="D547" s="11">
        <f t="shared" ca="1" si="45"/>
        <v>500.49073775820432</v>
      </c>
      <c r="E547" s="11">
        <f t="shared" ca="1" si="48"/>
        <v>1.4615156359156072E+42</v>
      </c>
      <c r="F547" s="11">
        <f t="shared" ca="1" si="46"/>
        <v>105.38042112741033</v>
      </c>
      <c r="G547" s="30"/>
      <c r="H547" s="12">
        <f t="shared" ca="1" si="44"/>
        <v>0.94080928099694172</v>
      </c>
    </row>
    <row r="548" spans="2:8" ht="15.55" customHeight="1" x14ac:dyDescent="0.65">
      <c r="B548" s="10">
        <v>526</v>
      </c>
      <c r="C548" s="11">
        <f t="shared" ca="1" si="47"/>
        <v>7.374161764294259</v>
      </c>
      <c r="D548" s="11">
        <f t="shared" ca="1" si="45"/>
        <v>502.33614343530576</v>
      </c>
      <c r="E548" s="11">
        <f t="shared" ca="1" si="48"/>
        <v>1.7538187630987285E+42</v>
      </c>
      <c r="F548" s="11">
        <f t="shared" ca="1" si="46"/>
        <v>105.58808361535853</v>
      </c>
      <c r="G548" s="30"/>
      <c r="H548" s="12">
        <f t="shared" ca="1" si="44"/>
        <v>0.8454056771014451</v>
      </c>
    </row>
    <row r="549" spans="2:8" ht="15.55" customHeight="1" x14ac:dyDescent="0.65">
      <c r="B549" s="10">
        <v>527</v>
      </c>
      <c r="C549" s="11">
        <f t="shared" ca="1" si="47"/>
        <v>6.6627450634552901</v>
      </c>
      <c r="D549" s="11">
        <f t="shared" ca="1" si="45"/>
        <v>503.09955908732564</v>
      </c>
      <c r="E549" s="11">
        <f t="shared" ca="1" si="48"/>
        <v>2.1045825157184741E+42</v>
      </c>
      <c r="F549" s="11">
        <f t="shared" ca="1" si="46"/>
        <v>105.48459129525769</v>
      </c>
      <c r="G549" s="30"/>
      <c r="H549" s="12">
        <f t="shared" ca="1" si="44"/>
        <v>-0.23658434798011771</v>
      </c>
    </row>
    <row r="550" spans="2:8" ht="15.55" customHeight="1" x14ac:dyDescent="0.65">
      <c r="B550" s="10">
        <v>528</v>
      </c>
      <c r="C550" s="11">
        <f t="shared" ca="1" si="47"/>
        <v>7.5586737683745717</v>
      </c>
      <c r="D550" s="11">
        <f t="shared" ca="1" si="45"/>
        <v>505.328036804936</v>
      </c>
      <c r="E550" s="11">
        <f t="shared" ca="1" si="48"/>
        <v>2.5254990188621689E+42</v>
      </c>
      <c r="F550" s="11">
        <f t="shared" ca="1" si="46"/>
        <v>106.56404508862366</v>
      </c>
      <c r="G550" s="30"/>
      <c r="H550" s="12">
        <f t="shared" ca="1" si="44"/>
        <v>1.228477717610339</v>
      </c>
    </row>
    <row r="551" spans="2:8" ht="15.55" customHeight="1" x14ac:dyDescent="0.65">
      <c r="B551" s="10">
        <v>529</v>
      </c>
      <c r="C551" s="11">
        <f t="shared" ca="1" si="47"/>
        <v>6.3581648788716993</v>
      </c>
      <c r="D551" s="11">
        <f t="shared" ca="1" si="45"/>
        <v>505.63926266910806</v>
      </c>
      <c r="E551" s="11">
        <f t="shared" ca="1" si="48"/>
        <v>3.0305988226346025E+42</v>
      </c>
      <c r="F551" s="11">
        <f t="shared" ca="1" si="46"/>
        <v>106.79193345387249</v>
      </c>
      <c r="G551" s="30"/>
      <c r="H551" s="12">
        <f t="shared" ca="1" si="44"/>
        <v>-0.68877413582795777</v>
      </c>
    </row>
    <row r="552" spans="2:8" ht="15.55" customHeight="1" x14ac:dyDescent="0.65">
      <c r="B552" s="10">
        <v>530</v>
      </c>
      <c r="C552" s="11">
        <f t="shared" ca="1" si="47"/>
        <v>4.7532141657103031</v>
      </c>
      <c r="D552" s="11">
        <f t="shared" ca="1" si="45"/>
        <v>505.305944931721</v>
      </c>
      <c r="E552" s="11">
        <f t="shared" ca="1" si="48"/>
        <v>3.6367185871615226E+42</v>
      </c>
      <c r="F552" s="11">
        <f t="shared" ca="1" si="46"/>
        <v>105.59807479432313</v>
      </c>
      <c r="G552" s="30"/>
      <c r="H552" s="12">
        <f t="shared" ca="1" si="44"/>
        <v>-1.3333177373870562</v>
      </c>
    </row>
    <row r="553" spans="2:8" ht="15.55" customHeight="1" x14ac:dyDescent="0.65">
      <c r="B553" s="10">
        <v>531</v>
      </c>
      <c r="C553" s="11">
        <f t="shared" ca="1" si="47"/>
        <v>3.4425800622534402</v>
      </c>
      <c r="D553" s="11">
        <f t="shared" ca="1" si="45"/>
        <v>504.94595366140618</v>
      </c>
      <c r="E553" s="11">
        <f t="shared" ca="1" si="48"/>
        <v>4.3640623045938269E+42</v>
      </c>
      <c r="F553" s="11">
        <f t="shared" ca="1" si="46"/>
        <v>103.09569139587515</v>
      </c>
      <c r="G553" s="30"/>
      <c r="H553" s="12">
        <f t="shared" ca="1" si="44"/>
        <v>-1.3599912703148023</v>
      </c>
    </row>
    <row r="554" spans="2:8" ht="15.55" customHeight="1" x14ac:dyDescent="0.65">
      <c r="B554" s="10">
        <v>532</v>
      </c>
      <c r="C554" s="11">
        <f t="shared" ca="1" si="47"/>
        <v>3.0584135749121484</v>
      </c>
      <c r="D554" s="11">
        <f t="shared" ca="1" si="45"/>
        <v>505.25030318651557</v>
      </c>
      <c r="E554" s="11">
        <f t="shared" ca="1" si="48"/>
        <v>5.2368747655125922E+42</v>
      </c>
      <c r="F554" s="11">
        <f t="shared" ca="1" si="46"/>
        <v>100.09191511443814</v>
      </c>
      <c r="G554" s="30"/>
      <c r="H554" s="12">
        <f t="shared" ca="1" si="44"/>
        <v>-0.69565047489060383</v>
      </c>
    </row>
    <row r="555" spans="2:8" ht="15.55" customHeight="1" x14ac:dyDescent="0.65">
      <c r="B555" s="10">
        <v>533</v>
      </c>
      <c r="C555" s="11">
        <f t="shared" ca="1" si="47"/>
        <v>4.051011187437993</v>
      </c>
      <c r="D555" s="11">
        <f t="shared" ca="1" si="45"/>
        <v>506.85458351402383</v>
      </c>
      <c r="E555" s="11">
        <f t="shared" ca="1" si="48"/>
        <v>6.2842497186151101E+42</v>
      </c>
      <c r="F555" s="11">
        <f t="shared" ca="1" si="46"/>
        <v>97.961839874694348</v>
      </c>
      <c r="G555" s="30"/>
      <c r="H555" s="12">
        <f t="shared" ca="1" si="44"/>
        <v>0.60428032750827432</v>
      </c>
    </row>
    <row r="556" spans="2:8" ht="15.55" customHeight="1" x14ac:dyDescent="0.65">
      <c r="B556" s="10">
        <v>534</v>
      </c>
      <c r="C556" s="11">
        <f t="shared" ca="1" si="47"/>
        <v>3.5269482754511681</v>
      </c>
      <c r="D556" s="11">
        <f t="shared" ca="1" si="45"/>
        <v>507.14072283952459</v>
      </c>
      <c r="E556" s="11">
        <f t="shared" ca="1" si="48"/>
        <v>7.5410996623381314E+42</v>
      </c>
      <c r="F556" s="11">
        <f t="shared" ca="1" si="46"/>
        <v>95.329992333281311</v>
      </c>
      <c r="G556" s="30"/>
      <c r="H556" s="12">
        <f t="shared" ca="1" si="44"/>
        <v>-0.71386067449922697</v>
      </c>
    </row>
    <row r="557" spans="2:8" ht="15.55" customHeight="1" x14ac:dyDescent="0.65">
      <c r="B557" s="10">
        <v>535</v>
      </c>
      <c r="C557" s="11">
        <f t="shared" ca="1" si="47"/>
        <v>5.5781400575724653</v>
      </c>
      <c r="D557" s="11">
        <f t="shared" ca="1" si="45"/>
        <v>509.89730427673612</v>
      </c>
      <c r="E557" s="11">
        <f t="shared" ca="1" si="48"/>
        <v>9.0493195948057579E+42</v>
      </c>
      <c r="F557" s="11">
        <f t="shared" ca="1" si="46"/>
        <v>94.738292584474166</v>
      </c>
      <c r="G557" s="30"/>
      <c r="H557" s="12">
        <f t="shared" ca="1" si="44"/>
        <v>1.7565814372115309</v>
      </c>
    </row>
    <row r="558" spans="2:8" ht="15.55" customHeight="1" x14ac:dyDescent="0.65">
      <c r="B558" s="10">
        <v>536</v>
      </c>
      <c r="C558" s="11">
        <f t="shared" ca="1" si="47"/>
        <v>5.2490673873284859</v>
      </c>
      <c r="D558" s="11">
        <f t="shared" ca="1" si="45"/>
        <v>510.68385961800664</v>
      </c>
      <c r="E558" s="11">
        <f t="shared" ca="1" si="48"/>
        <v>1.085918351376691E+43</v>
      </c>
      <c r="F558" s="11">
        <f t="shared" ca="1" si="46"/>
        <v>94.039018228485418</v>
      </c>
      <c r="G558" s="30"/>
      <c r="H558" s="12">
        <f t="shared" ca="1" si="44"/>
        <v>-0.21344465872948704</v>
      </c>
    </row>
    <row r="559" spans="2:8" ht="15.55" customHeight="1" x14ac:dyDescent="0.65">
      <c r="B559" s="10">
        <v>537</v>
      </c>
      <c r="C559" s="11">
        <f t="shared" ca="1" si="47"/>
        <v>4.1075804637563804</v>
      </c>
      <c r="D559" s="11">
        <f t="shared" ca="1" si="45"/>
        <v>510.59218617190021</v>
      </c>
      <c r="E559" s="11">
        <f t="shared" ca="1" si="48"/>
        <v>1.3031020216520291E+43</v>
      </c>
      <c r="F559" s="11">
        <f t="shared" ca="1" si="46"/>
        <v>92.370614936144378</v>
      </c>
      <c r="G559" s="30"/>
      <c r="H559" s="12">
        <f t="shared" ca="1" si="44"/>
        <v>-1.091673446106409</v>
      </c>
    </row>
    <row r="560" spans="2:8" ht="15.55" customHeight="1" x14ac:dyDescent="0.65">
      <c r="B560" s="10">
        <v>538</v>
      </c>
      <c r="C560" s="11">
        <f t="shared" ca="1" si="47"/>
        <v>5.5856302085477134</v>
      </c>
      <c r="D560" s="11">
        <f t="shared" ca="1" si="45"/>
        <v>512.89175200944283</v>
      </c>
      <c r="E560" s="11">
        <f t="shared" ca="1" si="48"/>
        <v>1.5637224259824349E+43</v>
      </c>
      <c r="F560" s="11">
        <f t="shared" ca="1" si="46"/>
        <v>92.228227628295173</v>
      </c>
      <c r="G560" s="30"/>
      <c r="H560" s="12">
        <f t="shared" ca="1" si="44"/>
        <v>1.2995658375426089</v>
      </c>
    </row>
    <row r="561" spans="2:8" ht="15.55" customHeight="1" x14ac:dyDescent="0.65">
      <c r="B561" s="10">
        <v>539</v>
      </c>
      <c r="C561" s="11">
        <f t="shared" ca="1" si="47"/>
        <v>5.5117878428099312</v>
      </c>
      <c r="D561" s="11">
        <f t="shared" ca="1" si="45"/>
        <v>513.93503568541462</v>
      </c>
      <c r="E561" s="11">
        <f t="shared" ca="1" si="48"/>
        <v>1.8764669111789219E+43</v>
      </c>
      <c r="F561" s="11">
        <f t="shared" ca="1" si="46"/>
        <v>92.219656577841192</v>
      </c>
      <c r="G561" s="30"/>
      <c r="H561" s="12">
        <f t="shared" ca="1" si="44"/>
        <v>4.3283675971759646E-2</v>
      </c>
    </row>
    <row r="562" spans="2:8" ht="15.55" customHeight="1" x14ac:dyDescent="0.65">
      <c r="B562" s="10">
        <v>540</v>
      </c>
      <c r="C562" s="11">
        <f t="shared" ca="1" si="47"/>
        <v>3.7076038663120516</v>
      </c>
      <c r="D562" s="11">
        <f t="shared" ca="1" si="45"/>
        <v>513.23320927747875</v>
      </c>
      <c r="E562" s="11">
        <f t="shared" ca="1" si="48"/>
        <v>2.2517602934147062E+43</v>
      </c>
      <c r="F562" s="11">
        <f t="shared" ca="1" si="46"/>
        <v>90.587833948213756</v>
      </c>
      <c r="G562" s="30"/>
      <c r="H562" s="12">
        <f t="shared" ca="1" si="44"/>
        <v>-1.7018264079358931</v>
      </c>
    </row>
    <row r="563" spans="2:8" ht="15.55" customHeight="1" x14ac:dyDescent="0.65">
      <c r="B563" s="10">
        <v>541</v>
      </c>
      <c r="C563" s="11">
        <f t="shared" ca="1" si="47"/>
        <v>2.7602612726944811</v>
      </c>
      <c r="D563" s="11">
        <f t="shared" ca="1" si="45"/>
        <v>513.02738745712361</v>
      </c>
      <c r="E563" s="11">
        <f t="shared" ca="1" si="48"/>
        <v>2.7021123520976472E+43</v>
      </c>
      <c r="F563" s="11">
        <f t="shared" ca="1" si="46"/>
        <v>87.991175195415494</v>
      </c>
      <c r="G563" s="30"/>
      <c r="H563" s="12">
        <f t="shared" ca="1" si="44"/>
        <v>-1.2058218203551605</v>
      </c>
    </row>
    <row r="564" spans="2:8" ht="15.55" customHeight="1" x14ac:dyDescent="0.65">
      <c r="B564" s="10">
        <v>542</v>
      </c>
      <c r="C564" s="11">
        <f t="shared" ca="1" si="47"/>
        <v>1.9506492172677088</v>
      </c>
      <c r="D564" s="11">
        <f t="shared" ca="1" si="45"/>
        <v>512.76982765623575</v>
      </c>
      <c r="E564" s="11">
        <f t="shared" ca="1" si="48"/>
        <v>3.2425348225171765E+43</v>
      </c>
      <c r="F564" s="11">
        <f t="shared" ca="1" si="46"/>
        <v>84.49074417752702</v>
      </c>
      <c r="G564" s="30"/>
      <c r="H564" s="12">
        <f t="shared" ca="1" si="44"/>
        <v>-1.2575598008878763</v>
      </c>
    </row>
    <row r="565" spans="2:8" ht="15.55" customHeight="1" x14ac:dyDescent="0.65">
      <c r="B565" s="10">
        <v>543</v>
      </c>
      <c r="C565" s="11">
        <f t="shared" ca="1" si="47"/>
        <v>3.6534029285308112</v>
      </c>
      <c r="D565" s="11">
        <f t="shared" ca="1" si="45"/>
        <v>514.8627112109524</v>
      </c>
      <c r="E565" s="11">
        <f t="shared" ca="1" si="48"/>
        <v>3.8910417870206118E+43</v>
      </c>
      <c r="F565" s="11">
        <f t="shared" ca="1" si="46"/>
        <v>82.55332806418987</v>
      </c>
      <c r="G565" s="30"/>
      <c r="H565" s="12">
        <f t="shared" ca="1" si="44"/>
        <v>1.092883554716644</v>
      </c>
    </row>
    <row r="566" spans="2:8" ht="15.55" customHeight="1" x14ac:dyDescent="0.65">
      <c r="B566" s="10">
        <v>544</v>
      </c>
      <c r="C566" s="11">
        <f t="shared" ca="1" si="47"/>
        <v>2.9524993711407337</v>
      </c>
      <c r="D566" s="11">
        <f t="shared" ca="1" si="45"/>
        <v>514.89248823926846</v>
      </c>
      <c r="E566" s="11">
        <f t="shared" ca="1" si="48"/>
        <v>4.6692501444247342E+43</v>
      </c>
      <c r="F566" s="11">
        <f t="shared" ca="1" si="46"/>
        <v>79.994523148727239</v>
      </c>
      <c r="G566" s="30"/>
      <c r="H566" s="12">
        <f t="shared" ca="1" si="44"/>
        <v>-0.97022297168391503</v>
      </c>
    </row>
    <row r="567" spans="2:8" ht="15.55" customHeight="1" x14ac:dyDescent="0.65">
      <c r="B567" s="10">
        <v>545</v>
      </c>
      <c r="C567" s="11">
        <f t="shared" ca="1" si="47"/>
        <v>3.2391592581973292</v>
      </c>
      <c r="D567" s="11">
        <f t="shared" ca="1" si="45"/>
        <v>515.76964800055316</v>
      </c>
      <c r="E567" s="11">
        <f t="shared" ca="1" si="48"/>
        <v>5.6031001733096807E+43</v>
      </c>
      <c r="F567" s="11">
        <f t="shared" ca="1" si="46"/>
        <v>77.743225205453697</v>
      </c>
      <c r="G567" s="30"/>
      <c r="H567" s="12">
        <f t="shared" ca="1" si="44"/>
        <v>-0.12284023871525793</v>
      </c>
    </row>
    <row r="568" spans="2:8" ht="15.55" customHeight="1" x14ac:dyDescent="0.65">
      <c r="B568" s="10">
        <v>546</v>
      </c>
      <c r="C568" s="11">
        <f t="shared" ca="1" si="47"/>
        <v>4.0553610386255565</v>
      </c>
      <c r="D568" s="11">
        <f t="shared" ca="1" si="45"/>
        <v>517.2336816326208</v>
      </c>
      <c r="E568" s="11">
        <f t="shared" ca="1" si="48"/>
        <v>6.7237202079716166E+43</v>
      </c>
      <c r="F568" s="11">
        <f t="shared" ca="1" si="46"/>
        <v>76.381145457087925</v>
      </c>
      <c r="G568" s="30"/>
      <c r="H568" s="12">
        <f t="shared" ca="1" si="44"/>
        <v>0.46403363206769294</v>
      </c>
    </row>
    <row r="569" spans="2:8" ht="15.55" customHeight="1" x14ac:dyDescent="0.65">
      <c r="B569" s="10">
        <v>547</v>
      </c>
      <c r="C569" s="11">
        <f t="shared" ca="1" si="47"/>
        <v>4.0655231891764085</v>
      </c>
      <c r="D569" s="11">
        <f t="shared" ca="1" si="45"/>
        <v>518.0549159908968</v>
      </c>
      <c r="E569" s="11">
        <f t="shared" ca="1" si="48"/>
        <v>8.0684642495659393E+43</v>
      </c>
      <c r="F569" s="11">
        <f t="shared" ca="1" si="46"/>
        <v>75.199075789780153</v>
      </c>
      <c r="G569" s="30"/>
      <c r="H569" s="12">
        <f t="shared" ca="1" si="44"/>
        <v>-0.17876564172403661</v>
      </c>
    </row>
    <row r="570" spans="2:8" ht="15.55" customHeight="1" x14ac:dyDescent="0.65">
      <c r="B570" s="10">
        <v>548</v>
      </c>
      <c r="C570" s="11">
        <f t="shared" ca="1" si="47"/>
        <v>3.7308037900776396</v>
      </c>
      <c r="D570" s="11">
        <f t="shared" ca="1" si="45"/>
        <v>518.53330122963337</v>
      </c>
      <c r="E570" s="11">
        <f t="shared" ca="1" si="48"/>
        <v>9.6821570994791268E+43</v>
      </c>
      <c r="F570" s="11">
        <f t="shared" ca="1" si="46"/>
        <v>73.849786873368771</v>
      </c>
      <c r="G570" s="30"/>
      <c r="H570" s="12">
        <f t="shared" ca="1" si="44"/>
        <v>-0.52161476126348716</v>
      </c>
    </row>
    <row r="571" spans="2:8" ht="15.55" customHeight="1" x14ac:dyDescent="0.65">
      <c r="B571" s="10">
        <v>549</v>
      </c>
      <c r="C571" s="11">
        <f t="shared" ca="1" si="47"/>
        <v>4.4597279899128468</v>
      </c>
      <c r="D571" s="11">
        <f t="shared" ca="1" si="45"/>
        <v>520.00838618748412</v>
      </c>
      <c r="E571" s="11">
        <f t="shared" ca="1" si="48"/>
        <v>1.1618588519374952E+44</v>
      </c>
      <c r="F571" s="11">
        <f t="shared" ca="1" si="46"/>
        <v>73.358521048551452</v>
      </c>
      <c r="G571" s="30"/>
      <c r="H571" s="12">
        <f t="shared" ca="1" si="44"/>
        <v>0.47508495785073468</v>
      </c>
    </row>
    <row r="572" spans="2:8" ht="15.55" customHeight="1" x14ac:dyDescent="0.65">
      <c r="B572" s="10">
        <v>550</v>
      </c>
      <c r="C572" s="11">
        <f t="shared" ca="1" si="47"/>
        <v>4.2675439831992001</v>
      </c>
      <c r="D572" s="11">
        <f t="shared" ca="1" si="45"/>
        <v>520.70814777875307</v>
      </c>
      <c r="E572" s="11">
        <f t="shared" ca="1" si="48"/>
        <v>1.3942306223249942E+44</v>
      </c>
      <c r="F572" s="11">
        <f t="shared" ca="1" si="46"/>
        <v>72.877645528751088</v>
      </c>
      <c r="G572" s="30"/>
      <c r="H572" s="12">
        <f t="shared" ca="1" si="44"/>
        <v>-0.30023840873107782</v>
      </c>
    </row>
    <row r="573" spans="2:8" ht="15.55" customHeight="1" x14ac:dyDescent="0.65">
      <c r="B573" s="10">
        <v>551</v>
      </c>
      <c r="C573" s="11">
        <f t="shared" ca="1" si="47"/>
        <v>4.2500756241012621</v>
      </c>
      <c r="D573" s="11">
        <f t="shared" ca="1" si="45"/>
        <v>521.54418821629497</v>
      </c>
      <c r="E573" s="11">
        <f t="shared" ca="1" si="48"/>
        <v>1.6730767467899929E+44</v>
      </c>
      <c r="F573" s="11">
        <f t="shared" ca="1" si="46"/>
        <v>72.547312787987153</v>
      </c>
      <c r="G573" s="30"/>
      <c r="H573" s="12">
        <f t="shared" ca="1" si="44"/>
        <v>-0.16395956245809845</v>
      </c>
    </row>
    <row r="574" spans="2:8" ht="15.55" customHeight="1" x14ac:dyDescent="0.65">
      <c r="B574" s="10">
        <v>552</v>
      </c>
      <c r="C574" s="11">
        <f t="shared" ca="1" si="47"/>
        <v>4.5742641849057222</v>
      </c>
      <c r="D574" s="11">
        <f t="shared" ca="1" si="45"/>
        <v>522.71839190191963</v>
      </c>
      <c r="E574" s="11">
        <f t="shared" ca="1" si="48"/>
        <v>2.0076920961479916E+44</v>
      </c>
      <c r="F574" s="11">
        <f t="shared" ca="1" si="46"/>
        <v>72.695440551636821</v>
      </c>
      <c r="G574" s="30"/>
      <c r="H574" s="12">
        <f t="shared" ca="1" si="44"/>
        <v>0.17420368562471283</v>
      </c>
    </row>
    <row r="575" spans="2:8" ht="15.55" customHeight="1" x14ac:dyDescent="0.65">
      <c r="B575" s="10">
        <v>553</v>
      </c>
      <c r="C575" s="11">
        <f t="shared" ca="1" si="47"/>
        <v>5.7326905277698152</v>
      </c>
      <c r="D575" s="11">
        <f t="shared" ca="1" si="45"/>
        <v>524.79167108176489</v>
      </c>
      <c r="E575" s="11">
        <f t="shared" ca="1" si="48"/>
        <v>2.4092305153775898E+44</v>
      </c>
      <c r="F575" s="11">
        <f t="shared" ca="1" si="46"/>
        <v>74.176561590886877</v>
      </c>
      <c r="G575" s="30"/>
      <c r="H575" s="12">
        <f t="shared" ca="1" si="44"/>
        <v>1.073279179845237</v>
      </c>
    </row>
    <row r="576" spans="2:8" ht="15.55" customHeight="1" x14ac:dyDescent="0.65">
      <c r="B576" s="10">
        <v>554</v>
      </c>
      <c r="C576" s="11">
        <f t="shared" ca="1" si="47"/>
        <v>5.0710753522298777</v>
      </c>
      <c r="D576" s="11">
        <f t="shared" ca="1" si="45"/>
        <v>525.27659401177891</v>
      </c>
      <c r="E576" s="11">
        <f t="shared" ca="1" si="48"/>
        <v>2.8910766184531077E+44</v>
      </c>
      <c r="F576" s="11">
        <f t="shared" ca="1" si="46"/>
        <v>75.267539050709573</v>
      </c>
      <c r="G576" s="30"/>
      <c r="H576" s="12">
        <f t="shared" ca="1" si="44"/>
        <v>-0.51507706998597524</v>
      </c>
    </row>
    <row r="577" spans="2:8" ht="15.55" customHeight="1" x14ac:dyDescent="0.65">
      <c r="B577" s="10">
        <v>555</v>
      </c>
      <c r="C577" s="11">
        <f t="shared" ca="1" si="47"/>
        <v>6.5783698807154787</v>
      </c>
      <c r="D577" s="11">
        <f t="shared" ca="1" si="45"/>
        <v>527.79810361071054</v>
      </c>
      <c r="E577" s="11">
        <f t="shared" ca="1" si="48"/>
        <v>3.4692919421437293E+44</v>
      </c>
      <c r="F577" s="11">
        <f t="shared" ca="1" si="46"/>
        <v>78.029162747572698</v>
      </c>
      <c r="G577" s="30"/>
      <c r="H577" s="12">
        <f t="shared" ca="1" si="44"/>
        <v>1.5215095989315761</v>
      </c>
    </row>
    <row r="578" spans="2:8" ht="15.55" customHeight="1" x14ac:dyDescent="0.65">
      <c r="B578" s="10">
        <v>556</v>
      </c>
      <c r="C578" s="11">
        <f t="shared" ca="1" si="47"/>
        <v>5.6706596909351772</v>
      </c>
      <c r="D578" s="11">
        <f t="shared" ca="1" si="45"/>
        <v>528.2060673970733</v>
      </c>
      <c r="E578" s="11">
        <f t="shared" ca="1" si="48"/>
        <v>4.1631503305724746E+44</v>
      </c>
      <c r="F578" s="11">
        <f t="shared" ca="1" si="46"/>
        <v>80.169912470605198</v>
      </c>
      <c r="G578" s="30"/>
      <c r="H578" s="12">
        <f t="shared" ca="1" si="44"/>
        <v>-0.5920362136372056</v>
      </c>
    </row>
    <row r="579" spans="2:8" ht="15.55" customHeight="1" x14ac:dyDescent="0.65">
      <c r="B579" s="10">
        <v>557</v>
      </c>
      <c r="C579" s="11">
        <f t="shared" ca="1" si="47"/>
        <v>5.1584583196214302</v>
      </c>
      <c r="D579" s="11">
        <f t="shared" ca="1" si="45"/>
        <v>528.82799796394659</v>
      </c>
      <c r="E579" s="11">
        <f t="shared" ca="1" si="48"/>
        <v>4.9957803966869694E+44</v>
      </c>
      <c r="F579" s="11">
        <f t="shared" ca="1" si="46"/>
        <v>81.938226160732</v>
      </c>
      <c r="G579" s="30"/>
      <c r="H579" s="12">
        <f t="shared" ca="1" si="44"/>
        <v>-0.37806943312671104</v>
      </c>
    </row>
    <row r="580" spans="2:8" ht="15.55" customHeight="1" x14ac:dyDescent="0.65">
      <c r="B580" s="10">
        <v>558</v>
      </c>
      <c r="C580" s="11">
        <f t="shared" ca="1" si="47"/>
        <v>6.2593553121057788</v>
      </c>
      <c r="D580" s="11">
        <f t="shared" ca="1" si="45"/>
        <v>530.96058662035523</v>
      </c>
      <c r="E580" s="11">
        <f t="shared" ca="1" si="48"/>
        <v>5.9949364760243634E+44</v>
      </c>
      <c r="F580" s="11">
        <f t="shared" ca="1" si="46"/>
        <v>84.860598013548682</v>
      </c>
      <c r="G580" s="30"/>
      <c r="H580" s="12">
        <f t="shared" ca="1" si="44"/>
        <v>1.1325886564086345</v>
      </c>
    </row>
    <row r="581" spans="2:8" ht="15.55" customHeight="1" x14ac:dyDescent="0.65">
      <c r="B581" s="10">
        <v>559</v>
      </c>
      <c r="C581" s="11">
        <f t="shared" ca="1" si="47"/>
        <v>4.0363193295992899</v>
      </c>
      <c r="D581" s="11">
        <f t="shared" ca="1" si="45"/>
        <v>529.98942170026987</v>
      </c>
      <c r="E581" s="11">
        <f t="shared" ca="1" si="48"/>
        <v>7.1939237712292358E+44</v>
      </c>
      <c r="F581" s="11">
        <f t="shared" ca="1" si="46"/>
        <v>85.700185499391026</v>
      </c>
      <c r="G581" s="30"/>
      <c r="H581" s="12">
        <f t="shared" ca="1" si="44"/>
        <v>-1.9711649200853332</v>
      </c>
    </row>
    <row r="582" spans="2:8" ht="15.55" customHeight="1" x14ac:dyDescent="0.65">
      <c r="B582" s="10">
        <v>560</v>
      </c>
      <c r="C582" s="11">
        <f t="shared" ca="1" si="47"/>
        <v>5.1873188677786626</v>
      </c>
      <c r="D582" s="11">
        <f t="shared" ca="1" si="45"/>
        <v>531.94768510436916</v>
      </c>
      <c r="E582" s="11">
        <f t="shared" ca="1" si="48"/>
        <v>8.632708525475083E+44</v>
      </c>
      <c r="F582" s="11">
        <f t="shared" ca="1" si="46"/>
        <v>87.565471660612872</v>
      </c>
      <c r="G582" s="30"/>
      <c r="H582" s="12">
        <f t="shared" ca="1" si="44"/>
        <v>0.95826340409923094</v>
      </c>
    </row>
    <row r="583" spans="2:8" ht="15.55" customHeight="1" x14ac:dyDescent="0.65">
      <c r="B583" s="10">
        <v>561</v>
      </c>
      <c r="C583" s="11">
        <f t="shared" ca="1" si="47"/>
        <v>4.7474859787730308</v>
      </c>
      <c r="D583" s="11">
        <f t="shared" ca="1" si="45"/>
        <v>532.54531598891924</v>
      </c>
      <c r="E583" s="11">
        <f t="shared" ca="1" si="48"/>
        <v>1.0359250230570099E+45</v>
      </c>
      <c r="F583" s="11">
        <f t="shared" ca="1" si="46"/>
        <v>88.984858235268717</v>
      </c>
      <c r="G583" s="30"/>
      <c r="H583" s="12">
        <f t="shared" ca="1" si="44"/>
        <v>-0.40236911544989951</v>
      </c>
    </row>
    <row r="584" spans="2:8" ht="15.55" customHeight="1" x14ac:dyDescent="0.65">
      <c r="B584" s="10">
        <v>562</v>
      </c>
      <c r="C584" s="11">
        <f t="shared" ca="1" si="47"/>
        <v>4.1537298036288188</v>
      </c>
      <c r="D584" s="11">
        <f t="shared" ca="1" si="45"/>
        <v>532.90105700952961</v>
      </c>
      <c r="E584" s="11">
        <f t="shared" ca="1" si="48"/>
        <v>1.2431100276684118E+45</v>
      </c>
      <c r="F584" s="11">
        <f t="shared" ca="1" si="46"/>
        <v>89.74239245646325</v>
      </c>
      <c r="G584" s="30"/>
      <c r="H584" s="12">
        <f t="shared" ca="1" si="44"/>
        <v>-0.64425897938960675</v>
      </c>
    </row>
    <row r="585" spans="2:8" ht="15.55" customHeight="1" x14ac:dyDescent="0.65">
      <c r="B585" s="10">
        <v>563</v>
      </c>
      <c r="C585" s="11">
        <f t="shared" ca="1" si="47"/>
        <v>5.9403592773873717</v>
      </c>
      <c r="D585" s="11">
        <f t="shared" ca="1" si="45"/>
        <v>535.51843244401391</v>
      </c>
      <c r="E585" s="11">
        <f t="shared" ca="1" si="48"/>
        <v>1.4917320332020942E+45</v>
      </c>
      <c r="F585" s="11">
        <f t="shared" ca="1" si="46"/>
        <v>92.151700107669939</v>
      </c>
      <c r="G585" s="30"/>
      <c r="H585" s="12">
        <f t="shared" ca="1" si="44"/>
        <v>1.617375434484317</v>
      </c>
    </row>
    <row r="586" spans="2:8" ht="15.55" customHeight="1" x14ac:dyDescent="0.65">
      <c r="B586" s="10">
        <v>564</v>
      </c>
      <c r="C586" s="11">
        <f t="shared" ca="1" si="47"/>
        <v>5.0960599693336874</v>
      </c>
      <c r="D586" s="11">
        <f t="shared" ca="1" si="45"/>
        <v>535.86220499143769</v>
      </c>
      <c r="E586" s="11">
        <f t="shared" ca="1" si="48"/>
        <v>1.7900784398425129E+45</v>
      </c>
      <c r="F586" s="11">
        <f t="shared" ca="1" si="46"/>
        <v>93.766425616615123</v>
      </c>
      <c r="G586" s="30"/>
      <c r="H586" s="12">
        <f t="shared" ca="1" si="44"/>
        <v>-0.65622745257620996</v>
      </c>
    </row>
    <row r="587" spans="2:8" ht="15.55" customHeight="1" x14ac:dyDescent="0.65">
      <c r="B587" s="10">
        <v>565</v>
      </c>
      <c r="C587" s="11">
        <f t="shared" ca="1" si="47"/>
        <v>5.672872582809509</v>
      </c>
      <c r="D587" s="11">
        <f t="shared" ca="1" si="45"/>
        <v>537.45822959878024</v>
      </c>
      <c r="E587" s="11">
        <f t="shared" ca="1" si="48"/>
        <v>2.1480941278110155E+45</v>
      </c>
      <c r="F587" s="11">
        <f t="shared" ca="1" si="46"/>
        <v>95.894186180931626</v>
      </c>
      <c r="G587" s="30"/>
      <c r="H587" s="12">
        <f t="shared" ca="1" si="44"/>
        <v>0.59602460734255902</v>
      </c>
    </row>
    <row r="588" spans="2:8" ht="15.55" customHeight="1" x14ac:dyDescent="0.65">
      <c r="B588" s="10">
        <v>566</v>
      </c>
      <c r="C588" s="11">
        <f t="shared" ca="1" si="47"/>
        <v>6.023549626224411</v>
      </c>
      <c r="D588" s="11">
        <f t="shared" ca="1" si="45"/>
        <v>538.94348115875709</v>
      </c>
      <c r="E588" s="11">
        <f t="shared" ca="1" si="48"/>
        <v>2.5777129533732186E+45</v>
      </c>
      <c r="F588" s="11">
        <f t="shared" ca="1" si="46"/>
        <v>98.356757992627124</v>
      </c>
      <c r="G588" s="30"/>
      <c r="H588" s="12">
        <f t="shared" ca="1" si="44"/>
        <v>0.48525155997680336</v>
      </c>
    </row>
    <row r="589" spans="2:8" ht="15.55" customHeight="1" x14ac:dyDescent="0.65">
      <c r="B589" s="10">
        <v>567</v>
      </c>
      <c r="C589" s="11">
        <f t="shared" ca="1" si="47"/>
        <v>7.3951935058835963</v>
      </c>
      <c r="D589" s="11">
        <f t="shared" ca="1" si="45"/>
        <v>541.5198349636612</v>
      </c>
      <c r="E589" s="11">
        <f t="shared" ca="1" si="48"/>
        <v>3.0932555440478623E+45</v>
      </c>
      <c r="F589" s="11">
        <f t="shared" ca="1" si="46"/>
        <v>102.1904845662478</v>
      </c>
      <c r="G589" s="30"/>
      <c r="H589" s="12">
        <f t="shared" ca="1" si="44"/>
        <v>1.5763538049040673</v>
      </c>
    </row>
    <row r="590" spans="2:8" ht="15.55" customHeight="1" x14ac:dyDescent="0.65">
      <c r="B590" s="10">
        <v>568</v>
      </c>
      <c r="C590" s="11">
        <f t="shared" ca="1" si="47"/>
        <v>7.4085183417189402</v>
      </c>
      <c r="D590" s="11">
        <f t="shared" ca="1" si="45"/>
        <v>543.01219850067321</v>
      </c>
      <c r="E590" s="11">
        <f t="shared" ca="1" si="48"/>
        <v>3.7119066528574347E+45</v>
      </c>
      <c r="F590" s="11">
        <f t="shared" ca="1" si="46"/>
        <v>106.14963443959221</v>
      </c>
      <c r="G590" s="30"/>
      <c r="H590" s="12">
        <f t="shared" ca="1" si="44"/>
        <v>0.49236353701206248</v>
      </c>
    </row>
    <row r="591" spans="2:8" ht="15.55" customHeight="1" x14ac:dyDescent="0.65">
      <c r="B591" s="10">
        <v>569</v>
      </c>
      <c r="C591" s="11">
        <f t="shared" ca="1" si="47"/>
        <v>8.8591677532595732</v>
      </c>
      <c r="D591" s="11">
        <f t="shared" ca="1" si="45"/>
        <v>545.94455158055757</v>
      </c>
      <c r="E591" s="11">
        <f t="shared" ca="1" si="48"/>
        <v>4.4542879834289218E+45</v>
      </c>
      <c r="F591" s="11">
        <f t="shared" ca="1" si="46"/>
        <v>111.6233175598241</v>
      </c>
      <c r="G591" s="30"/>
      <c r="H591" s="12">
        <f t="shared" ca="1" si="44"/>
        <v>1.9323530798844206</v>
      </c>
    </row>
    <row r="592" spans="2:8" ht="15.55" customHeight="1" x14ac:dyDescent="0.65">
      <c r="B592" s="10">
        <v>570</v>
      </c>
      <c r="C592" s="11">
        <f t="shared" ca="1" si="47"/>
        <v>7.7225168556701034</v>
      </c>
      <c r="D592" s="11">
        <f t="shared" ca="1" si="45"/>
        <v>546.57973423362</v>
      </c>
      <c r="E592" s="11">
        <f t="shared" ca="1" si="48"/>
        <v>5.3451455801147057E+45</v>
      </c>
      <c r="F592" s="11">
        <f t="shared" ca="1" si="46"/>
        <v>116.12331867669931</v>
      </c>
      <c r="G592" s="30"/>
      <c r="H592" s="12">
        <f t="shared" ca="1" si="44"/>
        <v>-0.3648173469375558</v>
      </c>
    </row>
    <row r="593" spans="2:8" ht="15.55" customHeight="1" x14ac:dyDescent="0.65">
      <c r="B593" s="10">
        <v>571</v>
      </c>
      <c r="C593" s="11">
        <f t="shared" ca="1" si="47"/>
        <v>7.4584775309422859</v>
      </c>
      <c r="D593" s="11">
        <f t="shared" ca="1" si="45"/>
        <v>547.86019828002622</v>
      </c>
      <c r="E593" s="11">
        <f t="shared" ca="1" si="48"/>
        <v>6.4141746961376463E+45</v>
      </c>
      <c r="F593" s="11">
        <f t="shared" ca="1" si="46"/>
        <v>120.33755055269495</v>
      </c>
      <c r="G593" s="30"/>
      <c r="H593" s="12">
        <f t="shared" ca="1" si="44"/>
        <v>0.28046404640620243</v>
      </c>
    </row>
    <row r="594" spans="2:8" ht="15.55" customHeight="1" x14ac:dyDescent="0.65">
      <c r="B594" s="10">
        <v>572</v>
      </c>
      <c r="C594" s="11">
        <f t="shared" ca="1" si="47"/>
        <v>6.6840257266150376</v>
      </c>
      <c r="D594" s="11">
        <f t="shared" ca="1" si="45"/>
        <v>548.57744198188743</v>
      </c>
      <c r="E594" s="11">
        <f t="shared" ca="1" si="48"/>
        <v>7.6970096353651751E+45</v>
      </c>
      <c r="F594" s="11">
        <f t="shared" ca="1" si="46"/>
        <v>123.68636975618523</v>
      </c>
      <c r="G594" s="30"/>
      <c r="H594" s="12">
        <f t="shared" ca="1" si="44"/>
        <v>-0.28275629813879205</v>
      </c>
    </row>
    <row r="595" spans="2:8" ht="15.55" customHeight="1" x14ac:dyDescent="0.65">
      <c r="B595" s="10">
        <v>573</v>
      </c>
      <c r="C595" s="11">
        <f t="shared" ca="1" si="47"/>
        <v>8.1448957752440432</v>
      </c>
      <c r="D595" s="11">
        <f t="shared" ca="1" si="45"/>
        <v>551.37511717583948</v>
      </c>
      <c r="E595" s="11">
        <f t="shared" ca="1" si="48"/>
        <v>9.2364115624382096E+45</v>
      </c>
      <c r="F595" s="11">
        <f t="shared" ca="1" si="46"/>
        <v>128.29460672775153</v>
      </c>
      <c r="G595" s="30"/>
      <c r="H595" s="12">
        <f t="shared" ca="1" si="44"/>
        <v>1.7976751939520126</v>
      </c>
    </row>
    <row r="596" spans="2:8" ht="15.55" customHeight="1" x14ac:dyDescent="0.65">
      <c r="B596" s="10">
        <v>574</v>
      </c>
      <c r="C596" s="11">
        <f t="shared" ca="1" si="47"/>
        <v>7.3548081099096319</v>
      </c>
      <c r="D596" s="11">
        <f t="shared" ca="1" si="45"/>
        <v>552.21400866555382</v>
      </c>
      <c r="E596" s="11">
        <f t="shared" ca="1" si="48"/>
        <v>1.1083693874925851E+46</v>
      </c>
      <c r="F596" s="11">
        <f t="shared" ca="1" si="46"/>
        <v>132.04404779431374</v>
      </c>
      <c r="G596" s="30"/>
      <c r="H596" s="12">
        <f t="shared" ca="1" si="44"/>
        <v>-0.16110851028560269</v>
      </c>
    </row>
    <row r="597" spans="2:8" ht="15.55" customHeight="1" x14ac:dyDescent="0.65">
      <c r="B597" s="10">
        <v>575</v>
      </c>
      <c r="C597" s="11">
        <f t="shared" ca="1" si="47"/>
        <v>5.2109653345337748</v>
      </c>
      <c r="D597" s="11">
        <f t="shared" ca="1" si="45"/>
        <v>551.54112751215985</v>
      </c>
      <c r="E597" s="11">
        <f t="shared" ca="1" si="48"/>
        <v>1.330043264991102E+46</v>
      </c>
      <c r="F597" s="11">
        <f t="shared" ca="1" si="46"/>
        <v>133.46271753354824</v>
      </c>
      <c r="G597" s="30"/>
      <c r="H597" s="12">
        <f t="shared" ca="1" si="44"/>
        <v>-1.6728811533939312</v>
      </c>
    </row>
    <row r="598" spans="2:8" ht="15.55" customHeight="1" x14ac:dyDescent="0.65">
      <c r="B598" s="10">
        <v>576</v>
      </c>
      <c r="C598" s="11">
        <f t="shared" ca="1" si="47"/>
        <v>4.7497351404297827</v>
      </c>
      <c r="D598" s="11">
        <f t="shared" ca="1" si="45"/>
        <v>552.12209038496258</v>
      </c>
      <c r="E598" s="11">
        <f t="shared" ca="1" si="48"/>
        <v>1.5960519179893224E+46</v>
      </c>
      <c r="F598" s="11">
        <f t="shared" ca="1" si="46"/>
        <v>134.00004269371888</v>
      </c>
      <c r="G598" s="30"/>
      <c r="H598" s="12">
        <f t="shared" ca="1" si="44"/>
        <v>-0.41903712719723712</v>
      </c>
    </row>
    <row r="599" spans="2:8" ht="15.55" customHeight="1" x14ac:dyDescent="0.65">
      <c r="B599" s="10">
        <v>577</v>
      </c>
      <c r="C599" s="11">
        <f t="shared" ca="1" si="47"/>
        <v>5.0693762646520968</v>
      </c>
      <c r="D599" s="11">
        <f t="shared" ca="1" si="45"/>
        <v>553.39167853727088</v>
      </c>
      <c r="E599" s="11">
        <f t="shared" ca="1" si="48"/>
        <v>1.9152623015871869E+46</v>
      </c>
      <c r="F599" s="11">
        <f t="shared" ca="1" si="46"/>
        <v>134.41859631484525</v>
      </c>
      <c r="G599" s="30"/>
      <c r="H599" s="12">
        <f t="shared" ref="H599:H622" ca="1" si="49">NORMINV(RAND(),$I$17,$I$18)</f>
        <v>0.26958815230827049</v>
      </c>
    </row>
    <row r="600" spans="2:8" ht="15.55" customHeight="1" x14ac:dyDescent="0.65">
      <c r="B600" s="10">
        <v>578</v>
      </c>
      <c r="C600" s="11">
        <f t="shared" ca="1" si="47"/>
        <v>3.8105299601524356</v>
      </c>
      <c r="D600" s="11">
        <f t="shared" ref="D600:D622" ca="1" si="50">$D$16*D599+$D$18+H600</f>
        <v>553.14670748570165</v>
      </c>
      <c r="E600" s="11">
        <f t="shared" ca="1" si="48"/>
        <v>2.2983147619046241E+46</v>
      </c>
      <c r="F600" s="11">
        <f t="shared" ca="1" si="46"/>
        <v>133.21032309535252</v>
      </c>
      <c r="G600" s="30"/>
      <c r="H600" s="12">
        <f t="shared" ca="1" si="49"/>
        <v>-1.2449710515692416</v>
      </c>
    </row>
    <row r="601" spans="2:8" ht="15.55" customHeight="1" x14ac:dyDescent="0.65">
      <c r="B601" s="10">
        <v>579</v>
      </c>
      <c r="C601" s="11">
        <f t="shared" ca="1" si="47"/>
        <v>4.4187902475606995</v>
      </c>
      <c r="D601" s="11">
        <f t="shared" ca="1" si="50"/>
        <v>554.51707376514037</v>
      </c>
      <c r="E601" s="11">
        <f t="shared" ca="1" si="48"/>
        <v>2.7579777142855489E+46</v>
      </c>
      <c r="F601" s="11">
        <f t="shared" ref="F601:F622" ca="1" si="51">$F$16*F600+$F$17*F599+$F$18+H601</f>
        <v>132.14905751409933</v>
      </c>
      <c r="G601" s="30"/>
      <c r="H601" s="12">
        <f t="shared" ca="1" si="49"/>
        <v>0.37036627943875106</v>
      </c>
    </row>
    <row r="602" spans="2:8" ht="15.55" customHeight="1" x14ac:dyDescent="0.65">
      <c r="B602" s="10">
        <v>580</v>
      </c>
      <c r="C602" s="11">
        <f t="shared" ca="1" si="47"/>
        <v>3.6558927034650281</v>
      </c>
      <c r="D602" s="11">
        <f t="shared" ca="1" si="50"/>
        <v>554.6379342705568</v>
      </c>
      <c r="E602" s="11">
        <f t="shared" ca="1" si="48"/>
        <v>3.3095732571426584E+46</v>
      </c>
      <c r="F602" s="11">
        <f t="shared" ca="1" si="51"/>
        <v>129.98267576543435</v>
      </c>
      <c r="G602" s="30"/>
      <c r="H602" s="12">
        <f t="shared" ca="1" si="49"/>
        <v>-0.87913949458353158</v>
      </c>
    </row>
    <row r="603" spans="2:8" ht="15.55" customHeight="1" x14ac:dyDescent="0.65">
      <c r="B603" s="10">
        <v>581</v>
      </c>
      <c r="C603" s="11">
        <f t="shared" ca="1" si="47"/>
        <v>2.1114478708749913</v>
      </c>
      <c r="D603" s="11">
        <f t="shared" ca="1" si="50"/>
        <v>553.82466797865982</v>
      </c>
      <c r="E603" s="11">
        <f t="shared" ca="1" si="48"/>
        <v>3.9714879085711901E+46</v>
      </c>
      <c r="F603" s="11">
        <f t="shared" ca="1" si="51"/>
        <v>125.89817532459783</v>
      </c>
      <c r="G603" s="30"/>
      <c r="H603" s="12">
        <f t="shared" ca="1" si="49"/>
        <v>-1.8132662918970315</v>
      </c>
    </row>
    <row r="604" spans="2:8" ht="15.55" customHeight="1" x14ac:dyDescent="0.65">
      <c r="B604" s="10">
        <v>582</v>
      </c>
      <c r="C604" s="11">
        <f t="shared" ca="1" si="47"/>
        <v>4.5812585958103451</v>
      </c>
      <c r="D604" s="11">
        <f t="shared" ca="1" si="50"/>
        <v>556.71676827777014</v>
      </c>
      <c r="E604" s="11">
        <f t="shared" ca="1" si="48"/>
        <v>4.7657854902854281E+46</v>
      </c>
      <c r="F604" s="11">
        <f t="shared" ca="1" si="51"/>
        <v>123.81439846930095</v>
      </c>
      <c r="G604" s="30"/>
      <c r="H604" s="12">
        <f t="shared" ca="1" si="49"/>
        <v>1.8921002991103522</v>
      </c>
    </row>
    <row r="605" spans="2:8" ht="15.55" customHeight="1" x14ac:dyDescent="0.65">
      <c r="B605" s="10">
        <v>583</v>
      </c>
      <c r="C605" s="11">
        <f t="shared" ca="1" si="47"/>
        <v>5.5609204650049415</v>
      </c>
      <c r="D605" s="11">
        <f t="shared" ca="1" si="50"/>
        <v>558.61268186612676</v>
      </c>
      <c r="E605" s="11">
        <f t="shared" ca="1" si="48"/>
        <v>5.7189425883425132E+46</v>
      </c>
      <c r="F605" s="11">
        <f t="shared" ca="1" si="51"/>
        <v>122.57593113464443</v>
      </c>
      <c r="G605" s="30"/>
      <c r="H605" s="12">
        <f t="shared" ca="1" si="49"/>
        <v>0.89591358835666568</v>
      </c>
    </row>
    <row r="606" spans="2:8" ht="15.55" customHeight="1" x14ac:dyDescent="0.65">
      <c r="B606" s="10">
        <v>584</v>
      </c>
      <c r="C606" s="11">
        <f t="shared" ca="1" si="47"/>
        <v>5.7595525507504224</v>
      </c>
      <c r="D606" s="11">
        <f t="shared" ca="1" si="50"/>
        <v>559.92349804487321</v>
      </c>
      <c r="E606" s="11">
        <f t="shared" ca="1" si="48"/>
        <v>6.862731106011016E+46</v>
      </c>
      <c r="F606" s="11">
        <f t="shared" ca="1" si="51"/>
        <v>121.53398272750701</v>
      </c>
      <c r="G606" s="30"/>
      <c r="H606" s="12">
        <f t="shared" ca="1" si="49"/>
        <v>0.31081617874646944</v>
      </c>
    </row>
    <row r="607" spans="2:8" ht="15.55" customHeight="1" x14ac:dyDescent="0.65">
      <c r="B607" s="10">
        <v>585</v>
      </c>
      <c r="C607" s="11">
        <f t="shared" ref="C607:C622" ca="1" si="52">$C$16*C606+$C$18+H607</f>
        <v>4.750494831230716</v>
      </c>
      <c r="D607" s="11">
        <f t="shared" ca="1" si="50"/>
        <v>560.06635083550361</v>
      </c>
      <c r="E607" s="11">
        <f t="shared" ref="E607:E622" ca="1" si="53">$E$16*E606+$E$18+H607</f>
        <v>8.2352773272132188E+46</v>
      </c>
      <c r="F607" s="11">
        <f t="shared" ca="1" si="51"/>
        <v>119.51332264036725</v>
      </c>
      <c r="G607" s="30"/>
      <c r="H607" s="12">
        <f t="shared" ca="1" si="49"/>
        <v>-0.85714720936962208</v>
      </c>
    </row>
    <row r="608" spans="2:8" ht="15.55" customHeight="1" x14ac:dyDescent="0.65">
      <c r="B608" s="10">
        <v>586</v>
      </c>
      <c r="C608" s="11">
        <f t="shared" ca="1" si="52"/>
        <v>4.9652573959516113</v>
      </c>
      <c r="D608" s="11">
        <f t="shared" ca="1" si="50"/>
        <v>561.23121236647069</v>
      </c>
      <c r="E608" s="11">
        <f t="shared" ca="1" si="53"/>
        <v>9.8823327926558629E+46</v>
      </c>
      <c r="F608" s="11">
        <f t="shared" ca="1" si="51"/>
        <v>117.64425026563345</v>
      </c>
      <c r="G608" s="30"/>
      <c r="H608" s="12">
        <f t="shared" ca="1" si="49"/>
        <v>0.16486153096703834</v>
      </c>
    </row>
    <row r="609" spans="2:8" ht="15.55" customHeight="1" x14ac:dyDescent="0.65">
      <c r="B609" s="10">
        <v>587</v>
      </c>
      <c r="C609" s="11">
        <f t="shared" ca="1" si="52"/>
        <v>5.6990863495899546</v>
      </c>
      <c r="D609" s="11">
        <f t="shared" ca="1" si="50"/>
        <v>562.95809279929938</v>
      </c>
      <c r="E609" s="11">
        <f t="shared" ca="1" si="53"/>
        <v>1.1858799351187035E+47</v>
      </c>
      <c r="F609" s="11">
        <f t="shared" ca="1" si="51"/>
        <v>116.49383233479801</v>
      </c>
      <c r="G609" s="30"/>
      <c r="H609" s="12">
        <f t="shared" ca="1" si="49"/>
        <v>0.72688043282866488</v>
      </c>
    </row>
    <row r="610" spans="2:8" ht="15.55" customHeight="1" x14ac:dyDescent="0.65">
      <c r="B610" s="10">
        <v>588</v>
      </c>
      <c r="C610" s="11">
        <f t="shared" ca="1" si="52"/>
        <v>7.0327499045557182</v>
      </c>
      <c r="D610" s="11">
        <f t="shared" ca="1" si="50"/>
        <v>565.4315736241831</v>
      </c>
      <c r="E610" s="11">
        <f t="shared" ca="1" si="53"/>
        <v>1.4230559221424442E+47</v>
      </c>
      <c r="F610" s="11">
        <f t="shared" ca="1" si="51"/>
        <v>116.75549451927351</v>
      </c>
      <c r="G610" s="30"/>
      <c r="H610" s="12">
        <f t="shared" ca="1" si="49"/>
        <v>1.4734808248837548</v>
      </c>
    </row>
    <row r="611" spans="2:8" ht="15.55" customHeight="1" x14ac:dyDescent="0.65">
      <c r="B611" s="10">
        <v>589</v>
      </c>
      <c r="C611" s="11">
        <f t="shared" ca="1" si="52"/>
        <v>7.5758591835380846</v>
      </c>
      <c r="D611" s="11">
        <f t="shared" ca="1" si="50"/>
        <v>567.38123288407667</v>
      </c>
      <c r="E611" s="11">
        <f t="shared" ca="1" si="53"/>
        <v>1.7076671065709329E+47</v>
      </c>
      <c r="F611" s="11">
        <f t="shared" ca="1" si="51"/>
        <v>117.77571142184696</v>
      </c>
      <c r="G611" s="30"/>
      <c r="H611" s="12">
        <f t="shared" ca="1" si="49"/>
        <v>0.94965925989350986</v>
      </c>
    </row>
    <row r="612" spans="2:8" ht="15.55" customHeight="1" x14ac:dyDescent="0.65">
      <c r="B612" s="10">
        <v>590</v>
      </c>
      <c r="C612" s="11">
        <f t="shared" ca="1" si="52"/>
        <v>7.8816538111906365</v>
      </c>
      <c r="D612" s="11">
        <f t="shared" ca="1" si="50"/>
        <v>569.20219934843681</v>
      </c>
      <c r="E612" s="11">
        <f t="shared" ca="1" si="53"/>
        <v>2.0492005278851192E+47</v>
      </c>
      <c r="F612" s="11">
        <f t="shared" ca="1" si="51"/>
        <v>119.34731815333049</v>
      </c>
      <c r="G612" s="30"/>
      <c r="H612" s="12">
        <f t="shared" ca="1" si="49"/>
        <v>0.82096646436016807</v>
      </c>
    </row>
    <row r="613" spans="2:8" ht="15.55" customHeight="1" x14ac:dyDescent="0.65">
      <c r="B613" s="10">
        <v>591</v>
      </c>
      <c r="C613" s="11">
        <f t="shared" ca="1" si="52"/>
        <v>9.3931690621359269</v>
      </c>
      <c r="D613" s="11">
        <f t="shared" ca="1" si="50"/>
        <v>572.29004536162017</v>
      </c>
      <c r="E613" s="11">
        <f t="shared" ca="1" si="53"/>
        <v>2.4590406334621431E+47</v>
      </c>
      <c r="F613" s="11">
        <f t="shared" ca="1" si="51"/>
        <v>122.67185311063059</v>
      </c>
      <c r="G613" s="30"/>
      <c r="H613" s="12">
        <f t="shared" ca="1" si="49"/>
        <v>2.0878460131834173</v>
      </c>
    </row>
    <row r="614" spans="2:8" ht="15.55" customHeight="1" x14ac:dyDescent="0.65">
      <c r="B614" s="10">
        <v>592</v>
      </c>
      <c r="C614" s="11">
        <f t="shared" ca="1" si="52"/>
        <v>9.2144815295189915</v>
      </c>
      <c r="D614" s="11">
        <f t="shared" ca="1" si="50"/>
        <v>573.98999164143038</v>
      </c>
      <c r="E614" s="11">
        <f t="shared" ca="1" si="53"/>
        <v>2.9508487601545718E+47</v>
      </c>
      <c r="F614" s="11">
        <f t="shared" ca="1" si="51"/>
        <v>126.17040767047763</v>
      </c>
      <c r="G614" s="30"/>
      <c r="H614" s="12">
        <f t="shared" ca="1" si="49"/>
        <v>0.69994627981024848</v>
      </c>
    </row>
    <row r="615" spans="2:8" ht="15.55" customHeight="1" x14ac:dyDescent="0.65">
      <c r="B615" s="10">
        <v>593</v>
      </c>
      <c r="C615" s="11">
        <f t="shared" ca="1" si="52"/>
        <v>9.1219545585306729</v>
      </c>
      <c r="D615" s="11">
        <f t="shared" ca="1" si="50"/>
        <v>575.74036097634587</v>
      </c>
      <c r="E615" s="11">
        <f t="shared" ca="1" si="53"/>
        <v>3.541018512185486E+47</v>
      </c>
      <c r="F615" s="11">
        <f t="shared" ca="1" si="51"/>
        <v>129.84275757814913</v>
      </c>
      <c r="G615" s="30"/>
      <c r="H615" s="12">
        <f t="shared" ca="1" si="49"/>
        <v>0.75036933491547964</v>
      </c>
    </row>
    <row r="616" spans="2:8" ht="15.55" customHeight="1" x14ac:dyDescent="0.65">
      <c r="B616" s="10">
        <v>594</v>
      </c>
      <c r="C616" s="11">
        <f t="shared" ca="1" si="52"/>
        <v>8.8103335957907589</v>
      </c>
      <c r="D616" s="11">
        <f t="shared" ca="1" si="50"/>
        <v>577.25313092531212</v>
      </c>
      <c r="E616" s="11">
        <f t="shared" ca="1" si="53"/>
        <v>4.2492222146225828E+47</v>
      </c>
      <c r="F616" s="11">
        <f t="shared" ca="1" si="51"/>
        <v>133.39893836731491</v>
      </c>
      <c r="G616" s="30"/>
      <c r="H616" s="12">
        <f t="shared" ca="1" si="49"/>
        <v>0.51276994896622052</v>
      </c>
    </row>
    <row r="617" spans="2:8" ht="15.55" customHeight="1" x14ac:dyDescent="0.65">
      <c r="B617" s="10">
        <v>595</v>
      </c>
      <c r="C617" s="11">
        <f t="shared" ca="1" si="52"/>
        <v>5.9151177490982878</v>
      </c>
      <c r="D617" s="11">
        <f t="shared" ca="1" si="50"/>
        <v>576.11998179777777</v>
      </c>
      <c r="E617" s="11">
        <f t="shared" ca="1" si="53"/>
        <v>5.0990666575470994E+47</v>
      </c>
      <c r="F617" s="11">
        <f t="shared" ca="1" si="51"/>
        <v>134.16792437424829</v>
      </c>
      <c r="G617" s="30"/>
      <c r="H617" s="12">
        <f t="shared" ca="1" si="49"/>
        <v>-2.1331491275343182</v>
      </c>
    </row>
    <row r="618" spans="2:8" ht="15.55" customHeight="1" x14ac:dyDescent="0.65">
      <c r="B618" s="10">
        <v>596</v>
      </c>
      <c r="C618" s="11">
        <f t="shared" ca="1" si="52"/>
        <v>6.4685412662242268</v>
      </c>
      <c r="D618" s="11">
        <f t="shared" ca="1" si="50"/>
        <v>577.8564288647234</v>
      </c>
      <c r="E618" s="11">
        <f t="shared" ca="1" si="53"/>
        <v>6.1188799890565191E+47</v>
      </c>
      <c r="F618" s="11">
        <f t="shared" ca="1" si="51"/>
        <v>135.26246946376077</v>
      </c>
      <c r="G618" s="30"/>
      <c r="H618" s="12">
        <f t="shared" ca="1" si="49"/>
        <v>0.73644706694559714</v>
      </c>
    </row>
    <row r="619" spans="2:8" ht="15.55" customHeight="1" x14ac:dyDescent="0.65">
      <c r="B619" s="10">
        <v>597</v>
      </c>
      <c r="C619" s="11">
        <f t="shared" ca="1" si="52"/>
        <v>6.7426704225501419</v>
      </c>
      <c r="D619" s="11">
        <f t="shared" ca="1" si="50"/>
        <v>579.42426627429415</v>
      </c>
      <c r="E619" s="11">
        <f t="shared" ca="1" si="53"/>
        <v>7.3426559868678226E+47</v>
      </c>
      <c r="F619" s="11">
        <f t="shared" ca="1" si="51"/>
        <v>136.47371821015025</v>
      </c>
      <c r="G619" s="30"/>
      <c r="H619" s="12">
        <f t="shared" ca="1" si="49"/>
        <v>0.56783740957076034</v>
      </c>
    </row>
    <row r="620" spans="2:8" ht="15.55" customHeight="1" x14ac:dyDescent="0.65">
      <c r="B620" s="10">
        <v>598</v>
      </c>
      <c r="C620" s="11">
        <f t="shared" ca="1" si="52"/>
        <v>6.7614765060206059</v>
      </c>
      <c r="D620" s="11">
        <f t="shared" ca="1" si="50"/>
        <v>580.79160644227466</v>
      </c>
      <c r="E620" s="11">
        <f t="shared" ca="1" si="53"/>
        <v>8.8111871842413875E+47</v>
      </c>
      <c r="F620" s="11">
        <f t="shared" ca="1" si="51"/>
        <v>137.57855755524366</v>
      </c>
      <c r="G620" s="30"/>
      <c r="H620" s="12">
        <f t="shared" ca="1" si="49"/>
        <v>0.36734016798049235</v>
      </c>
    </row>
    <row r="621" spans="2:8" ht="15.55" customHeight="1" x14ac:dyDescent="0.65">
      <c r="B621" s="10">
        <v>599</v>
      </c>
      <c r="C621" s="11">
        <f t="shared" ca="1" si="52"/>
        <v>7.4431877445155816</v>
      </c>
      <c r="D621" s="11">
        <f t="shared" ca="1" si="50"/>
        <v>582.82561298197379</v>
      </c>
      <c r="E621" s="11">
        <f t="shared" ca="1" si="53"/>
        <v>1.0573424621089664E+48</v>
      </c>
      <c r="F621" s="11">
        <f t="shared" ca="1" si="51"/>
        <v>139.24218232342534</v>
      </c>
      <c r="G621" s="30"/>
      <c r="H621" s="12">
        <f t="shared" ca="1" si="49"/>
        <v>1.0340065396990965</v>
      </c>
    </row>
    <row r="622" spans="2:8" ht="15.55" customHeight="1" x14ac:dyDescent="0.65">
      <c r="B622" s="10">
        <v>600</v>
      </c>
      <c r="C622" s="11">
        <f t="shared" ca="1" si="52"/>
        <v>5.7631147039321613</v>
      </c>
      <c r="D622" s="11">
        <f t="shared" ca="1" si="50"/>
        <v>582.6341774902935</v>
      </c>
      <c r="E622" s="11">
        <f t="shared" ca="1" si="53"/>
        <v>1.2688109545307596E+48</v>
      </c>
      <c r="F622" s="11">
        <f t="shared" ca="1" si="51"/>
        <v>139.17222354755611</v>
      </c>
      <c r="G622" s="30"/>
      <c r="H622" s="12">
        <f t="shared" ca="1" si="49"/>
        <v>-1.1914354916803047</v>
      </c>
    </row>
  </sheetData>
  <mergeCells count="1">
    <mergeCell ref="H16:I16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6CDB4-8CBD-42DA-92C2-EB734B51E7EA}">
  <dimension ref="B2:I624"/>
  <sheetViews>
    <sheetView workbookViewId="0"/>
  </sheetViews>
  <sheetFormatPr defaultRowHeight="15.55" customHeight="1" x14ac:dyDescent="0.65"/>
  <cols>
    <col min="1" max="1" width="9.140625" style="13"/>
    <col min="2" max="2" width="4.28515625" style="19" customWidth="1"/>
    <col min="3" max="6" width="9.140625" style="13"/>
    <col min="7" max="7" width="1.640625" style="27" customWidth="1"/>
    <col min="8" max="16384" width="9.140625" style="13"/>
  </cols>
  <sheetData>
    <row r="2" spans="2:7" ht="15.55" customHeight="1" x14ac:dyDescent="0.65">
      <c r="C2" s="24" t="s">
        <v>39</v>
      </c>
    </row>
    <row r="4" spans="2:7" ht="15.55" customHeight="1" x14ac:dyDescent="0.65">
      <c r="C4" s="13" t="s">
        <v>34</v>
      </c>
    </row>
    <row r="5" spans="2:7" ht="15.55" customHeight="1" x14ac:dyDescent="0.65">
      <c r="C5" s="13" t="s">
        <v>35</v>
      </c>
    </row>
    <row r="7" spans="2:7" ht="15.55" customHeight="1" x14ac:dyDescent="0.65">
      <c r="C7" s="13" t="s">
        <v>13</v>
      </c>
    </row>
    <row r="8" spans="2:7" ht="15.55" customHeight="1" x14ac:dyDescent="0.65">
      <c r="C8" s="13" t="s">
        <v>43</v>
      </c>
    </row>
    <row r="10" spans="2:7" ht="15.55" customHeight="1" x14ac:dyDescent="0.65">
      <c r="C10" s="13" t="s">
        <v>15</v>
      </c>
    </row>
    <row r="11" spans="2:7" ht="15.55" customHeight="1" x14ac:dyDescent="0.65">
      <c r="B11" s="19" t="s">
        <v>8</v>
      </c>
      <c r="C11" s="13" t="s">
        <v>28</v>
      </c>
    </row>
    <row r="12" spans="2:7" ht="15.55" customHeight="1" x14ac:dyDescent="0.65">
      <c r="B12" s="19" t="s">
        <v>9</v>
      </c>
      <c r="C12" s="13" t="s">
        <v>29</v>
      </c>
    </row>
    <row r="13" spans="2:7" ht="15.55" customHeight="1" x14ac:dyDescent="0.65">
      <c r="B13" s="19" t="s">
        <v>10</v>
      </c>
      <c r="C13" s="13" t="s">
        <v>30</v>
      </c>
    </row>
    <row r="15" spans="2:7" ht="15.55" customHeight="1" x14ac:dyDescent="0.65">
      <c r="D15" s="15" t="s">
        <v>31</v>
      </c>
      <c r="E15" s="15" t="s">
        <v>32</v>
      </c>
      <c r="F15" s="15" t="s">
        <v>33</v>
      </c>
      <c r="G15" s="26"/>
    </row>
    <row r="16" spans="2:7" ht="15.55" customHeight="1" x14ac:dyDescent="0.65">
      <c r="C16" s="14" t="s">
        <v>36</v>
      </c>
      <c r="D16" s="8">
        <v>0.5</v>
      </c>
      <c r="E16" s="8">
        <v>0.5</v>
      </c>
      <c r="F16" s="8">
        <v>0.5</v>
      </c>
      <c r="G16" s="16"/>
    </row>
    <row r="17" spans="2:9" ht="15.55" customHeight="1" x14ac:dyDescent="0.65">
      <c r="C17" s="14" t="s">
        <v>37</v>
      </c>
      <c r="D17" s="8"/>
      <c r="E17" s="8">
        <v>0.5</v>
      </c>
      <c r="F17" s="8">
        <v>0.5</v>
      </c>
      <c r="G17" s="32"/>
      <c r="H17" s="140" t="s">
        <v>24</v>
      </c>
      <c r="I17" s="127"/>
    </row>
    <row r="18" spans="2:9" ht="15.55" customHeight="1" x14ac:dyDescent="0.65">
      <c r="C18" s="14" t="s">
        <v>38</v>
      </c>
      <c r="D18" s="8"/>
      <c r="E18" s="8"/>
      <c r="F18" s="8">
        <v>0.5</v>
      </c>
      <c r="G18" s="33"/>
      <c r="H18" s="4" t="s">
        <v>1</v>
      </c>
      <c r="I18" s="7">
        <v>0</v>
      </c>
    </row>
    <row r="19" spans="2:9" ht="15.55" customHeight="1" x14ac:dyDescent="0.65">
      <c r="C19" s="14" t="s">
        <v>4</v>
      </c>
      <c r="D19" s="9">
        <v>10</v>
      </c>
      <c r="E19" s="9">
        <v>10</v>
      </c>
      <c r="F19" s="9">
        <v>10</v>
      </c>
      <c r="G19" s="34"/>
      <c r="H19" s="4" t="s">
        <v>2</v>
      </c>
      <c r="I19" s="7">
        <v>1</v>
      </c>
    </row>
    <row r="20" spans="2:9" ht="15.55" customHeight="1" x14ac:dyDescent="0.65">
      <c r="B20" s="13"/>
    </row>
    <row r="21" spans="2:9" ht="15.55" customHeight="1" x14ac:dyDescent="0.65">
      <c r="C21" s="5"/>
      <c r="D21" s="1"/>
      <c r="E21" s="1"/>
      <c r="F21" s="1"/>
      <c r="G21" s="2"/>
      <c r="H21" s="1"/>
    </row>
    <row r="22" spans="2:9" ht="15.55" customHeight="1" x14ac:dyDescent="0.65">
      <c r="C22" s="5"/>
      <c r="D22" s="20" t="s">
        <v>22</v>
      </c>
      <c r="E22" s="18" t="s">
        <v>23</v>
      </c>
      <c r="F22" s="18" t="s">
        <v>23</v>
      </c>
      <c r="G22" s="35"/>
      <c r="H22" s="31" t="s">
        <v>25</v>
      </c>
    </row>
    <row r="23" spans="2:9" ht="15.55" customHeight="1" x14ac:dyDescent="0.65">
      <c r="C23" s="6" t="s">
        <v>3</v>
      </c>
      <c r="D23" s="15" t="s">
        <v>5</v>
      </c>
      <c r="E23" s="15" t="s">
        <v>6</v>
      </c>
      <c r="F23" s="15" t="s">
        <v>7</v>
      </c>
      <c r="G23" s="29"/>
      <c r="H23" s="3" t="s">
        <v>18</v>
      </c>
      <c r="I23" s="23"/>
    </row>
    <row r="24" spans="2:9" ht="15.55" customHeight="1" x14ac:dyDescent="0.65">
      <c r="C24" s="10">
        <v>0</v>
      </c>
      <c r="D24" s="11">
        <v>0</v>
      </c>
      <c r="E24" s="11">
        <v>0</v>
      </c>
      <c r="F24" s="11">
        <v>0</v>
      </c>
      <c r="G24" s="30"/>
      <c r="H24" s="12">
        <f t="shared" ref="H24:H87" ca="1" si="0">NORMINV(RAND(),$I$18,$I$19)</f>
        <v>-0.43106429380574962</v>
      </c>
      <c r="I24" s="22"/>
    </row>
    <row r="25" spans="2:9" ht="15.55" customHeight="1" x14ac:dyDescent="0.65">
      <c r="C25" s="10">
        <v>1</v>
      </c>
      <c r="D25" s="11">
        <f ca="1">$D$16*H24+$D$19+H25</f>
        <v>9.2879880461286231</v>
      </c>
      <c r="E25" s="11">
        <f ca="1">$E$16*H24+$E$19+H25</f>
        <v>9.2879880461286231</v>
      </c>
      <c r="F25" s="11">
        <f ca="1">$F$16*H24+$F$19+H25</f>
        <v>9.2879880461286231</v>
      </c>
      <c r="G25" s="30"/>
      <c r="H25" s="12">
        <f t="shared" ca="1" si="0"/>
        <v>-0.49647980696850125</v>
      </c>
    </row>
    <row r="26" spans="2:9" ht="15.55" customHeight="1" x14ac:dyDescent="0.65">
      <c r="C26" s="10">
        <v>2</v>
      </c>
      <c r="D26" s="11">
        <f t="shared" ref="D26:D89" ca="1" si="1">$D$16*H25+$D$19+H26</f>
        <v>8.387233234097792</v>
      </c>
      <c r="E26" s="11">
        <f ca="1">$E$16*H25+$E$17*H24+$E$19+H26</f>
        <v>8.1717010871949167</v>
      </c>
      <c r="F26" s="11">
        <f ca="1">$F$16*H25+$F$17*H24+$F$19+H26</f>
        <v>8.1717010871949167</v>
      </c>
      <c r="G26" s="30"/>
      <c r="H26" s="12">
        <f t="shared" ca="1" si="0"/>
        <v>-1.3645268624179578</v>
      </c>
    </row>
    <row r="27" spans="2:9" ht="15.55" customHeight="1" x14ac:dyDescent="0.65">
      <c r="C27" s="10">
        <v>3</v>
      </c>
      <c r="D27" s="11">
        <f t="shared" ca="1" si="1"/>
        <v>8.773449102440912</v>
      </c>
      <c r="E27" s="11">
        <f ca="1">$E$16*H26+$E$17*H25+$E$19+H27</f>
        <v>8.5252091989566612</v>
      </c>
      <c r="F27" s="11">
        <f ca="1">$F$16*H26+$F$17*H25+$F$18*H24+$F$19+H27</f>
        <v>8.3096770520537859</v>
      </c>
      <c r="G27" s="30"/>
      <c r="H27" s="12">
        <f t="shared" ca="1" si="0"/>
        <v>-0.54428746635010883</v>
      </c>
    </row>
    <row r="28" spans="2:9" ht="15.55" customHeight="1" x14ac:dyDescent="0.65">
      <c r="C28" s="10">
        <v>4</v>
      </c>
      <c r="D28" s="11">
        <f t="shared" ca="1" si="1"/>
        <v>9.6592955321450749</v>
      </c>
      <c r="E28" s="11">
        <f t="shared" ref="E28:E91" ca="1" si="2">$E$16*H27+$E$17*H26+$E$19+H28</f>
        <v>8.9770321009360963</v>
      </c>
      <c r="F28" s="11">
        <f t="shared" ref="F28:F91" ca="1" si="3">$F$16*H27+$F$17*H26+$F$18*H25+$F$19+H28</f>
        <v>8.7287921974518454</v>
      </c>
      <c r="G28" s="30"/>
      <c r="H28" s="12">
        <f t="shared" ca="1" si="0"/>
        <v>-6.8560734679870436E-2</v>
      </c>
    </row>
    <row r="29" spans="2:9" ht="15.55" customHeight="1" x14ac:dyDescent="0.65">
      <c r="C29" s="10">
        <v>5</v>
      </c>
      <c r="D29" s="11">
        <f t="shared" ca="1" si="1"/>
        <v>7.8318742841884532</v>
      </c>
      <c r="E29" s="11">
        <f t="shared" ca="1" si="2"/>
        <v>7.5597305510133985</v>
      </c>
      <c r="F29" s="11">
        <f t="shared" ca="1" si="3"/>
        <v>6.8774671198044199</v>
      </c>
      <c r="G29" s="30"/>
      <c r="H29" s="12">
        <f t="shared" ca="1" si="0"/>
        <v>-2.1338453484716116</v>
      </c>
    </row>
    <row r="30" spans="2:9" ht="15.55" customHeight="1" x14ac:dyDescent="0.65">
      <c r="C30" s="10">
        <v>6</v>
      </c>
      <c r="D30" s="11">
        <f t="shared" ca="1" si="1"/>
        <v>6.660282750211648</v>
      </c>
      <c r="E30" s="11">
        <f t="shared" ca="1" si="2"/>
        <v>6.6260023828717127</v>
      </c>
      <c r="F30" s="11">
        <f t="shared" ca="1" si="3"/>
        <v>6.353858649696658</v>
      </c>
      <c r="G30" s="30"/>
      <c r="H30" s="12">
        <f t="shared" ca="1" si="0"/>
        <v>-2.2727945755525476</v>
      </c>
    </row>
    <row r="31" spans="2:9" ht="15.55" customHeight="1" x14ac:dyDescent="0.65">
      <c r="C31" s="10">
        <v>7</v>
      </c>
      <c r="D31" s="11">
        <f t="shared" ca="1" si="1"/>
        <v>10.950243374993757</v>
      </c>
      <c r="E31" s="11">
        <f t="shared" ca="1" si="2"/>
        <v>9.8833207007579524</v>
      </c>
      <c r="F31" s="11">
        <f t="shared" ca="1" si="3"/>
        <v>9.8490403334180172</v>
      </c>
      <c r="G31" s="30"/>
      <c r="H31" s="12">
        <f t="shared" ca="1" si="0"/>
        <v>2.0866406627700327</v>
      </c>
    </row>
    <row r="32" spans="2:9" ht="15.55" customHeight="1" x14ac:dyDescent="0.65">
      <c r="C32" s="10">
        <v>8</v>
      </c>
      <c r="D32" s="11">
        <f t="shared" ca="1" si="1"/>
        <v>11.77748297226672</v>
      </c>
      <c r="E32" s="11">
        <f t="shared" ca="1" si="2"/>
        <v>10.641085684490445</v>
      </c>
      <c r="F32" s="11">
        <f t="shared" ca="1" si="3"/>
        <v>9.5741630102546402</v>
      </c>
      <c r="G32" s="30"/>
      <c r="H32" s="12">
        <f t="shared" ca="1" si="0"/>
        <v>0.73416264088170202</v>
      </c>
    </row>
    <row r="33" spans="3:8" ht="15.55" customHeight="1" x14ac:dyDescent="0.65">
      <c r="C33" s="10">
        <v>9</v>
      </c>
      <c r="D33" s="11">
        <f t="shared" ca="1" si="1"/>
        <v>10.611003284169426</v>
      </c>
      <c r="E33" s="11">
        <f t="shared" ca="1" si="2"/>
        <v>11.654323615554443</v>
      </c>
      <c r="F33" s="11">
        <f t="shared" ca="1" si="3"/>
        <v>10.517926327778168</v>
      </c>
      <c r="G33" s="30"/>
      <c r="H33" s="12">
        <f t="shared" ca="1" si="0"/>
        <v>0.243921963728574</v>
      </c>
    </row>
    <row r="34" spans="3:8" ht="15.55" customHeight="1" x14ac:dyDescent="0.65">
      <c r="C34" s="10">
        <v>10</v>
      </c>
      <c r="D34" s="11">
        <f t="shared" ca="1" si="1"/>
        <v>9.8249362937097953</v>
      </c>
      <c r="E34" s="11">
        <f t="shared" ca="1" si="2"/>
        <v>10.192017614150647</v>
      </c>
      <c r="F34" s="11">
        <f t="shared" ca="1" si="3"/>
        <v>11.235337945535662</v>
      </c>
      <c r="G34" s="30"/>
      <c r="H34" s="12">
        <f t="shared" ca="1" si="0"/>
        <v>-0.29702468815449207</v>
      </c>
    </row>
    <row r="35" spans="3:8" ht="15.55" customHeight="1" x14ac:dyDescent="0.65">
      <c r="C35" s="10">
        <v>11</v>
      </c>
      <c r="D35" s="11">
        <f t="shared" ca="1" si="1"/>
        <v>10.021397392648716</v>
      </c>
      <c r="E35" s="11">
        <f t="shared" ca="1" si="2"/>
        <v>10.143358374513003</v>
      </c>
      <c r="F35" s="11">
        <f t="shared" ca="1" si="3"/>
        <v>10.510439694953854</v>
      </c>
      <c r="G35" s="30"/>
      <c r="H35" s="12">
        <f t="shared" ca="1" si="0"/>
        <v>0.16990973672596277</v>
      </c>
    </row>
    <row r="36" spans="3:8" ht="15.55" customHeight="1" x14ac:dyDescent="0.65">
      <c r="C36" s="10">
        <v>12</v>
      </c>
      <c r="D36" s="11">
        <f t="shared" ca="1" si="1"/>
        <v>9.8583861881352917</v>
      </c>
      <c r="E36" s="11">
        <f t="shared" ca="1" si="2"/>
        <v>9.7098738440580465</v>
      </c>
      <c r="F36" s="11">
        <f t="shared" ca="1" si="3"/>
        <v>9.831834825922332</v>
      </c>
      <c r="G36" s="30"/>
      <c r="H36" s="12">
        <f t="shared" ca="1" si="0"/>
        <v>-0.22656868022768975</v>
      </c>
    </row>
    <row r="37" spans="3:8" ht="15.55" customHeight="1" x14ac:dyDescent="0.65">
      <c r="C37" s="10">
        <v>13</v>
      </c>
      <c r="D37" s="11">
        <f t="shared" ca="1" si="1"/>
        <v>11.674312162099595</v>
      </c>
      <c r="E37" s="11">
        <f t="shared" ca="1" si="2"/>
        <v>11.759267030462576</v>
      </c>
      <c r="F37" s="11">
        <f t="shared" ca="1" si="3"/>
        <v>11.610754686385331</v>
      </c>
      <c r="G37" s="30"/>
      <c r="H37" s="12">
        <f t="shared" ca="1" si="0"/>
        <v>1.787596502213439</v>
      </c>
    </row>
    <row r="38" spans="3:8" ht="15.55" customHeight="1" x14ac:dyDescent="0.65">
      <c r="C38" s="10">
        <v>14</v>
      </c>
      <c r="D38" s="11">
        <f t="shared" ca="1" si="1"/>
        <v>10.622294836992072</v>
      </c>
      <c r="E38" s="11">
        <f t="shared" ca="1" si="2"/>
        <v>10.509010496878227</v>
      </c>
      <c r="F38" s="11">
        <f t="shared" ca="1" si="3"/>
        <v>10.593965365241209</v>
      </c>
      <c r="G38" s="30"/>
      <c r="H38" s="12">
        <f t="shared" ca="1" si="0"/>
        <v>-0.27150341411464762</v>
      </c>
    </row>
    <row r="39" spans="3:8" ht="15.55" customHeight="1" x14ac:dyDescent="0.65">
      <c r="C39" s="10">
        <v>15</v>
      </c>
      <c r="D39" s="11">
        <f t="shared" ca="1" si="1"/>
        <v>10.268098776648001</v>
      </c>
      <c r="E39" s="11">
        <f t="shared" ca="1" si="2"/>
        <v>11.161897027754721</v>
      </c>
      <c r="F39" s="11">
        <f t="shared" ca="1" si="3"/>
        <v>11.048612687640876</v>
      </c>
      <c r="G39" s="30"/>
      <c r="H39" s="12">
        <f t="shared" ca="1" si="0"/>
        <v>0.40385048370532473</v>
      </c>
    </row>
    <row r="40" spans="3:8" ht="15.55" customHeight="1" x14ac:dyDescent="0.65">
      <c r="C40" s="10">
        <v>16</v>
      </c>
      <c r="D40" s="11">
        <f t="shared" ca="1" si="1"/>
        <v>11.160132927997441</v>
      </c>
      <c r="E40" s="11">
        <f t="shared" ca="1" si="2"/>
        <v>11.024381220940118</v>
      </c>
      <c r="F40" s="11">
        <f t="shared" ca="1" si="3"/>
        <v>11.918179472046837</v>
      </c>
      <c r="G40" s="30"/>
      <c r="H40" s="12">
        <f t="shared" ca="1" si="0"/>
        <v>0.95820768614477914</v>
      </c>
    </row>
    <row r="41" spans="3:8" ht="15.55" customHeight="1" x14ac:dyDescent="0.65">
      <c r="C41" s="10">
        <v>17</v>
      </c>
      <c r="D41" s="11">
        <f t="shared" ca="1" si="1"/>
        <v>10.42546883534393</v>
      </c>
      <c r="E41" s="11">
        <f t="shared" ca="1" si="2"/>
        <v>10.627394077196593</v>
      </c>
      <c r="F41" s="11">
        <f t="shared" ca="1" si="3"/>
        <v>10.491642370139269</v>
      </c>
      <c r="G41" s="30"/>
      <c r="H41" s="12">
        <f t="shared" ca="1" si="0"/>
        <v>-5.3635007728460353E-2</v>
      </c>
    </row>
    <row r="42" spans="3:8" ht="15.55" customHeight="1" x14ac:dyDescent="0.65">
      <c r="C42" s="10">
        <v>18</v>
      </c>
      <c r="D42" s="11">
        <f t="shared" ca="1" si="1"/>
        <v>11.178043268697238</v>
      </c>
      <c r="E42" s="11">
        <f t="shared" ca="1" si="2"/>
        <v>11.657147111769627</v>
      </c>
      <c r="F42" s="11">
        <f t="shared" ca="1" si="3"/>
        <v>11.859072353622288</v>
      </c>
      <c r="G42" s="30"/>
      <c r="H42" s="12">
        <f t="shared" ca="1" si="0"/>
        <v>1.2048607725614673</v>
      </c>
    </row>
    <row r="43" spans="3:8" ht="15.55" customHeight="1" x14ac:dyDescent="0.65">
      <c r="C43" s="10">
        <v>19</v>
      </c>
      <c r="D43" s="11">
        <f t="shared" ca="1" si="1"/>
        <v>10.550008542370609</v>
      </c>
      <c r="E43" s="11">
        <f t="shared" ca="1" si="2"/>
        <v>10.523191038506379</v>
      </c>
      <c r="F43" s="11">
        <f t="shared" ca="1" si="3"/>
        <v>11.002294881578768</v>
      </c>
      <c r="G43" s="30"/>
      <c r="H43" s="12">
        <f t="shared" ca="1" si="0"/>
        <v>-5.2421843910124374E-2</v>
      </c>
    </row>
    <row r="44" spans="3:8" ht="15.55" customHeight="1" x14ac:dyDescent="0.65">
      <c r="C44" s="10">
        <v>20</v>
      </c>
      <c r="D44" s="11">
        <f t="shared" ca="1" si="1"/>
        <v>9.1892903351326076</v>
      </c>
      <c r="E44" s="11">
        <f t="shared" ca="1" si="2"/>
        <v>9.7917207214133413</v>
      </c>
      <c r="F44" s="11">
        <f t="shared" ca="1" si="3"/>
        <v>9.7649032175491115</v>
      </c>
      <c r="G44" s="30"/>
      <c r="H44" s="12">
        <f t="shared" ca="1" si="0"/>
        <v>-0.78449874291233046</v>
      </c>
    </row>
    <row r="45" spans="3:8" ht="15.55" customHeight="1" x14ac:dyDescent="0.65">
      <c r="C45" s="10">
        <v>21</v>
      </c>
      <c r="D45" s="11">
        <f t="shared" ca="1" si="1"/>
        <v>9.440134242453647</v>
      </c>
      <c r="E45" s="11">
        <f t="shared" ca="1" si="2"/>
        <v>9.4139233204985846</v>
      </c>
      <c r="F45" s="11">
        <f t="shared" ca="1" si="3"/>
        <v>10.016353706779318</v>
      </c>
      <c r="G45" s="30"/>
      <c r="H45" s="12">
        <f t="shared" ca="1" si="0"/>
        <v>-0.16761638609018861</v>
      </c>
    </row>
    <row r="46" spans="3:8" ht="15.55" customHeight="1" x14ac:dyDescent="0.65">
      <c r="C46" s="10">
        <v>22</v>
      </c>
      <c r="D46" s="11">
        <f t="shared" ca="1" si="1"/>
        <v>8.9470450493270803</v>
      </c>
      <c r="E46" s="11">
        <f t="shared" ca="1" si="2"/>
        <v>8.5547956778709153</v>
      </c>
      <c r="F46" s="11">
        <f t="shared" ca="1" si="3"/>
        <v>8.528584755915853</v>
      </c>
      <c r="G46" s="30"/>
      <c r="H46" s="12">
        <f t="shared" ca="1" si="0"/>
        <v>-0.96914675762782498</v>
      </c>
    </row>
    <row r="47" spans="3:8" ht="15.55" customHeight="1" x14ac:dyDescent="0.65">
      <c r="C47" s="10">
        <v>23</v>
      </c>
      <c r="D47" s="11">
        <f t="shared" ca="1" si="1"/>
        <v>9.9460982889919123</v>
      </c>
      <c r="E47" s="11">
        <f t="shared" ca="1" si="2"/>
        <v>9.8622900959468183</v>
      </c>
      <c r="F47" s="11">
        <f t="shared" ca="1" si="3"/>
        <v>9.4700407244906533</v>
      </c>
      <c r="G47" s="30"/>
      <c r="H47" s="12">
        <f t="shared" ca="1" si="0"/>
        <v>0.43067166780582572</v>
      </c>
    </row>
    <row r="48" spans="3:8" ht="15.55" customHeight="1" x14ac:dyDescent="0.65">
      <c r="C48" s="10">
        <v>24</v>
      </c>
      <c r="D48" s="11">
        <f t="shared" ca="1" si="1"/>
        <v>10.237337928218587</v>
      </c>
      <c r="E48" s="11">
        <f t="shared" ca="1" si="2"/>
        <v>9.7527645494046737</v>
      </c>
      <c r="F48" s="11">
        <f t="shared" ca="1" si="3"/>
        <v>9.6689563563595797</v>
      </c>
      <c r="G48" s="30"/>
      <c r="H48" s="12">
        <f t="shared" ca="1" si="0"/>
        <v>2.2002094315674819E-2</v>
      </c>
    </row>
    <row r="49" spans="3:8" ht="15.55" customHeight="1" x14ac:dyDescent="0.65">
      <c r="C49" s="10">
        <v>25</v>
      </c>
      <c r="D49" s="11">
        <f t="shared" ca="1" si="1"/>
        <v>8.6712139280433949</v>
      </c>
      <c r="E49" s="11">
        <f t="shared" ca="1" si="2"/>
        <v>8.8865497619463074</v>
      </c>
      <c r="F49" s="11">
        <f t="shared" ca="1" si="3"/>
        <v>8.4019763831323964</v>
      </c>
      <c r="G49" s="30"/>
      <c r="H49" s="12">
        <f t="shared" ca="1" si="0"/>
        <v>-1.3397871191144417</v>
      </c>
    </row>
    <row r="50" spans="3:8" ht="15.55" customHeight="1" x14ac:dyDescent="0.65">
      <c r="C50" s="10">
        <v>26</v>
      </c>
      <c r="D50" s="11">
        <f t="shared" ca="1" si="1"/>
        <v>9.8119389959541667</v>
      </c>
      <c r="E50" s="11">
        <f t="shared" ca="1" si="2"/>
        <v>9.8229400431120037</v>
      </c>
      <c r="F50" s="11">
        <f t="shared" ca="1" si="3"/>
        <v>10.038275877014916</v>
      </c>
      <c r="G50" s="30"/>
      <c r="H50" s="12">
        <f t="shared" ca="1" si="0"/>
        <v>0.48183255551138626</v>
      </c>
    </row>
    <row r="51" spans="3:8" ht="15.55" customHeight="1" x14ac:dyDescent="0.65">
      <c r="C51" s="10">
        <v>27</v>
      </c>
      <c r="D51" s="11">
        <f t="shared" ca="1" si="1"/>
        <v>10.436105658705099</v>
      </c>
      <c r="E51" s="11">
        <f t="shared" ca="1" si="2"/>
        <v>9.7662120991478787</v>
      </c>
      <c r="F51" s="11">
        <f t="shared" ca="1" si="3"/>
        <v>9.7772131463057157</v>
      </c>
      <c r="G51" s="30"/>
      <c r="H51" s="12">
        <f t="shared" ca="1" si="0"/>
        <v>0.19518938094940685</v>
      </c>
    </row>
    <row r="52" spans="3:8" ht="15.55" customHeight="1" x14ac:dyDescent="0.65">
      <c r="C52" s="10">
        <v>28</v>
      </c>
      <c r="D52" s="11">
        <f t="shared" ca="1" si="1"/>
        <v>10.395261982414937</v>
      </c>
      <c r="E52" s="11">
        <f t="shared" ca="1" si="2"/>
        <v>10.636178260170629</v>
      </c>
      <c r="F52" s="11">
        <f t="shared" ca="1" si="3"/>
        <v>9.966284700613409</v>
      </c>
      <c r="G52" s="30"/>
      <c r="H52" s="12">
        <f t="shared" ca="1" si="0"/>
        <v>0.29766729194023195</v>
      </c>
    </row>
    <row r="53" spans="3:8" ht="15.55" customHeight="1" x14ac:dyDescent="0.65">
      <c r="C53" s="10">
        <v>29</v>
      </c>
      <c r="D53" s="11">
        <f t="shared" ca="1" si="1"/>
        <v>12.125118170176282</v>
      </c>
      <c r="E53" s="11">
        <f t="shared" ca="1" si="2"/>
        <v>12.222712860650985</v>
      </c>
      <c r="F53" s="11">
        <f t="shared" ca="1" si="3"/>
        <v>12.463629138406679</v>
      </c>
      <c r="G53" s="30"/>
      <c r="H53" s="12">
        <f t="shared" ca="1" si="0"/>
        <v>1.976284524206166</v>
      </c>
    </row>
    <row r="54" spans="3:8" ht="15.55" customHeight="1" x14ac:dyDescent="0.65">
      <c r="C54" s="10">
        <v>30</v>
      </c>
      <c r="D54" s="11">
        <f t="shared" ca="1" si="1"/>
        <v>12.066902412892141</v>
      </c>
      <c r="E54" s="11">
        <f t="shared" ca="1" si="2"/>
        <v>12.215736058862259</v>
      </c>
      <c r="F54" s="11">
        <f t="shared" ca="1" si="3"/>
        <v>12.313330749336963</v>
      </c>
      <c r="G54" s="30"/>
      <c r="H54" s="12">
        <f t="shared" ca="1" si="0"/>
        <v>1.0787601507890594</v>
      </c>
    </row>
    <row r="55" spans="3:8" ht="15.55" customHeight="1" x14ac:dyDescent="0.65">
      <c r="C55" s="10">
        <v>31</v>
      </c>
      <c r="D55" s="11">
        <f t="shared" ca="1" si="1"/>
        <v>9.7377120241418691</v>
      </c>
      <c r="E55" s="11">
        <f t="shared" ca="1" si="2"/>
        <v>10.725854286244953</v>
      </c>
      <c r="F55" s="11">
        <f t="shared" ca="1" si="3"/>
        <v>10.874687932215069</v>
      </c>
      <c r="G55" s="30"/>
      <c r="H55" s="12">
        <f t="shared" ca="1" si="0"/>
        <v>-0.80166805125265961</v>
      </c>
    </row>
    <row r="56" spans="3:8" ht="15.55" customHeight="1" x14ac:dyDescent="0.65">
      <c r="C56" s="10">
        <v>32</v>
      </c>
      <c r="D56" s="11">
        <f t="shared" ca="1" si="1"/>
        <v>10.695027458527759</v>
      </c>
      <c r="E56" s="11">
        <f t="shared" ca="1" si="2"/>
        <v>11.234407533922289</v>
      </c>
      <c r="F56" s="11">
        <f t="shared" ca="1" si="3"/>
        <v>12.222549796025371</v>
      </c>
      <c r="G56" s="30"/>
      <c r="H56" s="12">
        <f t="shared" ca="1" si="0"/>
        <v>1.0958614841540892</v>
      </c>
    </row>
    <row r="57" spans="3:8" ht="15.55" customHeight="1" x14ac:dyDescent="0.65">
      <c r="C57" s="10">
        <v>33</v>
      </c>
      <c r="D57" s="11">
        <f t="shared" ca="1" si="1"/>
        <v>10.144991301143399</v>
      </c>
      <c r="E57" s="11">
        <f t="shared" ca="1" si="2"/>
        <v>9.74415727551707</v>
      </c>
      <c r="F57" s="11">
        <f t="shared" ca="1" si="3"/>
        <v>10.283537350911599</v>
      </c>
      <c r="G57" s="30"/>
      <c r="H57" s="12">
        <f t="shared" ca="1" si="0"/>
        <v>-0.40293944093364542</v>
      </c>
    </row>
    <row r="58" spans="3:8" ht="15.55" customHeight="1" x14ac:dyDescent="0.65">
      <c r="C58" s="10">
        <v>34</v>
      </c>
      <c r="D58" s="11">
        <f t="shared" ca="1" si="1"/>
        <v>10.094018250872981</v>
      </c>
      <c r="E58" s="11">
        <f t="shared" ca="1" si="2"/>
        <v>10.641948992950027</v>
      </c>
      <c r="F58" s="11">
        <f t="shared" ca="1" si="3"/>
        <v>10.241114967323696</v>
      </c>
      <c r="G58" s="30"/>
      <c r="H58" s="12">
        <f t="shared" ca="1" si="0"/>
        <v>0.29548797133980409</v>
      </c>
    </row>
    <row r="59" spans="3:8" ht="15.55" customHeight="1" x14ac:dyDescent="0.65">
      <c r="C59" s="10">
        <v>35</v>
      </c>
      <c r="D59" s="11">
        <f t="shared" ca="1" si="1"/>
        <v>9.1753978102265012</v>
      </c>
      <c r="E59" s="11">
        <f t="shared" ca="1" si="2"/>
        <v>8.9739280897596796</v>
      </c>
      <c r="F59" s="11">
        <f t="shared" ca="1" si="3"/>
        <v>9.5218588318367239</v>
      </c>
      <c r="G59" s="30"/>
      <c r="H59" s="12">
        <f t="shared" ca="1" si="0"/>
        <v>-0.97234617544339941</v>
      </c>
    </row>
    <row r="60" spans="3:8" ht="15.55" customHeight="1" x14ac:dyDescent="0.65">
      <c r="C60" s="10">
        <v>36</v>
      </c>
      <c r="D60" s="11">
        <f t="shared" ca="1" si="1"/>
        <v>11.236017879013913</v>
      </c>
      <c r="E60" s="11">
        <f t="shared" ca="1" si="2"/>
        <v>11.383761864683814</v>
      </c>
      <c r="F60" s="11">
        <f t="shared" ca="1" si="3"/>
        <v>11.182292144216992</v>
      </c>
      <c r="G60" s="30"/>
      <c r="H60" s="12">
        <f t="shared" ca="1" si="0"/>
        <v>1.7221909667356112</v>
      </c>
    </row>
    <row r="61" spans="3:8" ht="15.55" customHeight="1" x14ac:dyDescent="0.65">
      <c r="C61" s="10">
        <v>37</v>
      </c>
      <c r="D61" s="11">
        <f t="shared" ca="1" si="1"/>
        <v>10.600016833011766</v>
      </c>
      <c r="E61" s="11">
        <f t="shared" ca="1" si="2"/>
        <v>10.113843745290067</v>
      </c>
      <c r="F61" s="11">
        <f t="shared" ca="1" si="3"/>
        <v>10.261587730959969</v>
      </c>
      <c r="G61" s="30"/>
      <c r="H61" s="12">
        <f t="shared" ca="1" si="0"/>
        <v>-0.26107865035603911</v>
      </c>
    </row>
    <row r="62" spans="3:8" ht="15.55" customHeight="1" x14ac:dyDescent="0.65">
      <c r="C62" s="10">
        <v>38</v>
      </c>
      <c r="D62" s="11">
        <f t="shared" ca="1" si="1"/>
        <v>9.8011408566520508</v>
      </c>
      <c r="E62" s="11">
        <f t="shared" ca="1" si="2"/>
        <v>10.662236340019858</v>
      </c>
      <c r="F62" s="11">
        <f t="shared" ca="1" si="3"/>
        <v>10.176063252298157</v>
      </c>
      <c r="G62" s="30"/>
      <c r="H62" s="12">
        <f t="shared" ca="1" si="0"/>
        <v>-6.831981816992895E-2</v>
      </c>
    </row>
    <row r="63" spans="3:8" ht="15.55" customHeight="1" x14ac:dyDescent="0.65">
      <c r="C63" s="10">
        <v>39</v>
      </c>
      <c r="D63" s="11">
        <f t="shared" ca="1" si="1"/>
        <v>10.272891763975258</v>
      </c>
      <c r="E63" s="11">
        <f t="shared" ca="1" si="2"/>
        <v>10.142352438797237</v>
      </c>
      <c r="F63" s="11">
        <f t="shared" ca="1" si="3"/>
        <v>11.003447922165044</v>
      </c>
      <c r="G63" s="30"/>
      <c r="H63" s="12">
        <f t="shared" ca="1" si="0"/>
        <v>0.30705167306022257</v>
      </c>
    </row>
    <row r="64" spans="3:8" ht="15.55" customHeight="1" x14ac:dyDescent="0.65">
      <c r="C64" s="10">
        <v>40</v>
      </c>
      <c r="D64" s="11">
        <f t="shared" ca="1" si="1"/>
        <v>10.757796220801685</v>
      </c>
      <c r="E64" s="11">
        <f t="shared" ca="1" si="2"/>
        <v>10.723636311716721</v>
      </c>
      <c r="F64" s="11">
        <f t="shared" ca="1" si="3"/>
        <v>10.593096986538702</v>
      </c>
      <c r="G64" s="30"/>
      <c r="H64" s="12">
        <f t="shared" ca="1" si="0"/>
        <v>0.60427038427157342</v>
      </c>
    </row>
    <row r="65" spans="3:8" ht="15.55" customHeight="1" x14ac:dyDescent="0.65">
      <c r="C65" s="10">
        <v>41</v>
      </c>
      <c r="D65" s="11">
        <f t="shared" ca="1" si="1"/>
        <v>8.1881484789167533</v>
      </c>
      <c r="E65" s="11">
        <f t="shared" ca="1" si="2"/>
        <v>8.3416743154468644</v>
      </c>
      <c r="F65" s="11">
        <f t="shared" ca="1" si="3"/>
        <v>8.3075144063619</v>
      </c>
      <c r="G65" s="30"/>
      <c r="H65" s="12">
        <f t="shared" ca="1" si="0"/>
        <v>-2.1139867132190324</v>
      </c>
    </row>
    <row r="66" spans="3:8" ht="15.55" customHeight="1" x14ac:dyDescent="0.65">
      <c r="C66" s="10">
        <v>42</v>
      </c>
      <c r="D66" s="11">
        <f t="shared" ca="1" si="1"/>
        <v>8.5119458451674301</v>
      </c>
      <c r="E66" s="11">
        <f t="shared" ca="1" si="2"/>
        <v>8.8140810373032163</v>
      </c>
      <c r="F66" s="11">
        <f t="shared" ca="1" si="3"/>
        <v>8.9676068738333274</v>
      </c>
      <c r="G66" s="30"/>
      <c r="H66" s="12">
        <f t="shared" ca="1" si="0"/>
        <v>-0.43106079822305354</v>
      </c>
    </row>
    <row r="67" spans="3:8" ht="15.55" customHeight="1" x14ac:dyDescent="0.65">
      <c r="C67" s="10">
        <v>43</v>
      </c>
      <c r="D67" s="11">
        <f t="shared" ca="1" si="1"/>
        <v>10.145496822618336</v>
      </c>
      <c r="E67" s="11">
        <f t="shared" ca="1" si="2"/>
        <v>9.0885034660088202</v>
      </c>
      <c r="F67" s="11">
        <f t="shared" ca="1" si="3"/>
        <v>9.3906386581446064</v>
      </c>
      <c r="G67" s="30"/>
      <c r="H67" s="12">
        <f t="shared" ca="1" si="0"/>
        <v>0.36102722172986318</v>
      </c>
    </row>
    <row r="68" spans="3:8" ht="15.55" customHeight="1" x14ac:dyDescent="0.65">
      <c r="C68" s="10">
        <v>44</v>
      </c>
      <c r="D68" s="11">
        <f t="shared" ca="1" si="1"/>
        <v>9.7517066295014612</v>
      </c>
      <c r="E68" s="11">
        <f t="shared" ca="1" si="2"/>
        <v>9.536176230389934</v>
      </c>
      <c r="F68" s="11">
        <f t="shared" ca="1" si="3"/>
        <v>8.4791828737804185</v>
      </c>
      <c r="G68" s="30"/>
      <c r="H68" s="12">
        <f t="shared" ca="1" si="0"/>
        <v>-0.42880698136347029</v>
      </c>
    </row>
    <row r="69" spans="3:8" ht="15.55" customHeight="1" x14ac:dyDescent="0.65">
      <c r="C69" s="10">
        <v>45</v>
      </c>
      <c r="D69" s="11">
        <f t="shared" ca="1" si="1"/>
        <v>9.8391688719108146</v>
      </c>
      <c r="E69" s="11">
        <f t="shared" ca="1" si="2"/>
        <v>10.019682482775748</v>
      </c>
      <c r="F69" s="11">
        <f t="shared" ca="1" si="3"/>
        <v>9.8041520836642206</v>
      </c>
      <c r="G69" s="30"/>
      <c r="H69" s="12">
        <f t="shared" ca="1" si="0"/>
        <v>5.3572362592551416E-2</v>
      </c>
    </row>
    <row r="70" spans="3:8" ht="15.55" customHeight="1" x14ac:dyDescent="0.65">
      <c r="C70" s="10">
        <v>46</v>
      </c>
      <c r="D70" s="11">
        <f t="shared" ca="1" si="1"/>
        <v>10.55216887586303</v>
      </c>
      <c r="E70" s="11">
        <f t="shared" ca="1" si="2"/>
        <v>10.337765385181296</v>
      </c>
      <c r="F70" s="11">
        <f t="shared" ca="1" si="3"/>
        <v>10.518278996046227</v>
      </c>
      <c r="G70" s="30"/>
      <c r="H70" s="12">
        <f t="shared" ca="1" si="0"/>
        <v>0.5253826945667549</v>
      </c>
    </row>
    <row r="71" spans="3:8" ht="15.55" customHeight="1" x14ac:dyDescent="0.65">
      <c r="C71" s="10">
        <v>47</v>
      </c>
      <c r="D71" s="11">
        <f t="shared" ca="1" si="1"/>
        <v>11.012732104345519</v>
      </c>
      <c r="E71" s="11">
        <f t="shared" ca="1" si="2"/>
        <v>11.039518285641794</v>
      </c>
      <c r="F71" s="11">
        <f t="shared" ca="1" si="3"/>
        <v>10.82511479496006</v>
      </c>
      <c r="G71" s="30"/>
      <c r="H71" s="12">
        <f t="shared" ca="1" si="0"/>
        <v>0.75004075706214168</v>
      </c>
    </row>
    <row r="72" spans="3:8" ht="15.55" customHeight="1" x14ac:dyDescent="0.65">
      <c r="C72" s="10">
        <v>48</v>
      </c>
      <c r="D72" s="11">
        <f t="shared" ca="1" si="1"/>
        <v>11.248516644083557</v>
      </c>
      <c r="E72" s="11">
        <f t="shared" ca="1" si="2"/>
        <v>11.511207991366934</v>
      </c>
      <c r="F72" s="11">
        <f t="shared" ca="1" si="3"/>
        <v>11.537994172663209</v>
      </c>
      <c r="G72" s="30"/>
      <c r="H72" s="12">
        <f t="shared" ca="1" si="0"/>
        <v>0.87349626555248538</v>
      </c>
    </row>
    <row r="73" spans="3:8" ht="15.55" customHeight="1" x14ac:dyDescent="0.65">
      <c r="C73" s="10">
        <v>49</v>
      </c>
      <c r="D73" s="11">
        <f t="shared" ca="1" si="1"/>
        <v>12.062848369436679</v>
      </c>
      <c r="E73" s="11">
        <f t="shared" ca="1" si="2"/>
        <v>12.43786874796775</v>
      </c>
      <c r="F73" s="11">
        <f t="shared" ca="1" si="3"/>
        <v>12.700560095251127</v>
      </c>
      <c r="G73" s="30"/>
      <c r="H73" s="12">
        <f t="shared" ca="1" si="0"/>
        <v>1.6261002366604369</v>
      </c>
    </row>
    <row r="74" spans="3:8" ht="15.55" customHeight="1" x14ac:dyDescent="0.65">
      <c r="C74" s="10">
        <v>50</v>
      </c>
      <c r="D74" s="11">
        <f t="shared" ca="1" si="1"/>
        <v>11.376503163701216</v>
      </c>
      <c r="E74" s="11">
        <f t="shared" ca="1" si="2"/>
        <v>11.813251296477459</v>
      </c>
      <c r="F74" s="11">
        <f t="shared" ca="1" si="3"/>
        <v>12.188271675008529</v>
      </c>
      <c r="G74" s="30"/>
      <c r="H74" s="12">
        <f t="shared" ca="1" si="0"/>
        <v>0.56345304537099739</v>
      </c>
    </row>
    <row r="75" spans="3:8" ht="15.55" customHeight="1" x14ac:dyDescent="0.65">
      <c r="C75" s="10">
        <v>51</v>
      </c>
      <c r="D75" s="11">
        <f t="shared" ca="1" si="1"/>
        <v>10.973160672350268</v>
      </c>
      <c r="E75" s="11">
        <f t="shared" ca="1" si="2"/>
        <v>11.786210790680485</v>
      </c>
      <c r="F75" s="11">
        <f t="shared" ca="1" si="3"/>
        <v>12.222958923456728</v>
      </c>
      <c r="G75" s="30"/>
      <c r="H75" s="12">
        <f t="shared" ca="1" si="0"/>
        <v>0.69143414966476824</v>
      </c>
    </row>
    <row r="76" spans="3:8" ht="15.55" customHeight="1" x14ac:dyDescent="0.65">
      <c r="C76" s="10">
        <v>52</v>
      </c>
      <c r="D76" s="11">
        <f t="shared" ca="1" si="1"/>
        <v>11.612916616191741</v>
      </c>
      <c r="E76" s="11">
        <f t="shared" ca="1" si="2"/>
        <v>11.894643138877241</v>
      </c>
      <c r="F76" s="11">
        <f t="shared" ca="1" si="3"/>
        <v>12.707693257207458</v>
      </c>
      <c r="G76" s="30"/>
      <c r="H76" s="12">
        <f t="shared" ca="1" si="0"/>
        <v>1.2671995413593564</v>
      </c>
    </row>
    <row r="77" spans="3:8" ht="15.55" customHeight="1" x14ac:dyDescent="0.65">
      <c r="C77" s="10">
        <v>53</v>
      </c>
      <c r="D77" s="11">
        <f t="shared" ca="1" si="1"/>
        <v>10.031434731167851</v>
      </c>
      <c r="E77" s="11">
        <f t="shared" ca="1" si="2"/>
        <v>10.377151806000235</v>
      </c>
      <c r="F77" s="11">
        <f t="shared" ca="1" si="3"/>
        <v>10.658878328685732</v>
      </c>
      <c r="G77" s="30"/>
      <c r="H77" s="12">
        <f t="shared" ca="1" si="0"/>
        <v>-0.6021650395118272</v>
      </c>
    </row>
    <row r="78" spans="3:8" ht="15.55" customHeight="1" x14ac:dyDescent="0.65">
      <c r="C78" s="10">
        <v>54</v>
      </c>
      <c r="D78" s="11">
        <f t="shared" ca="1" si="1"/>
        <v>9.3184705747470247</v>
      </c>
      <c r="E78" s="11">
        <f t="shared" ca="1" si="2"/>
        <v>9.9520703454267032</v>
      </c>
      <c r="F78" s="11">
        <f t="shared" ca="1" si="3"/>
        <v>10.297787420259088</v>
      </c>
      <c r="G78" s="30"/>
      <c r="H78" s="12">
        <f t="shared" ca="1" si="0"/>
        <v>-0.3804469054970615</v>
      </c>
    </row>
    <row r="79" spans="3:8" ht="15.55" customHeight="1" x14ac:dyDescent="0.65">
      <c r="C79" s="10">
        <v>55</v>
      </c>
      <c r="D79" s="11">
        <f t="shared" ca="1" si="1"/>
        <v>10.005146535788258</v>
      </c>
      <c r="E79" s="11">
        <f t="shared" ca="1" si="2"/>
        <v>9.7040640160323459</v>
      </c>
      <c r="F79" s="11">
        <f t="shared" ca="1" si="3"/>
        <v>10.337663786712023</v>
      </c>
      <c r="G79" s="30"/>
      <c r="H79" s="12">
        <f t="shared" ca="1" si="0"/>
        <v>0.19536998853678914</v>
      </c>
    </row>
    <row r="80" spans="3:8" ht="15.55" customHeight="1" x14ac:dyDescent="0.65">
      <c r="C80" s="10">
        <v>56</v>
      </c>
      <c r="D80" s="11">
        <f t="shared" ca="1" si="1"/>
        <v>12.055608110459886</v>
      </c>
      <c r="E80" s="11">
        <f t="shared" ca="1" si="2"/>
        <v>11.865384657711353</v>
      </c>
      <c r="F80" s="11">
        <f t="shared" ca="1" si="3"/>
        <v>11.56430213795544</v>
      </c>
      <c r="G80" s="30"/>
      <c r="H80" s="12">
        <f t="shared" ca="1" si="0"/>
        <v>1.9579231161914903</v>
      </c>
    </row>
    <row r="81" spans="3:8" ht="15.55" customHeight="1" x14ac:dyDescent="0.65">
      <c r="C81" s="10">
        <v>57</v>
      </c>
      <c r="D81" s="11">
        <f t="shared" ca="1" si="1"/>
        <v>10.908172957381275</v>
      </c>
      <c r="E81" s="11">
        <f t="shared" ca="1" si="2"/>
        <v>11.00585795164967</v>
      </c>
      <c r="F81" s="11">
        <f t="shared" ca="1" si="3"/>
        <v>10.815634498901138</v>
      </c>
      <c r="G81" s="30"/>
      <c r="H81" s="12">
        <f t="shared" ca="1" si="0"/>
        <v>-7.0788600714470365E-2</v>
      </c>
    </row>
    <row r="82" spans="3:8" ht="15.55" customHeight="1" x14ac:dyDescent="0.65">
      <c r="C82" s="10">
        <v>58</v>
      </c>
      <c r="D82" s="11">
        <f t="shared" ca="1" si="1"/>
        <v>8.2890366170920604</v>
      </c>
      <c r="E82" s="11">
        <f t="shared" ca="1" si="2"/>
        <v>9.2679981751878042</v>
      </c>
      <c r="F82" s="11">
        <f t="shared" ca="1" si="3"/>
        <v>9.3656831694561991</v>
      </c>
      <c r="G82" s="30"/>
      <c r="H82" s="12">
        <f t="shared" ca="1" si="0"/>
        <v>-1.6755690825507048</v>
      </c>
    </row>
    <row r="83" spans="3:8" ht="15.55" customHeight="1" x14ac:dyDescent="0.65">
      <c r="C83" s="10">
        <v>59</v>
      </c>
      <c r="D83" s="11">
        <f t="shared" ca="1" si="1"/>
        <v>9.3194035497550924</v>
      </c>
      <c r="E83" s="11">
        <f t="shared" ca="1" si="2"/>
        <v>9.2840092493978581</v>
      </c>
      <c r="F83" s="11">
        <f t="shared" ca="1" si="3"/>
        <v>10.262970807493602</v>
      </c>
      <c r="G83" s="30"/>
      <c r="H83" s="12">
        <f t="shared" ca="1" si="0"/>
        <v>0.15718809103044484</v>
      </c>
    </row>
    <row r="84" spans="3:8" ht="15.55" customHeight="1" x14ac:dyDescent="0.65">
      <c r="C84" s="10">
        <v>60</v>
      </c>
      <c r="D84" s="11">
        <f t="shared" ca="1" si="1"/>
        <v>8.8545644220163062</v>
      </c>
      <c r="E84" s="11">
        <f t="shared" ca="1" si="2"/>
        <v>8.0167798807409554</v>
      </c>
      <c r="F84" s="11">
        <f t="shared" ca="1" si="3"/>
        <v>7.9813855803837201</v>
      </c>
      <c r="G84" s="30"/>
      <c r="H84" s="12">
        <f t="shared" ca="1" si="0"/>
        <v>-1.2240296234989154</v>
      </c>
    </row>
    <row r="85" spans="3:8" ht="15.55" customHeight="1" x14ac:dyDescent="0.65">
      <c r="C85" s="10">
        <v>61</v>
      </c>
      <c r="D85" s="11">
        <f t="shared" ca="1" si="1"/>
        <v>6.4917315587108746</v>
      </c>
      <c r="E85" s="11">
        <f t="shared" ca="1" si="2"/>
        <v>6.5703256042260971</v>
      </c>
      <c r="F85" s="11">
        <f t="shared" ca="1" si="3"/>
        <v>5.7325410629507445</v>
      </c>
      <c r="G85" s="30"/>
      <c r="H85" s="12">
        <f t="shared" ca="1" si="0"/>
        <v>-2.8962536295396677</v>
      </c>
    </row>
    <row r="86" spans="3:8" ht="15.55" customHeight="1" x14ac:dyDescent="0.65">
      <c r="C86" s="10">
        <v>62</v>
      </c>
      <c r="D86" s="11">
        <f t="shared" ca="1" si="1"/>
        <v>10.703624534861175</v>
      </c>
      <c r="E86" s="11">
        <f t="shared" ca="1" si="2"/>
        <v>10.091609723111718</v>
      </c>
      <c r="F86" s="11">
        <f t="shared" ca="1" si="3"/>
        <v>10.170203768626941</v>
      </c>
      <c r="G86" s="30"/>
      <c r="H86" s="12">
        <f t="shared" ca="1" si="0"/>
        <v>2.151751349631009</v>
      </c>
    </row>
    <row r="87" spans="3:8" ht="15.55" customHeight="1" x14ac:dyDescent="0.65">
      <c r="C87" s="10">
        <v>63</v>
      </c>
      <c r="D87" s="11">
        <f t="shared" ca="1" si="1"/>
        <v>11.352693568969073</v>
      </c>
      <c r="E87" s="11">
        <f t="shared" ca="1" si="2"/>
        <v>9.904566754199239</v>
      </c>
      <c r="F87" s="11">
        <f t="shared" ca="1" si="3"/>
        <v>9.2925519424497818</v>
      </c>
      <c r="G87" s="30"/>
      <c r="H87" s="12">
        <f t="shared" ca="1" si="0"/>
        <v>0.27681789415356911</v>
      </c>
    </row>
    <row r="88" spans="3:8" ht="15.55" customHeight="1" x14ac:dyDescent="0.65">
      <c r="C88" s="10">
        <v>64</v>
      </c>
      <c r="D88" s="11">
        <f t="shared" ca="1" si="1"/>
        <v>8.7344808254944279</v>
      </c>
      <c r="E88" s="11">
        <f t="shared" ca="1" si="2"/>
        <v>9.8103565003099327</v>
      </c>
      <c r="F88" s="11">
        <f t="shared" ca="1" si="3"/>
        <v>8.3622296855400986</v>
      </c>
      <c r="G88" s="30"/>
      <c r="H88" s="12">
        <f t="shared" ref="H88:H151" ca="1" si="4">NORMINV(RAND(),$I$18,$I$19)</f>
        <v>-1.4039281215823567</v>
      </c>
    </row>
    <row r="89" spans="3:8" ht="15.55" customHeight="1" x14ac:dyDescent="0.65">
      <c r="C89" s="10">
        <v>65</v>
      </c>
      <c r="D89" s="11">
        <f t="shared" ca="1" si="1"/>
        <v>9.2356926004767104</v>
      </c>
      <c r="E89" s="11">
        <f t="shared" ca="1" si="2"/>
        <v>9.3741015475534955</v>
      </c>
      <c r="F89" s="11">
        <f t="shared" ca="1" si="3"/>
        <v>10.449977222369</v>
      </c>
      <c r="G89" s="30"/>
      <c r="H89" s="12">
        <f t="shared" ca="1" si="4"/>
        <v>-6.2343338732111023E-2</v>
      </c>
    </row>
    <row r="90" spans="3:8" ht="15.55" customHeight="1" x14ac:dyDescent="0.65">
      <c r="C90" s="10">
        <v>66</v>
      </c>
      <c r="D90" s="11">
        <f t="shared" ref="D90:D153" ca="1" si="5">$D$16*H89+$D$19+H90</f>
        <v>10.486174350930201</v>
      </c>
      <c r="E90" s="11">
        <f t="shared" ca="1" si="2"/>
        <v>9.784210290139022</v>
      </c>
      <c r="F90" s="11">
        <f t="shared" ca="1" si="3"/>
        <v>9.9226192372158053</v>
      </c>
      <c r="G90" s="30"/>
      <c r="H90" s="12">
        <f t="shared" ca="1" si="4"/>
        <v>0.51734602029625543</v>
      </c>
    </row>
    <row r="91" spans="3:8" ht="15.55" customHeight="1" x14ac:dyDescent="0.65">
      <c r="C91" s="10">
        <v>67</v>
      </c>
      <c r="D91" s="11">
        <f t="shared" ca="1" si="5"/>
        <v>9.2319887110481673</v>
      </c>
      <c r="E91" s="11">
        <f t="shared" ca="1" si="2"/>
        <v>9.2008170416821127</v>
      </c>
      <c r="F91" s="11">
        <f t="shared" ca="1" si="3"/>
        <v>8.4988529808909341</v>
      </c>
      <c r="G91" s="30"/>
      <c r="H91" s="12">
        <f t="shared" ca="1" si="4"/>
        <v>-1.0266842990999601</v>
      </c>
    </row>
    <row r="92" spans="3:8" ht="15.55" customHeight="1" x14ac:dyDescent="0.65">
      <c r="C92" s="10">
        <v>68</v>
      </c>
      <c r="D92" s="11">
        <f t="shared" ca="1" si="5"/>
        <v>10.528702017791179</v>
      </c>
      <c r="E92" s="11">
        <f t="shared" ref="E92:E155" ca="1" si="6">$E$16*H91+$E$17*H90+$E$19+H92</f>
        <v>10.787375027939305</v>
      </c>
      <c r="F92" s="11">
        <f t="shared" ref="F92:F155" ca="1" si="7">$F$16*H91+$F$17*H90+$F$18*H89+$F$19+H92</f>
        <v>10.756203358573249</v>
      </c>
      <c r="G92" s="30"/>
      <c r="H92" s="12">
        <f t="shared" ca="1" si="4"/>
        <v>1.0420441673411576</v>
      </c>
    </row>
    <row r="93" spans="3:8" ht="15.55" customHeight="1" x14ac:dyDescent="0.65">
      <c r="C93" s="10">
        <v>69</v>
      </c>
      <c r="D93" s="11">
        <f t="shared" ca="1" si="5"/>
        <v>10.06459215674488</v>
      </c>
      <c r="E93" s="11">
        <f t="shared" ca="1" si="6"/>
        <v>9.5512500071949002</v>
      </c>
      <c r="F93" s="11">
        <f t="shared" ca="1" si="7"/>
        <v>9.8099230173430279</v>
      </c>
      <c r="G93" s="30"/>
      <c r="H93" s="12">
        <f t="shared" ca="1" si="4"/>
        <v>-0.45642992692569873</v>
      </c>
    </row>
    <row r="94" spans="3:8" ht="15.55" customHeight="1" x14ac:dyDescent="0.65">
      <c r="C94" s="10">
        <v>70</v>
      </c>
      <c r="D94" s="11">
        <f t="shared" ca="1" si="5"/>
        <v>9.1821629569887016</v>
      </c>
      <c r="E94" s="11">
        <f t="shared" ca="1" si="6"/>
        <v>9.7031850406592799</v>
      </c>
      <c r="F94" s="11">
        <f t="shared" ca="1" si="7"/>
        <v>9.1898428911092989</v>
      </c>
      <c r="G94" s="30"/>
      <c r="H94" s="12">
        <f t="shared" ca="1" si="4"/>
        <v>-0.58962207954845003</v>
      </c>
    </row>
    <row r="95" spans="3:8" ht="15.55" customHeight="1" x14ac:dyDescent="0.65">
      <c r="C95" s="10">
        <v>71</v>
      </c>
      <c r="D95" s="11">
        <f t="shared" ca="1" si="5"/>
        <v>11.008051744753889</v>
      </c>
      <c r="E95" s="11">
        <f t="shared" ca="1" si="6"/>
        <v>10.77983678129104</v>
      </c>
      <c r="F95" s="11">
        <f t="shared" ca="1" si="7"/>
        <v>11.300858864961619</v>
      </c>
      <c r="G95" s="30"/>
      <c r="H95" s="12">
        <f t="shared" ca="1" si="4"/>
        <v>1.302862784528114</v>
      </c>
    </row>
    <row r="96" spans="3:8" ht="15.55" customHeight="1" x14ac:dyDescent="0.65">
      <c r="C96" s="10">
        <v>72</v>
      </c>
      <c r="D96" s="11">
        <f t="shared" ca="1" si="5"/>
        <v>12.960168656753202</v>
      </c>
      <c r="E96" s="11">
        <f t="shared" ca="1" si="6"/>
        <v>12.665357616978978</v>
      </c>
      <c r="F96" s="11">
        <f t="shared" ca="1" si="7"/>
        <v>12.437142653516128</v>
      </c>
      <c r="G96" s="30"/>
      <c r="H96" s="12">
        <f t="shared" ca="1" si="4"/>
        <v>2.3087372644891455</v>
      </c>
    </row>
    <row r="97" spans="3:8" ht="15.55" customHeight="1" x14ac:dyDescent="0.65">
      <c r="C97" s="10">
        <v>73</v>
      </c>
      <c r="D97" s="11">
        <f t="shared" ca="1" si="5"/>
        <v>11.075572871674266</v>
      </c>
      <c r="E97" s="11">
        <f t="shared" ca="1" si="6"/>
        <v>11.727004263938323</v>
      </c>
      <c r="F97" s="11">
        <f t="shared" ca="1" si="7"/>
        <v>11.432193224164099</v>
      </c>
      <c r="G97" s="30"/>
      <c r="H97" s="12">
        <f t="shared" ca="1" si="4"/>
        <v>-7.8795760570306267E-2</v>
      </c>
    </row>
    <row r="98" spans="3:8" ht="15.55" customHeight="1" x14ac:dyDescent="0.65">
      <c r="C98" s="10">
        <v>74</v>
      </c>
      <c r="D98" s="11">
        <f t="shared" ca="1" si="5"/>
        <v>7.975205624769214</v>
      </c>
      <c r="E98" s="11">
        <f t="shared" ca="1" si="6"/>
        <v>9.1295742570137861</v>
      </c>
      <c r="F98" s="11">
        <f t="shared" ca="1" si="7"/>
        <v>9.7810056492778443</v>
      </c>
      <c r="G98" s="30"/>
      <c r="H98" s="12">
        <f t="shared" ca="1" si="4"/>
        <v>-1.9853964949456333</v>
      </c>
    </row>
    <row r="99" spans="3:8" ht="15.55" customHeight="1" x14ac:dyDescent="0.65">
      <c r="C99" s="10">
        <v>75</v>
      </c>
      <c r="D99" s="11">
        <f t="shared" ca="1" si="5"/>
        <v>9.2324949505498619</v>
      </c>
      <c r="E99" s="11">
        <f t="shared" ca="1" si="6"/>
        <v>9.1930970702647077</v>
      </c>
      <c r="F99" s="11">
        <f t="shared" ca="1" si="7"/>
        <v>10.347465702509281</v>
      </c>
      <c r="G99" s="30"/>
      <c r="H99" s="12">
        <f t="shared" ca="1" si="4"/>
        <v>0.22519319802267851</v>
      </c>
    </row>
    <row r="100" spans="3:8" ht="15.55" customHeight="1" x14ac:dyDescent="0.65">
      <c r="C100" s="10">
        <v>76</v>
      </c>
      <c r="D100" s="11">
        <f t="shared" ca="1" si="5"/>
        <v>10.679778925806474</v>
      </c>
      <c r="E100" s="11">
        <f t="shared" ca="1" si="6"/>
        <v>9.6870806783336558</v>
      </c>
      <c r="F100" s="11">
        <f t="shared" ca="1" si="7"/>
        <v>9.6476827980485034</v>
      </c>
      <c r="G100" s="30"/>
      <c r="H100" s="12">
        <f t="shared" ca="1" si="4"/>
        <v>0.56718232679513458</v>
      </c>
    </row>
    <row r="101" spans="3:8" ht="15.55" customHeight="1" x14ac:dyDescent="0.65">
      <c r="C101" s="10">
        <v>77</v>
      </c>
      <c r="D101" s="11">
        <f t="shared" ca="1" si="5"/>
        <v>10.415672079624315</v>
      </c>
      <c r="E101" s="11">
        <f t="shared" ca="1" si="6"/>
        <v>10.528268678635655</v>
      </c>
      <c r="F101" s="11">
        <f t="shared" ca="1" si="7"/>
        <v>9.5355704311628386</v>
      </c>
      <c r="G101" s="30"/>
      <c r="H101" s="12">
        <f t="shared" ca="1" si="4"/>
        <v>0.1320809162267485</v>
      </c>
    </row>
    <row r="102" spans="3:8" ht="15.55" customHeight="1" x14ac:dyDescent="0.65">
      <c r="C102" s="10">
        <v>78</v>
      </c>
      <c r="D102" s="11">
        <f t="shared" ca="1" si="5"/>
        <v>8.0830886948917104</v>
      </c>
      <c r="E102" s="11">
        <f t="shared" ca="1" si="6"/>
        <v>8.3666798582892774</v>
      </c>
      <c r="F102" s="11">
        <f t="shared" ca="1" si="7"/>
        <v>8.4792764573006174</v>
      </c>
      <c r="G102" s="30"/>
      <c r="H102" s="12">
        <f t="shared" ca="1" si="4"/>
        <v>-1.982951763221664</v>
      </c>
    </row>
    <row r="103" spans="3:8" ht="15.55" customHeight="1" x14ac:dyDescent="0.65">
      <c r="C103" s="10">
        <v>79</v>
      </c>
      <c r="D103" s="11">
        <f t="shared" ca="1" si="5"/>
        <v>8.5219372127184734</v>
      </c>
      <c r="E103" s="11">
        <f t="shared" ca="1" si="6"/>
        <v>8.5879776708318474</v>
      </c>
      <c r="F103" s="11">
        <f t="shared" ca="1" si="7"/>
        <v>8.8715688342294143</v>
      </c>
      <c r="G103" s="30"/>
      <c r="H103" s="12">
        <f t="shared" ca="1" si="4"/>
        <v>-0.48658690567069396</v>
      </c>
    </row>
    <row r="104" spans="3:8" ht="15.55" customHeight="1" x14ac:dyDescent="0.65">
      <c r="C104" s="10">
        <v>80</v>
      </c>
      <c r="D104" s="11">
        <f t="shared" ca="1" si="5"/>
        <v>10.242126593580771</v>
      </c>
      <c r="E104" s="11">
        <f t="shared" ca="1" si="6"/>
        <v>9.2506507119699393</v>
      </c>
      <c r="F104" s="11">
        <f t="shared" ca="1" si="7"/>
        <v>9.3166911700833133</v>
      </c>
      <c r="G104" s="30"/>
      <c r="H104" s="12">
        <f t="shared" ca="1" si="4"/>
        <v>0.48542004641611936</v>
      </c>
    </row>
    <row r="105" spans="3:8" ht="15.55" customHeight="1" x14ac:dyDescent="0.65">
      <c r="C105" s="10">
        <v>81</v>
      </c>
      <c r="D105" s="11">
        <f t="shared" ca="1" si="5"/>
        <v>9.9990433860346304</v>
      </c>
      <c r="E105" s="11">
        <f t="shared" ca="1" si="6"/>
        <v>9.755749933199283</v>
      </c>
      <c r="F105" s="11">
        <f t="shared" ca="1" si="7"/>
        <v>8.7642740515884512</v>
      </c>
      <c r="G105" s="30"/>
      <c r="H105" s="12">
        <f t="shared" ca="1" si="4"/>
        <v>-0.24366663717343026</v>
      </c>
    </row>
    <row r="106" spans="3:8" ht="15.55" customHeight="1" x14ac:dyDescent="0.65">
      <c r="C106" s="10">
        <v>82</v>
      </c>
      <c r="D106" s="11">
        <f t="shared" ca="1" si="5"/>
        <v>8.6399091940208326</v>
      </c>
      <c r="E106" s="11">
        <f t="shared" ca="1" si="6"/>
        <v>8.8826192172288927</v>
      </c>
      <c r="F106" s="11">
        <f t="shared" ca="1" si="7"/>
        <v>8.6393257643935453</v>
      </c>
      <c r="G106" s="30"/>
      <c r="H106" s="12">
        <f t="shared" ca="1" si="4"/>
        <v>-1.2382574873924521</v>
      </c>
    </row>
    <row r="107" spans="3:8" ht="15.55" customHeight="1" x14ac:dyDescent="0.65">
      <c r="C107" s="10">
        <v>83</v>
      </c>
      <c r="D107" s="11">
        <f t="shared" ca="1" si="5"/>
        <v>9.6339383219423791</v>
      </c>
      <c r="E107" s="11">
        <f t="shared" ca="1" si="6"/>
        <v>9.5121050033556642</v>
      </c>
      <c r="F107" s="11">
        <f t="shared" ca="1" si="7"/>
        <v>9.7548150265637243</v>
      </c>
      <c r="G107" s="30"/>
      <c r="H107" s="12">
        <f t="shared" ca="1" si="4"/>
        <v>0.25306706563860532</v>
      </c>
    </row>
    <row r="108" spans="3:8" ht="15.55" customHeight="1" x14ac:dyDescent="0.65">
      <c r="C108" s="10">
        <v>84</v>
      </c>
      <c r="D108" s="11">
        <f t="shared" ca="1" si="5"/>
        <v>10.897282459796626</v>
      </c>
      <c r="E108" s="11">
        <f t="shared" ca="1" si="6"/>
        <v>10.278153716100402</v>
      </c>
      <c r="F108" s="11">
        <f t="shared" ca="1" si="7"/>
        <v>10.156320397513687</v>
      </c>
      <c r="G108" s="30"/>
      <c r="H108" s="12">
        <f t="shared" ca="1" si="4"/>
        <v>0.77074892697732489</v>
      </c>
    </row>
    <row r="109" spans="3:8" ht="15.55" customHeight="1" x14ac:dyDescent="0.65">
      <c r="C109" s="10">
        <v>85</v>
      </c>
      <c r="D109" s="11">
        <f t="shared" ca="1" si="5"/>
        <v>9.7006332583248636</v>
      </c>
      <c r="E109" s="11">
        <f t="shared" ca="1" si="6"/>
        <v>9.8271667911441654</v>
      </c>
      <c r="F109" s="11">
        <f t="shared" ca="1" si="7"/>
        <v>9.2080380474479391</v>
      </c>
      <c r="G109" s="30"/>
      <c r="H109" s="12">
        <f t="shared" ca="1" si="4"/>
        <v>-0.68474120516379999</v>
      </c>
    </row>
    <row r="110" spans="3:8" ht="15.55" customHeight="1" x14ac:dyDescent="0.65">
      <c r="C110" s="10">
        <v>86</v>
      </c>
      <c r="D110" s="11">
        <f t="shared" ca="1" si="5"/>
        <v>9.9446157286226899</v>
      </c>
      <c r="E110" s="11">
        <f t="shared" ca="1" si="6"/>
        <v>10.329990192111351</v>
      </c>
      <c r="F110" s="11">
        <f t="shared" ca="1" si="7"/>
        <v>10.456523724930655</v>
      </c>
      <c r="G110" s="30"/>
      <c r="H110" s="12">
        <f t="shared" ca="1" si="4"/>
        <v>0.28698633120459</v>
      </c>
    </row>
    <row r="111" spans="3:8" ht="15.55" customHeight="1" x14ac:dyDescent="0.65">
      <c r="C111" s="10">
        <v>87</v>
      </c>
      <c r="D111" s="11">
        <f t="shared" ca="1" si="5"/>
        <v>10.246713743705383</v>
      </c>
      <c r="E111" s="11">
        <f t="shared" ca="1" si="6"/>
        <v>9.9043431411234817</v>
      </c>
      <c r="F111" s="11">
        <f t="shared" ca="1" si="7"/>
        <v>10.289717604612145</v>
      </c>
      <c r="G111" s="30"/>
      <c r="H111" s="12">
        <f t="shared" ca="1" si="4"/>
        <v>0.10322057810308813</v>
      </c>
    </row>
    <row r="112" spans="3:8" ht="15.55" customHeight="1" x14ac:dyDescent="0.65">
      <c r="C112" s="10">
        <v>88</v>
      </c>
      <c r="D112" s="11">
        <f t="shared" ca="1" si="5"/>
        <v>9.5606567009418448</v>
      </c>
      <c r="E112" s="11">
        <f t="shared" ca="1" si="6"/>
        <v>9.7041498665441406</v>
      </c>
      <c r="F112" s="11">
        <f t="shared" ca="1" si="7"/>
        <v>9.3617792639622408</v>
      </c>
      <c r="G112" s="30"/>
      <c r="H112" s="12">
        <f t="shared" ca="1" si="4"/>
        <v>-0.49095358810969947</v>
      </c>
    </row>
    <row r="113" spans="3:8" ht="15.55" customHeight="1" x14ac:dyDescent="0.65">
      <c r="C113" s="10">
        <v>89</v>
      </c>
      <c r="D113" s="11">
        <f t="shared" ca="1" si="5"/>
        <v>10.344843430143676</v>
      </c>
      <c r="E113" s="11">
        <f t="shared" ca="1" si="6"/>
        <v>10.396453719195222</v>
      </c>
      <c r="F113" s="11">
        <f t="shared" ca="1" si="7"/>
        <v>10.539946884797516</v>
      </c>
      <c r="G113" s="30"/>
      <c r="H113" s="12">
        <f t="shared" ca="1" si="4"/>
        <v>0.59032022419852692</v>
      </c>
    </row>
    <row r="114" spans="3:8" ht="15.55" customHeight="1" x14ac:dyDescent="0.65">
      <c r="C114" s="10">
        <v>90</v>
      </c>
      <c r="D114" s="11">
        <f t="shared" ca="1" si="5"/>
        <v>10.070585350210164</v>
      </c>
      <c r="E114" s="11">
        <f t="shared" ca="1" si="6"/>
        <v>9.825108556155314</v>
      </c>
      <c r="F114" s="11">
        <f t="shared" ca="1" si="7"/>
        <v>9.8767188452068577</v>
      </c>
      <c r="G114" s="30"/>
      <c r="H114" s="12">
        <f t="shared" ca="1" si="4"/>
        <v>-0.22457476188910053</v>
      </c>
    </row>
    <row r="115" spans="3:8" ht="15.55" customHeight="1" x14ac:dyDescent="0.65">
      <c r="C115" s="10">
        <v>91</v>
      </c>
      <c r="D115" s="11">
        <f t="shared" ca="1" si="5"/>
        <v>10.412941085828606</v>
      </c>
      <c r="E115" s="11">
        <f t="shared" ca="1" si="6"/>
        <v>10.708101197927871</v>
      </c>
      <c r="F115" s="11">
        <f t="shared" ca="1" si="7"/>
        <v>10.462624403873022</v>
      </c>
      <c r="G115" s="30"/>
      <c r="H115" s="12">
        <f t="shared" ca="1" si="4"/>
        <v>0.52522846677315815</v>
      </c>
    </row>
    <row r="116" spans="3:8" ht="15.55" customHeight="1" x14ac:dyDescent="0.65">
      <c r="C116" s="10">
        <v>92</v>
      </c>
      <c r="D116" s="11">
        <f t="shared" ca="1" si="5"/>
        <v>10.299017290464155</v>
      </c>
      <c r="E116" s="11">
        <f t="shared" ca="1" si="6"/>
        <v>10.186729909519606</v>
      </c>
      <c r="F116" s="11">
        <f t="shared" ca="1" si="7"/>
        <v>10.481890021618868</v>
      </c>
      <c r="G116" s="30"/>
      <c r="H116" s="12">
        <f t="shared" ca="1" si="4"/>
        <v>3.6403057077577065E-2</v>
      </c>
    </row>
    <row r="117" spans="3:8" ht="15.55" customHeight="1" x14ac:dyDescent="0.65">
      <c r="C117" s="10">
        <v>93</v>
      </c>
      <c r="D117" s="11">
        <f t="shared" ca="1" si="5"/>
        <v>10.815780117574279</v>
      </c>
      <c r="E117" s="11">
        <f t="shared" ca="1" si="6"/>
        <v>11.078394350960858</v>
      </c>
      <c r="F117" s="11">
        <f t="shared" ca="1" si="7"/>
        <v>10.966106970016307</v>
      </c>
      <c r="G117" s="30"/>
      <c r="H117" s="12">
        <f t="shared" ca="1" si="4"/>
        <v>0.79757858903549095</v>
      </c>
    </row>
    <row r="118" spans="3:8" ht="15.55" customHeight="1" x14ac:dyDescent="0.65">
      <c r="C118" s="10">
        <v>94</v>
      </c>
      <c r="D118" s="11">
        <f t="shared" ca="1" si="5"/>
        <v>9.086968804385112</v>
      </c>
      <c r="E118" s="11">
        <f t="shared" ca="1" si="6"/>
        <v>9.1051703329239011</v>
      </c>
      <c r="F118" s="11">
        <f t="shared" ca="1" si="7"/>
        <v>9.3677845663104797</v>
      </c>
      <c r="G118" s="30"/>
      <c r="H118" s="12">
        <f t="shared" ca="1" si="4"/>
        <v>-1.3118204901326331</v>
      </c>
    </row>
    <row r="119" spans="3:8" ht="15.55" customHeight="1" x14ac:dyDescent="0.65">
      <c r="C119" s="10">
        <v>95</v>
      </c>
      <c r="D119" s="11">
        <f t="shared" ca="1" si="5"/>
        <v>10.402585943531328</v>
      </c>
      <c r="E119" s="11">
        <f t="shared" ca="1" si="6"/>
        <v>10.801375238049072</v>
      </c>
      <c r="F119" s="11">
        <f t="shared" ca="1" si="7"/>
        <v>10.819576766587861</v>
      </c>
      <c r="G119" s="30"/>
      <c r="H119" s="12">
        <f t="shared" ca="1" si="4"/>
        <v>1.0584961885976438</v>
      </c>
    </row>
    <row r="120" spans="3:8" ht="15.55" customHeight="1" x14ac:dyDescent="0.65">
      <c r="C120" s="10">
        <v>96</v>
      </c>
      <c r="D120" s="11">
        <f t="shared" ca="1" si="5"/>
        <v>9.6671622094280902</v>
      </c>
      <c r="E120" s="11">
        <f t="shared" ca="1" si="6"/>
        <v>9.0112519643617741</v>
      </c>
      <c r="F120" s="11">
        <f t="shared" ca="1" si="7"/>
        <v>9.4100412588795184</v>
      </c>
      <c r="G120" s="30"/>
      <c r="H120" s="12">
        <f t="shared" ca="1" si="4"/>
        <v>-0.86208588487073246</v>
      </c>
    </row>
    <row r="121" spans="3:8" ht="15.55" customHeight="1" x14ac:dyDescent="0.65">
      <c r="C121" s="10">
        <v>97</v>
      </c>
      <c r="D121" s="11">
        <f t="shared" ca="1" si="5"/>
        <v>9.3089213649444407</v>
      </c>
      <c r="E121" s="11">
        <f t="shared" ca="1" si="6"/>
        <v>9.8381694592432627</v>
      </c>
      <c r="F121" s="11">
        <f t="shared" ca="1" si="7"/>
        <v>9.1822592141769466</v>
      </c>
      <c r="G121" s="30"/>
      <c r="H121" s="12">
        <f t="shared" ca="1" si="4"/>
        <v>-0.26003569262019216</v>
      </c>
    </row>
    <row r="122" spans="3:8" ht="15.55" customHeight="1" x14ac:dyDescent="0.65">
      <c r="C122" s="10">
        <v>98</v>
      </c>
      <c r="D122" s="11">
        <f t="shared" ca="1" si="5"/>
        <v>9.7077648007934538</v>
      </c>
      <c r="E122" s="11">
        <f t="shared" ca="1" si="6"/>
        <v>9.276721858358087</v>
      </c>
      <c r="F122" s="11">
        <f t="shared" ca="1" si="7"/>
        <v>9.8059699526569091</v>
      </c>
      <c r="G122" s="30"/>
      <c r="H122" s="12">
        <f t="shared" ca="1" si="4"/>
        <v>-0.16221735289644937</v>
      </c>
    </row>
    <row r="123" spans="3:8" ht="15.55" customHeight="1" x14ac:dyDescent="0.65">
      <c r="C123" s="10">
        <v>99</v>
      </c>
      <c r="D123" s="11">
        <f t="shared" ca="1" si="5"/>
        <v>10.233188839866077</v>
      </c>
      <c r="E123" s="11">
        <f t="shared" ca="1" si="6"/>
        <v>10.103170993555981</v>
      </c>
      <c r="F123" s="11">
        <f t="shared" ca="1" si="7"/>
        <v>9.6721280511206142</v>
      </c>
      <c r="G123" s="30"/>
      <c r="H123" s="12">
        <f t="shared" ca="1" si="4"/>
        <v>0.31429751631430131</v>
      </c>
    </row>
    <row r="124" spans="3:8" ht="15.55" customHeight="1" x14ac:dyDescent="0.65">
      <c r="C124" s="10">
        <v>100</v>
      </c>
      <c r="D124" s="11">
        <f t="shared" ca="1" si="5"/>
        <v>10.142557815347686</v>
      </c>
      <c r="E124" s="11">
        <f t="shared" ca="1" si="6"/>
        <v>10.061449138899462</v>
      </c>
      <c r="F124" s="11">
        <f t="shared" ca="1" si="7"/>
        <v>9.931431292589366</v>
      </c>
      <c r="G124" s="30"/>
      <c r="H124" s="12">
        <f t="shared" ca="1" si="4"/>
        <v>-1.4590942809464814E-2</v>
      </c>
    </row>
    <row r="125" spans="3:8" ht="15.55" customHeight="1" x14ac:dyDescent="0.65">
      <c r="C125" s="10">
        <v>101</v>
      </c>
      <c r="D125" s="11">
        <f t="shared" ca="1" si="5"/>
        <v>8.2766296800239019</v>
      </c>
      <c r="E125" s="11">
        <f t="shared" ca="1" si="6"/>
        <v>8.4337784381810543</v>
      </c>
      <c r="F125" s="11">
        <f t="shared" ca="1" si="7"/>
        <v>8.3526697617328303</v>
      </c>
      <c r="G125" s="30"/>
      <c r="H125" s="12">
        <f t="shared" ca="1" si="4"/>
        <v>-1.7160748485713642</v>
      </c>
    </row>
    <row r="126" spans="3:8" ht="15.55" customHeight="1" x14ac:dyDescent="0.65">
      <c r="C126" s="10">
        <v>102</v>
      </c>
      <c r="D126" s="11">
        <f t="shared" ca="1" si="5"/>
        <v>9.1933089716651573</v>
      </c>
      <c r="E126" s="11">
        <f t="shared" ca="1" si="6"/>
        <v>9.1860135002604242</v>
      </c>
      <c r="F126" s="11">
        <f t="shared" ca="1" si="7"/>
        <v>9.3431622584175749</v>
      </c>
      <c r="G126" s="30"/>
      <c r="H126" s="12">
        <f t="shared" ca="1" si="4"/>
        <v>5.1346395950838383E-2</v>
      </c>
    </row>
    <row r="127" spans="3:8" ht="15.55" customHeight="1" x14ac:dyDescent="0.65">
      <c r="C127" s="10">
        <v>103</v>
      </c>
      <c r="D127" s="11">
        <f t="shared" ca="1" si="5"/>
        <v>9.9568223159713636</v>
      </c>
      <c r="E127" s="11">
        <f t="shared" ca="1" si="6"/>
        <v>9.0987848916856819</v>
      </c>
      <c r="F127" s="11">
        <f t="shared" ca="1" si="7"/>
        <v>9.0914894202809489</v>
      </c>
      <c r="G127" s="30"/>
      <c r="H127" s="12">
        <f t="shared" ca="1" si="4"/>
        <v>-6.885088200405412E-2</v>
      </c>
    </row>
    <row r="128" spans="3:8" ht="15.55" customHeight="1" x14ac:dyDescent="0.65">
      <c r="C128" s="10">
        <v>104</v>
      </c>
      <c r="D128" s="11">
        <f t="shared" ca="1" si="5"/>
        <v>10.076787629489804</v>
      </c>
      <c r="E128" s="11">
        <f t="shared" ca="1" si="6"/>
        <v>10.102460827465222</v>
      </c>
      <c r="F128" s="11">
        <f t="shared" ca="1" si="7"/>
        <v>9.2444234031795407</v>
      </c>
      <c r="G128" s="30"/>
      <c r="H128" s="12">
        <f t="shared" ca="1" si="4"/>
        <v>0.11121307049182953</v>
      </c>
    </row>
    <row r="129" spans="3:8" ht="15.55" customHeight="1" x14ac:dyDescent="0.65">
      <c r="C129" s="10">
        <v>105</v>
      </c>
      <c r="D129" s="11">
        <f t="shared" ca="1" si="5"/>
        <v>9.1789163942129228</v>
      </c>
      <c r="E129" s="11">
        <f t="shared" ca="1" si="6"/>
        <v>9.1444909532108962</v>
      </c>
      <c r="F129" s="11">
        <f t="shared" ca="1" si="7"/>
        <v>9.1701641511863148</v>
      </c>
      <c r="G129" s="30"/>
      <c r="H129" s="12">
        <f t="shared" ca="1" si="4"/>
        <v>-0.87669014103299192</v>
      </c>
    </row>
    <row r="130" spans="3:8" ht="15.55" customHeight="1" x14ac:dyDescent="0.65">
      <c r="C130" s="10">
        <v>106</v>
      </c>
      <c r="D130" s="11">
        <f t="shared" ca="1" si="5"/>
        <v>9.258672568056463</v>
      </c>
      <c r="E130" s="11">
        <f t="shared" ca="1" si="6"/>
        <v>9.3142791033023773</v>
      </c>
      <c r="F130" s="11">
        <f t="shared" ca="1" si="7"/>
        <v>9.2798536623003507</v>
      </c>
      <c r="G130" s="30"/>
      <c r="H130" s="12">
        <f t="shared" ca="1" si="4"/>
        <v>-0.30298236142704127</v>
      </c>
    </row>
    <row r="131" spans="3:8" ht="15.55" customHeight="1" x14ac:dyDescent="0.65">
      <c r="C131" s="10">
        <v>107</v>
      </c>
      <c r="D131" s="11">
        <f t="shared" ca="1" si="5"/>
        <v>10.026505940927947</v>
      </c>
      <c r="E131" s="11">
        <f t="shared" ca="1" si="6"/>
        <v>9.5881608704114516</v>
      </c>
      <c r="F131" s="11">
        <f t="shared" ca="1" si="7"/>
        <v>9.6437674056573659</v>
      </c>
      <c r="G131" s="30"/>
      <c r="H131" s="12">
        <f t="shared" ca="1" si="4"/>
        <v>0.17799712164146861</v>
      </c>
    </row>
    <row r="132" spans="3:8" ht="15.55" customHeight="1" x14ac:dyDescent="0.65">
      <c r="C132" s="10">
        <v>108</v>
      </c>
      <c r="D132" s="11">
        <f t="shared" ca="1" si="5"/>
        <v>9.9507121722786653</v>
      </c>
      <c r="E132" s="11">
        <f t="shared" ca="1" si="6"/>
        <v>9.7992209915651447</v>
      </c>
      <c r="F132" s="11">
        <f t="shared" ca="1" si="7"/>
        <v>9.360875921048649</v>
      </c>
      <c r="G132" s="30"/>
      <c r="H132" s="12">
        <f t="shared" ca="1" si="4"/>
        <v>-0.13828638854206887</v>
      </c>
    </row>
    <row r="133" spans="3:8" ht="15.55" customHeight="1" x14ac:dyDescent="0.65">
      <c r="C133" s="10">
        <v>109</v>
      </c>
      <c r="D133" s="11">
        <f t="shared" ca="1" si="5"/>
        <v>9.4267204518228738</v>
      </c>
      <c r="E133" s="11">
        <f t="shared" ca="1" si="6"/>
        <v>9.5157190126436095</v>
      </c>
      <c r="F133" s="11">
        <f t="shared" ca="1" si="7"/>
        <v>9.3642278319300889</v>
      </c>
      <c r="G133" s="30"/>
      <c r="H133" s="12">
        <f t="shared" ca="1" si="4"/>
        <v>-0.50413635390609035</v>
      </c>
    </row>
    <row r="134" spans="3:8" ht="15.55" customHeight="1" x14ac:dyDescent="0.65">
      <c r="C134" s="10">
        <v>110</v>
      </c>
      <c r="D134" s="11">
        <f t="shared" ca="1" si="5"/>
        <v>9.21662814556041</v>
      </c>
      <c r="E134" s="11">
        <f t="shared" ca="1" si="6"/>
        <v>9.1474849512893766</v>
      </c>
      <c r="F134" s="11">
        <f t="shared" ca="1" si="7"/>
        <v>9.2364835121101105</v>
      </c>
      <c r="G134" s="30"/>
      <c r="H134" s="12">
        <f t="shared" ca="1" si="4"/>
        <v>-0.53130367748654406</v>
      </c>
    </row>
    <row r="135" spans="3:8" ht="15.55" customHeight="1" x14ac:dyDescent="0.65">
      <c r="C135" s="10">
        <v>111</v>
      </c>
      <c r="D135" s="11">
        <f t="shared" ca="1" si="5"/>
        <v>10.464810139723737</v>
      </c>
      <c r="E135" s="11">
        <f t="shared" ca="1" si="6"/>
        <v>10.212741962770691</v>
      </c>
      <c r="F135" s="11">
        <f t="shared" ca="1" si="7"/>
        <v>10.143598768499658</v>
      </c>
      <c r="G135" s="30"/>
      <c r="H135" s="12">
        <f t="shared" ca="1" si="4"/>
        <v>0.730461978467008</v>
      </c>
    </row>
    <row r="136" spans="3:8" ht="15.55" customHeight="1" x14ac:dyDescent="0.65">
      <c r="C136" s="10">
        <v>112</v>
      </c>
      <c r="D136" s="11">
        <f t="shared" ca="1" si="5"/>
        <v>10.664331654217357</v>
      </c>
      <c r="E136" s="11">
        <f t="shared" ca="1" si="6"/>
        <v>10.398679815474084</v>
      </c>
      <c r="F136" s="11">
        <f t="shared" ca="1" si="7"/>
        <v>10.146611638521039</v>
      </c>
      <c r="G136" s="30"/>
      <c r="H136" s="12">
        <f t="shared" ca="1" si="4"/>
        <v>0.29910066498385285</v>
      </c>
    </row>
    <row r="137" spans="3:8" ht="15.55" customHeight="1" x14ac:dyDescent="0.65">
      <c r="C137" s="10">
        <v>113</v>
      </c>
      <c r="D137" s="11">
        <f t="shared" ca="1" si="5"/>
        <v>8.8615312221997122</v>
      </c>
      <c r="E137" s="11">
        <f t="shared" ca="1" si="6"/>
        <v>9.2267622114332148</v>
      </c>
      <c r="F137" s="11">
        <f t="shared" ca="1" si="7"/>
        <v>8.9611103726899444</v>
      </c>
      <c r="G137" s="30"/>
      <c r="H137" s="12">
        <f t="shared" ca="1" si="4"/>
        <v>-1.2880191102922145</v>
      </c>
    </row>
    <row r="138" spans="3:8" ht="15.55" customHeight="1" x14ac:dyDescent="0.65">
      <c r="C138" s="10">
        <v>114</v>
      </c>
      <c r="D138" s="11">
        <f t="shared" ca="1" si="5"/>
        <v>9.083274944988851</v>
      </c>
      <c r="E138" s="11">
        <f t="shared" ca="1" si="6"/>
        <v>9.232825277480778</v>
      </c>
      <c r="F138" s="11">
        <f t="shared" ca="1" si="7"/>
        <v>9.5980562667142824</v>
      </c>
      <c r="G138" s="30"/>
      <c r="H138" s="12">
        <f t="shared" ca="1" si="4"/>
        <v>-0.27271549986504123</v>
      </c>
    </row>
    <row r="139" spans="3:8" ht="15.55" customHeight="1" x14ac:dyDescent="0.65">
      <c r="C139" s="10">
        <v>115</v>
      </c>
      <c r="D139" s="11">
        <f t="shared" ca="1" si="5"/>
        <v>11.846846151187577</v>
      </c>
      <c r="E139" s="11">
        <f t="shared" ca="1" si="6"/>
        <v>11.20283659604147</v>
      </c>
      <c r="F139" s="11">
        <f t="shared" ca="1" si="7"/>
        <v>11.352386928533395</v>
      </c>
      <c r="G139" s="30"/>
      <c r="H139" s="12">
        <f t="shared" ca="1" si="4"/>
        <v>1.9832039011200979</v>
      </c>
    </row>
    <row r="140" spans="3:8" ht="15.55" customHeight="1" x14ac:dyDescent="0.65">
      <c r="C140" s="10">
        <v>116</v>
      </c>
      <c r="D140" s="11">
        <f t="shared" ca="1" si="5"/>
        <v>11.061516768407571</v>
      </c>
      <c r="E140" s="11">
        <f t="shared" ca="1" si="6"/>
        <v>10.92515901847505</v>
      </c>
      <c r="F140" s="11">
        <f t="shared" ca="1" si="7"/>
        <v>10.281149463328942</v>
      </c>
      <c r="G140" s="30"/>
      <c r="H140" s="12">
        <f t="shared" ca="1" si="4"/>
        <v>6.9914817847522737E-2</v>
      </c>
    </row>
    <row r="141" spans="3:8" ht="15.55" customHeight="1" x14ac:dyDescent="0.65">
      <c r="C141" s="10">
        <v>117</v>
      </c>
      <c r="D141" s="11">
        <f t="shared" ca="1" si="5"/>
        <v>9.3262213838040875</v>
      </c>
      <c r="E141" s="11">
        <f t="shared" ca="1" si="6"/>
        <v>10.317823334364137</v>
      </c>
      <c r="F141" s="11">
        <f t="shared" ca="1" si="7"/>
        <v>10.181465584431617</v>
      </c>
      <c r="G141" s="30"/>
      <c r="H141" s="12">
        <f t="shared" ca="1" si="4"/>
        <v>-0.70873602511967304</v>
      </c>
    </row>
    <row r="142" spans="3:8" ht="15.55" customHeight="1" x14ac:dyDescent="0.65">
      <c r="C142" s="10">
        <v>118</v>
      </c>
      <c r="D142" s="11">
        <f t="shared" ca="1" si="5"/>
        <v>9.5458777162668813</v>
      </c>
      <c r="E142" s="11">
        <f t="shared" ca="1" si="6"/>
        <v>9.5808351251906423</v>
      </c>
      <c r="F142" s="11">
        <f t="shared" ca="1" si="7"/>
        <v>10.572437075750692</v>
      </c>
      <c r="G142" s="30"/>
      <c r="H142" s="12">
        <f t="shared" ca="1" si="4"/>
        <v>-9.9754271173281783E-2</v>
      </c>
    </row>
    <row r="143" spans="3:8" ht="15.55" customHeight="1" x14ac:dyDescent="0.65">
      <c r="C143" s="10">
        <v>119</v>
      </c>
      <c r="D143" s="11">
        <f t="shared" ca="1" si="5"/>
        <v>9.4858412511245067</v>
      </c>
      <c r="E143" s="11">
        <f t="shared" ca="1" si="6"/>
        <v>9.13147323856467</v>
      </c>
      <c r="F143" s="11">
        <f t="shared" ca="1" si="7"/>
        <v>9.1664306474884309</v>
      </c>
      <c r="G143" s="30"/>
      <c r="H143" s="12">
        <f t="shared" ca="1" si="4"/>
        <v>-0.46428161328885192</v>
      </c>
    </row>
    <row r="144" spans="3:8" ht="15.55" customHeight="1" x14ac:dyDescent="0.65">
      <c r="C144" s="10">
        <v>120</v>
      </c>
      <c r="D144" s="11">
        <f t="shared" ca="1" si="5"/>
        <v>10.490226336688277</v>
      </c>
      <c r="E144" s="11">
        <f t="shared" ca="1" si="6"/>
        <v>10.440349201101636</v>
      </c>
      <c r="F144" s="11">
        <f t="shared" ca="1" si="7"/>
        <v>10.085981188541799</v>
      </c>
      <c r="G144" s="30"/>
      <c r="H144" s="12">
        <f t="shared" ca="1" si="4"/>
        <v>0.72236714333270213</v>
      </c>
    </row>
    <row r="145" spans="3:8" ht="15.55" customHeight="1" x14ac:dyDescent="0.65">
      <c r="C145" s="10">
        <v>121</v>
      </c>
      <c r="D145" s="11">
        <f t="shared" ca="1" si="5"/>
        <v>10.547073171770016</v>
      </c>
      <c r="E145" s="11">
        <f t="shared" ca="1" si="6"/>
        <v>10.314932365125591</v>
      </c>
      <c r="F145" s="11">
        <f t="shared" ca="1" si="7"/>
        <v>10.26505522953895</v>
      </c>
      <c r="G145" s="30"/>
      <c r="H145" s="12">
        <f t="shared" ca="1" si="4"/>
        <v>0.18588960010366634</v>
      </c>
    </row>
    <row r="146" spans="3:8" ht="15.55" customHeight="1" x14ac:dyDescent="0.65">
      <c r="C146" s="10">
        <v>122</v>
      </c>
      <c r="D146" s="11">
        <f t="shared" ca="1" si="5"/>
        <v>8.5476153491306235</v>
      </c>
      <c r="E146" s="11">
        <f t="shared" ca="1" si="6"/>
        <v>8.9087989207969738</v>
      </c>
      <c r="F146" s="11">
        <f t="shared" ca="1" si="7"/>
        <v>8.6766581141525485</v>
      </c>
      <c r="G146" s="30"/>
      <c r="H146" s="12">
        <f t="shared" ca="1" si="4"/>
        <v>-1.5453294509212108</v>
      </c>
    </row>
    <row r="147" spans="3:8" ht="15.55" customHeight="1" x14ac:dyDescent="0.65">
      <c r="C147" s="10">
        <v>123</v>
      </c>
      <c r="D147" s="11">
        <f t="shared" ca="1" si="5"/>
        <v>8.3957312072126893</v>
      </c>
      <c r="E147" s="11">
        <f t="shared" ca="1" si="6"/>
        <v>8.4886760072645231</v>
      </c>
      <c r="F147" s="11">
        <f t="shared" ca="1" si="7"/>
        <v>8.8498595789308734</v>
      </c>
      <c r="G147" s="30"/>
      <c r="H147" s="12">
        <f t="shared" ca="1" si="4"/>
        <v>-0.83160406732670544</v>
      </c>
    </row>
    <row r="148" spans="3:8" ht="15.55" customHeight="1" x14ac:dyDescent="0.65">
      <c r="C148" s="10">
        <v>124</v>
      </c>
      <c r="D148" s="11">
        <f t="shared" ca="1" si="5"/>
        <v>10.249824971028556</v>
      </c>
      <c r="E148" s="11">
        <f t="shared" ca="1" si="6"/>
        <v>9.4771602455679496</v>
      </c>
      <c r="F148" s="11">
        <f t="shared" ca="1" si="7"/>
        <v>9.5701050456197834</v>
      </c>
      <c r="G148" s="30"/>
      <c r="H148" s="12">
        <f t="shared" ca="1" si="4"/>
        <v>0.66562700469190728</v>
      </c>
    </row>
    <row r="149" spans="3:8" ht="15.55" customHeight="1" x14ac:dyDescent="0.65">
      <c r="C149" s="10">
        <v>125</v>
      </c>
      <c r="D149" s="11">
        <f t="shared" ca="1" si="5"/>
        <v>8.4829524417805757</v>
      </c>
      <c r="E149" s="11">
        <f t="shared" ca="1" si="6"/>
        <v>8.0671504081172252</v>
      </c>
      <c r="F149" s="11">
        <f t="shared" ca="1" si="7"/>
        <v>7.2944856826566182</v>
      </c>
      <c r="G149" s="30"/>
      <c r="H149" s="12">
        <f t="shared" ca="1" si="4"/>
        <v>-1.8498610605653765</v>
      </c>
    </row>
    <row r="150" spans="3:8" ht="15.55" customHeight="1" x14ac:dyDescent="0.65">
      <c r="C150" s="10">
        <v>126</v>
      </c>
      <c r="D150" s="11">
        <f t="shared" ca="1" si="5"/>
        <v>9.4179110785786531</v>
      </c>
      <c r="E150" s="11">
        <f t="shared" ca="1" si="6"/>
        <v>9.7507245809246079</v>
      </c>
      <c r="F150" s="11">
        <f t="shared" ca="1" si="7"/>
        <v>9.3349225472612538</v>
      </c>
      <c r="G150" s="30"/>
      <c r="H150" s="12">
        <f t="shared" ca="1" si="4"/>
        <v>0.34284160886134202</v>
      </c>
    </row>
    <row r="151" spans="3:8" ht="15.55" customHeight="1" x14ac:dyDescent="0.65">
      <c r="C151" s="10">
        <v>127</v>
      </c>
      <c r="D151" s="11">
        <f t="shared" ca="1" si="5"/>
        <v>12.031181398960836</v>
      </c>
      <c r="E151" s="11">
        <f t="shared" ca="1" si="6"/>
        <v>11.106250868678147</v>
      </c>
      <c r="F151" s="11">
        <f t="shared" ca="1" si="7"/>
        <v>11.439064371024102</v>
      </c>
      <c r="G151" s="30"/>
      <c r="H151" s="12">
        <f t="shared" ca="1" si="4"/>
        <v>1.8597605945301647</v>
      </c>
    </row>
    <row r="152" spans="3:8" ht="15.55" customHeight="1" x14ac:dyDescent="0.65">
      <c r="C152" s="10">
        <v>128</v>
      </c>
      <c r="D152" s="11">
        <f t="shared" ca="1" si="5"/>
        <v>10.901994973520306</v>
      </c>
      <c r="E152" s="11">
        <f t="shared" ca="1" si="6"/>
        <v>11.073415777950977</v>
      </c>
      <c r="F152" s="11">
        <f t="shared" ca="1" si="7"/>
        <v>10.148485247668289</v>
      </c>
      <c r="G152" s="30"/>
      <c r="H152" s="12">
        <f t="shared" ref="H152:H215" ca="1" si="8">NORMINV(RAND(),$I$18,$I$19)</f>
        <v>-2.7885323744776275E-2</v>
      </c>
    </row>
    <row r="153" spans="3:8" ht="15.55" customHeight="1" x14ac:dyDescent="0.65">
      <c r="C153" s="10">
        <v>129</v>
      </c>
      <c r="D153" s="11">
        <f t="shared" ca="1" si="5"/>
        <v>10.420078426417303</v>
      </c>
      <c r="E153" s="11">
        <f t="shared" ca="1" si="6"/>
        <v>11.349958723682386</v>
      </c>
      <c r="F153" s="11">
        <f t="shared" ca="1" si="7"/>
        <v>11.521379528113057</v>
      </c>
      <c r="G153" s="30"/>
      <c r="H153" s="12">
        <f t="shared" ca="1" si="8"/>
        <v>0.43402108828969121</v>
      </c>
    </row>
    <row r="154" spans="3:8" ht="15.55" customHeight="1" x14ac:dyDescent="0.65">
      <c r="C154" s="10">
        <v>130</v>
      </c>
      <c r="D154" s="11">
        <f t="shared" ref="D154:D217" ca="1" si="9">$D$16*H153+$D$19+H154</f>
        <v>9.0602950342216122</v>
      </c>
      <c r="E154" s="11">
        <f t="shared" ca="1" si="6"/>
        <v>9.0463523723492241</v>
      </c>
      <c r="F154" s="11">
        <f t="shared" ca="1" si="7"/>
        <v>9.9762326696143067</v>
      </c>
      <c r="G154" s="30"/>
      <c r="H154" s="12">
        <f t="shared" ca="1" si="8"/>
        <v>-1.1567155099232327</v>
      </c>
    </row>
    <row r="155" spans="3:8" ht="15.55" customHeight="1" x14ac:dyDescent="0.65">
      <c r="C155" s="10">
        <v>131</v>
      </c>
      <c r="D155" s="11">
        <f t="shared" ca="1" si="9"/>
        <v>9.6239140374832353</v>
      </c>
      <c r="E155" s="11">
        <f t="shared" ca="1" si="6"/>
        <v>9.8409245816280801</v>
      </c>
      <c r="F155" s="11">
        <f t="shared" ca="1" si="7"/>
        <v>9.826981919755692</v>
      </c>
      <c r="G155" s="30"/>
      <c r="H155" s="12">
        <f t="shared" ca="1" si="8"/>
        <v>0.20227179244485094</v>
      </c>
    </row>
    <row r="156" spans="3:8" ht="15.55" customHeight="1" x14ac:dyDescent="0.65">
      <c r="C156" s="10">
        <v>132</v>
      </c>
      <c r="D156" s="11">
        <f t="shared" ca="1" si="9"/>
        <v>9.9979106280251759</v>
      </c>
      <c r="E156" s="11">
        <f t="shared" ref="E156:E219" ca="1" si="10">$E$16*H155+$E$17*H154+$E$19+H156</f>
        <v>9.4195528730635605</v>
      </c>
      <c r="F156" s="11">
        <f t="shared" ref="F156:F219" ca="1" si="11">$F$16*H155+$F$17*H154+$F$18*H153+$F$19+H156</f>
        <v>9.6365634172084054</v>
      </c>
      <c r="G156" s="30"/>
      <c r="H156" s="12">
        <f t="shared" ca="1" si="8"/>
        <v>-0.1032252681972497</v>
      </c>
    </row>
    <row r="157" spans="3:8" ht="15.55" customHeight="1" x14ac:dyDescent="0.65">
      <c r="C157" s="10">
        <v>133</v>
      </c>
      <c r="D157" s="11">
        <f t="shared" ca="1" si="9"/>
        <v>8.0879073380782689</v>
      </c>
      <c r="E157" s="11">
        <f t="shared" ca="1" si="10"/>
        <v>8.1890432343006943</v>
      </c>
      <c r="F157" s="11">
        <f t="shared" ca="1" si="11"/>
        <v>7.610685479339077</v>
      </c>
      <c r="G157" s="30"/>
      <c r="H157" s="12">
        <f t="shared" ca="1" si="8"/>
        <v>-1.8604800278231064</v>
      </c>
    </row>
    <row r="158" spans="3:8" ht="15.55" customHeight="1" x14ac:dyDescent="0.65">
      <c r="C158" s="10">
        <v>134</v>
      </c>
      <c r="D158" s="11">
        <f t="shared" ca="1" si="9"/>
        <v>9.7572330028540311</v>
      </c>
      <c r="E158" s="11">
        <f t="shared" ca="1" si="10"/>
        <v>9.7056203687554063</v>
      </c>
      <c r="F158" s="11">
        <f t="shared" ca="1" si="11"/>
        <v>9.8067562649778335</v>
      </c>
      <c r="G158" s="30"/>
      <c r="H158" s="12">
        <f t="shared" ca="1" si="8"/>
        <v>0.68747301676558559</v>
      </c>
    </row>
    <row r="159" spans="3:8" ht="15.55" customHeight="1" x14ac:dyDescent="0.65">
      <c r="C159" s="10">
        <v>135</v>
      </c>
      <c r="D159" s="11">
        <f t="shared" ca="1" si="9"/>
        <v>9.0060123364084728</v>
      </c>
      <c r="E159" s="11">
        <f t="shared" ca="1" si="10"/>
        <v>8.0757723224969187</v>
      </c>
      <c r="F159" s="11">
        <f t="shared" ca="1" si="11"/>
        <v>8.024159688398294</v>
      </c>
      <c r="G159" s="30"/>
      <c r="H159" s="12">
        <f t="shared" ca="1" si="8"/>
        <v>-1.3377241719743205</v>
      </c>
    </row>
    <row r="160" spans="3:8" ht="15.55" customHeight="1" x14ac:dyDescent="0.65">
      <c r="C160" s="10">
        <v>136</v>
      </c>
      <c r="D160" s="11">
        <f t="shared" ca="1" si="9"/>
        <v>10.143781200566288</v>
      </c>
      <c r="E160" s="11">
        <f t="shared" ca="1" si="10"/>
        <v>10.487517708949079</v>
      </c>
      <c r="F160" s="11">
        <f t="shared" ca="1" si="11"/>
        <v>9.5572776950375271</v>
      </c>
      <c r="G160" s="30"/>
      <c r="H160" s="12">
        <f t="shared" ca="1" si="8"/>
        <v>0.81264328655344698</v>
      </c>
    </row>
    <row r="161" spans="3:8" ht="15.55" customHeight="1" x14ac:dyDescent="0.65">
      <c r="C161" s="10">
        <v>137</v>
      </c>
      <c r="D161" s="11">
        <f t="shared" ca="1" si="9"/>
        <v>10.3051081002457</v>
      </c>
      <c r="E161" s="11">
        <f t="shared" ca="1" si="10"/>
        <v>9.6362460142585409</v>
      </c>
      <c r="F161" s="11">
        <f t="shared" ca="1" si="11"/>
        <v>9.9799825226413343</v>
      </c>
      <c r="G161" s="30"/>
      <c r="H161" s="12">
        <f t="shared" ca="1" si="8"/>
        <v>-0.10121354303102269</v>
      </c>
    </row>
    <row r="162" spans="3:8" ht="15.55" customHeight="1" x14ac:dyDescent="0.65">
      <c r="C162" s="10">
        <v>138</v>
      </c>
      <c r="D162" s="11">
        <f t="shared" ca="1" si="9"/>
        <v>8.7317216374854283</v>
      </c>
      <c r="E162" s="11">
        <f t="shared" ca="1" si="10"/>
        <v>9.138043280762151</v>
      </c>
      <c r="F162" s="11">
        <f t="shared" ca="1" si="11"/>
        <v>8.4691811947749915</v>
      </c>
      <c r="G162" s="30"/>
      <c r="H162" s="12">
        <f t="shared" ca="1" si="8"/>
        <v>-1.2176715909990607</v>
      </c>
    </row>
    <row r="163" spans="3:8" ht="15.55" customHeight="1" x14ac:dyDescent="0.65">
      <c r="C163" s="10">
        <v>139</v>
      </c>
      <c r="D163" s="11">
        <f t="shared" ca="1" si="9"/>
        <v>10.688392855924993</v>
      </c>
      <c r="E163" s="11">
        <f t="shared" ca="1" si="10"/>
        <v>10.637786084409482</v>
      </c>
      <c r="F163" s="11">
        <f t="shared" ca="1" si="11"/>
        <v>11.044107727686205</v>
      </c>
      <c r="G163" s="30"/>
      <c r="H163" s="12">
        <f t="shared" ca="1" si="8"/>
        <v>1.297228651424523</v>
      </c>
    </row>
    <row r="164" spans="3:8" ht="15.55" customHeight="1" x14ac:dyDescent="0.65">
      <c r="C164" s="10">
        <v>140</v>
      </c>
      <c r="D164" s="11">
        <f t="shared" ca="1" si="9"/>
        <v>10.602771794835398</v>
      </c>
      <c r="E164" s="11">
        <f t="shared" ca="1" si="10"/>
        <v>9.9939359993358678</v>
      </c>
      <c r="F164" s="11">
        <f t="shared" ca="1" si="11"/>
        <v>9.9433292278203567</v>
      </c>
      <c r="G164" s="30"/>
      <c r="H164" s="12">
        <f t="shared" ca="1" si="8"/>
        <v>-4.5842530876863088E-2</v>
      </c>
    </row>
    <row r="165" spans="3:8" ht="15.55" customHeight="1" x14ac:dyDescent="0.65">
      <c r="C165" s="10">
        <v>141</v>
      </c>
      <c r="D165" s="11">
        <f t="shared" ca="1" si="9"/>
        <v>9.6861421528349165</v>
      </c>
      <c r="E165" s="11">
        <f t="shared" ca="1" si="10"/>
        <v>10.334756478547179</v>
      </c>
      <c r="F165" s="11">
        <f t="shared" ca="1" si="11"/>
        <v>9.725920683047649</v>
      </c>
      <c r="G165" s="30"/>
      <c r="H165" s="12">
        <f t="shared" ca="1" si="8"/>
        <v>-0.29093658172665066</v>
      </c>
    </row>
    <row r="166" spans="3:8" ht="15.55" customHeight="1" x14ac:dyDescent="0.65">
      <c r="C166" s="10">
        <v>142</v>
      </c>
      <c r="D166" s="11">
        <f t="shared" ca="1" si="9"/>
        <v>9.9201946613170744</v>
      </c>
      <c r="E166" s="11">
        <f t="shared" ca="1" si="10"/>
        <v>9.8972733958786439</v>
      </c>
      <c r="F166" s="11">
        <f t="shared" ca="1" si="11"/>
        <v>10.545887721590905</v>
      </c>
      <c r="G166" s="30"/>
      <c r="H166" s="12">
        <f t="shared" ca="1" si="8"/>
        <v>6.566295218040076E-2</v>
      </c>
    </row>
    <row r="167" spans="3:8" ht="15.55" customHeight="1" x14ac:dyDescent="0.65">
      <c r="C167" s="10">
        <v>143</v>
      </c>
      <c r="D167" s="11">
        <f t="shared" ca="1" si="9"/>
        <v>9.4007240361214208</v>
      </c>
      <c r="E167" s="11">
        <f t="shared" ca="1" si="10"/>
        <v>9.2552557452580952</v>
      </c>
      <c r="F167" s="11">
        <f t="shared" ca="1" si="11"/>
        <v>9.2323344798196647</v>
      </c>
      <c r="G167" s="30"/>
      <c r="H167" s="12">
        <f t="shared" ca="1" si="8"/>
        <v>-0.63210743996877927</v>
      </c>
    </row>
    <row r="168" spans="3:8" ht="15.55" customHeight="1" x14ac:dyDescent="0.65">
      <c r="C168" s="10">
        <v>144</v>
      </c>
      <c r="D168" s="11">
        <f t="shared" ca="1" si="9"/>
        <v>10.590975585773633</v>
      </c>
      <c r="E168" s="11">
        <f t="shared" ca="1" si="10"/>
        <v>10.623807061863834</v>
      </c>
      <c r="F168" s="11">
        <f t="shared" ca="1" si="11"/>
        <v>10.478338771000509</v>
      </c>
      <c r="G168" s="30"/>
      <c r="H168" s="12">
        <f t="shared" ca="1" si="8"/>
        <v>0.90702930575802221</v>
      </c>
    </row>
    <row r="169" spans="3:8" ht="15.55" customHeight="1" x14ac:dyDescent="0.65">
      <c r="C169" s="10">
        <v>145</v>
      </c>
      <c r="D169" s="11">
        <f t="shared" ca="1" si="9"/>
        <v>10.081856774313213</v>
      </c>
      <c r="E169" s="11">
        <f t="shared" ca="1" si="10"/>
        <v>9.7658030543288223</v>
      </c>
      <c r="F169" s="11">
        <f t="shared" ca="1" si="11"/>
        <v>9.7986345304190223</v>
      </c>
      <c r="G169" s="30"/>
      <c r="H169" s="12">
        <f t="shared" ca="1" si="8"/>
        <v>-0.37165787856579863</v>
      </c>
    </row>
    <row r="170" spans="3:8" ht="15.55" customHeight="1" x14ac:dyDescent="0.65">
      <c r="C170" s="10">
        <v>146</v>
      </c>
      <c r="D170" s="11">
        <f t="shared" ca="1" si="9"/>
        <v>9.9669299234973465</v>
      </c>
      <c r="E170" s="11">
        <f t="shared" ca="1" si="10"/>
        <v>10.420444576376358</v>
      </c>
      <c r="F170" s="11">
        <f t="shared" ca="1" si="11"/>
        <v>10.104390856391968</v>
      </c>
      <c r="G170" s="30"/>
      <c r="H170" s="12">
        <f t="shared" ca="1" si="8"/>
        <v>0.15275886278024639</v>
      </c>
    </row>
    <row r="171" spans="3:8" ht="15.55" customHeight="1" x14ac:dyDescent="0.65">
      <c r="C171" s="10">
        <v>147</v>
      </c>
      <c r="D171" s="11">
        <f t="shared" ca="1" si="9"/>
        <v>8.8609883941885155</v>
      </c>
      <c r="E171" s="11">
        <f t="shared" ca="1" si="10"/>
        <v>8.6751594549056161</v>
      </c>
      <c r="F171" s="11">
        <f t="shared" ca="1" si="11"/>
        <v>9.1286741077846276</v>
      </c>
      <c r="G171" s="30"/>
      <c r="H171" s="12">
        <f t="shared" ca="1" si="8"/>
        <v>-1.2153910372016072</v>
      </c>
    </row>
    <row r="172" spans="3:8" ht="15.55" customHeight="1" x14ac:dyDescent="0.65">
      <c r="C172" s="10">
        <v>148</v>
      </c>
      <c r="D172" s="11">
        <f t="shared" ca="1" si="9"/>
        <v>8.7936096024348913</v>
      </c>
      <c r="E172" s="11">
        <f t="shared" ca="1" si="10"/>
        <v>8.8699890338250142</v>
      </c>
      <c r="F172" s="11">
        <f t="shared" ca="1" si="11"/>
        <v>8.6841600945421149</v>
      </c>
      <c r="G172" s="30"/>
      <c r="H172" s="12">
        <f t="shared" ca="1" si="8"/>
        <v>-0.59869487896430496</v>
      </c>
    </row>
    <row r="173" spans="3:8" ht="15.55" customHeight="1" x14ac:dyDescent="0.65">
      <c r="C173" s="10">
        <v>149</v>
      </c>
      <c r="D173" s="11">
        <f t="shared" ca="1" si="9"/>
        <v>11.367257761471045</v>
      </c>
      <c r="E173" s="11">
        <f t="shared" ca="1" si="10"/>
        <v>10.759562242870242</v>
      </c>
      <c r="F173" s="11">
        <f t="shared" ca="1" si="11"/>
        <v>10.835941674260365</v>
      </c>
      <c r="G173" s="30"/>
      <c r="H173" s="12">
        <f t="shared" ca="1" si="8"/>
        <v>1.666605200953198</v>
      </c>
    </row>
    <row r="174" spans="3:8" ht="15.55" customHeight="1" x14ac:dyDescent="0.65">
      <c r="C174" s="10">
        <v>150</v>
      </c>
      <c r="D174" s="11">
        <f t="shared" ca="1" si="9"/>
        <v>10.044083052386439</v>
      </c>
      <c r="E174" s="11">
        <f t="shared" ca="1" si="10"/>
        <v>9.7447356129042859</v>
      </c>
      <c r="F174" s="11">
        <f t="shared" ca="1" si="11"/>
        <v>9.1370400943034813</v>
      </c>
      <c r="G174" s="30"/>
      <c r="H174" s="12">
        <f t="shared" ca="1" si="8"/>
        <v>-0.78921954809016048</v>
      </c>
    </row>
    <row r="175" spans="3:8" ht="15.55" customHeight="1" x14ac:dyDescent="0.65">
      <c r="C175" s="10">
        <v>151</v>
      </c>
      <c r="D175" s="11">
        <f t="shared" ca="1" si="9"/>
        <v>9.0952156425487587</v>
      </c>
      <c r="E175" s="11">
        <f t="shared" ca="1" si="10"/>
        <v>9.9285182430253567</v>
      </c>
      <c r="F175" s="11">
        <f t="shared" ca="1" si="11"/>
        <v>9.6291708035432038</v>
      </c>
      <c r="G175" s="30"/>
      <c r="H175" s="12">
        <f t="shared" ca="1" si="8"/>
        <v>-0.5101745834061614</v>
      </c>
    </row>
    <row r="176" spans="3:8" ht="15.55" customHeight="1" x14ac:dyDescent="0.65">
      <c r="C176" s="10">
        <v>152</v>
      </c>
      <c r="D176" s="11">
        <f t="shared" ca="1" si="9"/>
        <v>10.432758294411318</v>
      </c>
      <c r="E176" s="11">
        <f t="shared" ca="1" si="10"/>
        <v>10.038148520366239</v>
      </c>
      <c r="F176" s="11">
        <f t="shared" ca="1" si="11"/>
        <v>10.871451120842837</v>
      </c>
      <c r="G176" s="30"/>
      <c r="H176" s="12">
        <f t="shared" ca="1" si="8"/>
        <v>0.68784558611439839</v>
      </c>
    </row>
    <row r="177" spans="3:8" ht="15.55" customHeight="1" x14ac:dyDescent="0.65">
      <c r="C177" s="10">
        <v>153</v>
      </c>
      <c r="D177" s="11">
        <f t="shared" ca="1" si="9"/>
        <v>12.427230710689603</v>
      </c>
      <c r="E177" s="11">
        <f t="shared" ca="1" si="10"/>
        <v>12.172143418986522</v>
      </c>
      <c r="F177" s="11">
        <f t="shared" ca="1" si="11"/>
        <v>11.777533644941443</v>
      </c>
      <c r="G177" s="30"/>
      <c r="H177" s="12">
        <f t="shared" ca="1" si="8"/>
        <v>2.0833079176324043</v>
      </c>
    </row>
    <row r="178" spans="3:8" ht="15.55" customHeight="1" x14ac:dyDescent="0.65">
      <c r="C178" s="10">
        <v>154</v>
      </c>
      <c r="D178" s="11">
        <f t="shared" ca="1" si="9"/>
        <v>10.993211575307628</v>
      </c>
      <c r="E178" s="11">
        <f t="shared" ca="1" si="10"/>
        <v>11.337134368364827</v>
      </c>
      <c r="F178" s="11">
        <f t="shared" ca="1" si="11"/>
        <v>11.082047076661746</v>
      </c>
      <c r="G178" s="30"/>
      <c r="H178" s="12">
        <f t="shared" ca="1" si="8"/>
        <v>-4.8442383508573335E-2</v>
      </c>
    </row>
    <row r="179" spans="3:8" ht="15.55" customHeight="1" x14ac:dyDescent="0.65">
      <c r="C179" s="10">
        <v>155</v>
      </c>
      <c r="D179" s="11">
        <f t="shared" ca="1" si="9"/>
        <v>8.98659745630499</v>
      </c>
      <c r="E179" s="11">
        <f t="shared" ca="1" si="10"/>
        <v>10.028251415121192</v>
      </c>
      <c r="F179" s="11">
        <f t="shared" ca="1" si="11"/>
        <v>10.372174208178391</v>
      </c>
      <c r="G179" s="30"/>
      <c r="H179" s="12">
        <f t="shared" ca="1" si="8"/>
        <v>-0.98918135194072465</v>
      </c>
    </row>
    <row r="180" spans="3:8" ht="15.55" customHeight="1" x14ac:dyDescent="0.65">
      <c r="C180" s="10">
        <v>156</v>
      </c>
      <c r="D180" s="11">
        <f t="shared" ca="1" si="9"/>
        <v>10.674777520084362</v>
      </c>
      <c r="E180" s="11">
        <f t="shared" ca="1" si="10"/>
        <v>10.650556328330076</v>
      </c>
      <c r="F180" s="11">
        <f t="shared" ca="1" si="11"/>
        <v>11.692210287146278</v>
      </c>
      <c r="G180" s="30"/>
      <c r="H180" s="12">
        <f t="shared" ca="1" si="8"/>
        <v>1.1693681960547244</v>
      </c>
    </row>
    <row r="181" spans="3:8" ht="15.55" customHeight="1" x14ac:dyDescent="0.65">
      <c r="C181" s="10">
        <v>157</v>
      </c>
      <c r="D181" s="11">
        <f t="shared" ca="1" si="9"/>
        <v>10.562979256277213</v>
      </c>
      <c r="E181" s="11">
        <f t="shared" ca="1" si="10"/>
        <v>10.068388580306852</v>
      </c>
      <c r="F181" s="11">
        <f t="shared" ca="1" si="11"/>
        <v>10.044167388552564</v>
      </c>
      <c r="G181" s="30"/>
      <c r="H181" s="12">
        <f t="shared" ca="1" si="8"/>
        <v>-2.1704841750148033E-2</v>
      </c>
    </row>
    <row r="182" spans="3:8" ht="15.55" customHeight="1" x14ac:dyDescent="0.65">
      <c r="C182" s="10">
        <v>158</v>
      </c>
      <c r="D182" s="11">
        <f t="shared" ca="1" si="9"/>
        <v>11.863008836198299</v>
      </c>
      <c r="E182" s="11">
        <f t="shared" ca="1" si="10"/>
        <v>12.44769293422566</v>
      </c>
      <c r="F182" s="11">
        <f t="shared" ca="1" si="11"/>
        <v>11.953102258255297</v>
      </c>
      <c r="G182" s="30"/>
      <c r="H182" s="12">
        <f t="shared" ca="1" si="8"/>
        <v>1.8738612570733717</v>
      </c>
    </row>
    <row r="183" spans="3:8" ht="15.55" customHeight="1" x14ac:dyDescent="0.65">
      <c r="C183" s="10">
        <v>159</v>
      </c>
      <c r="D183" s="11">
        <f t="shared" ca="1" si="9"/>
        <v>12.078697124511834</v>
      </c>
      <c r="E183" s="11">
        <f t="shared" ca="1" si="10"/>
        <v>12.067844703636759</v>
      </c>
      <c r="F183" s="11">
        <f t="shared" ca="1" si="11"/>
        <v>12.652528801664122</v>
      </c>
      <c r="G183" s="30"/>
      <c r="H183" s="12">
        <f t="shared" ca="1" si="8"/>
        <v>1.141766495975147</v>
      </c>
    </row>
    <row r="184" spans="3:8" ht="15.55" customHeight="1" x14ac:dyDescent="0.65">
      <c r="C184" s="10">
        <v>160</v>
      </c>
      <c r="D184" s="11">
        <f t="shared" ca="1" si="9"/>
        <v>10.21352635692276</v>
      </c>
      <c r="E184" s="11">
        <f t="shared" ca="1" si="10"/>
        <v>11.150456985459446</v>
      </c>
      <c r="F184" s="11">
        <f t="shared" ca="1" si="11"/>
        <v>11.139604564584371</v>
      </c>
      <c r="G184" s="30"/>
      <c r="H184" s="12">
        <f t="shared" ca="1" si="8"/>
        <v>-0.35735689106481422</v>
      </c>
    </row>
    <row r="185" spans="3:8" ht="15.55" customHeight="1" x14ac:dyDescent="0.65">
      <c r="C185" s="10">
        <v>161</v>
      </c>
      <c r="D185" s="11">
        <f t="shared" ca="1" si="9"/>
        <v>9.8142497396673463</v>
      </c>
      <c r="E185" s="11">
        <f t="shared" ca="1" si="10"/>
        <v>10.38513298765492</v>
      </c>
      <c r="F185" s="11">
        <f t="shared" ca="1" si="11"/>
        <v>11.322063616191606</v>
      </c>
      <c r="G185" s="30"/>
      <c r="H185" s="12">
        <f t="shared" ca="1" si="8"/>
        <v>-7.071814800247384E-3</v>
      </c>
    </row>
    <row r="186" spans="3:8" ht="15.55" customHeight="1" x14ac:dyDescent="0.65">
      <c r="C186" s="10">
        <v>162</v>
      </c>
      <c r="D186" s="11">
        <f t="shared" ca="1" si="9"/>
        <v>8.9810458918405889</v>
      </c>
      <c r="E186" s="11">
        <f t="shared" ca="1" si="10"/>
        <v>8.8023674463081818</v>
      </c>
      <c r="F186" s="11">
        <f t="shared" ca="1" si="11"/>
        <v>9.3732506942957556</v>
      </c>
      <c r="G186" s="30"/>
      <c r="H186" s="12">
        <f t="shared" ca="1" si="8"/>
        <v>-1.0154182007592873</v>
      </c>
    </row>
    <row r="187" spans="3:8" ht="15.55" customHeight="1" x14ac:dyDescent="0.65">
      <c r="C187" s="10">
        <v>163</v>
      </c>
      <c r="D187" s="11">
        <f t="shared" ca="1" si="9"/>
        <v>9.4978772829776315</v>
      </c>
      <c r="E187" s="11">
        <f t="shared" ca="1" si="10"/>
        <v>9.494341375577509</v>
      </c>
      <c r="F187" s="11">
        <f t="shared" ca="1" si="11"/>
        <v>9.3156629300451019</v>
      </c>
      <c r="G187" s="30"/>
      <c r="H187" s="12">
        <f t="shared" ca="1" si="8"/>
        <v>5.5863833572751499E-3</v>
      </c>
    </row>
    <row r="188" spans="3:8" ht="15.55" customHeight="1" x14ac:dyDescent="0.65">
      <c r="C188" s="10">
        <v>164</v>
      </c>
      <c r="D188" s="11">
        <f t="shared" ca="1" si="9"/>
        <v>11.588476007846747</v>
      </c>
      <c r="E188" s="11">
        <f t="shared" ca="1" si="10"/>
        <v>11.080766907467103</v>
      </c>
      <c r="F188" s="11">
        <f t="shared" ca="1" si="11"/>
        <v>11.07723100006698</v>
      </c>
      <c r="G188" s="30"/>
      <c r="H188" s="12">
        <f t="shared" ca="1" si="8"/>
        <v>1.5856828161681094</v>
      </c>
    </row>
    <row r="189" spans="3:8" ht="15.55" customHeight="1" x14ac:dyDescent="0.65">
      <c r="C189" s="10">
        <v>165</v>
      </c>
      <c r="D189" s="11">
        <f t="shared" ca="1" si="9"/>
        <v>11.883667701748003</v>
      </c>
      <c r="E189" s="11">
        <f t="shared" ca="1" si="10"/>
        <v>11.886460893426641</v>
      </c>
      <c r="F189" s="11">
        <f t="shared" ca="1" si="11"/>
        <v>11.378751793046996</v>
      </c>
      <c r="G189" s="30"/>
      <c r="H189" s="12">
        <f t="shared" ca="1" si="8"/>
        <v>1.0908262936639488</v>
      </c>
    </row>
    <row r="190" spans="3:8" ht="15.55" customHeight="1" x14ac:dyDescent="0.65">
      <c r="C190" s="10">
        <v>166</v>
      </c>
      <c r="D190" s="11">
        <f t="shared" ca="1" si="9"/>
        <v>11.014710558635734</v>
      </c>
      <c r="E190" s="11">
        <f t="shared" ca="1" si="10"/>
        <v>11.807551966719789</v>
      </c>
      <c r="F190" s="11">
        <f t="shared" ca="1" si="11"/>
        <v>11.810345158398427</v>
      </c>
      <c r="G190" s="30"/>
      <c r="H190" s="12">
        <f t="shared" ca="1" si="8"/>
        <v>0.46929741180376028</v>
      </c>
    </row>
    <row r="191" spans="3:8" ht="15.55" customHeight="1" x14ac:dyDescent="0.65">
      <c r="C191" s="10">
        <v>167</v>
      </c>
      <c r="D191" s="11">
        <f t="shared" ca="1" si="9"/>
        <v>9.8414434311756072</v>
      </c>
      <c r="E191" s="11">
        <f t="shared" ca="1" si="10"/>
        <v>10.386856578007581</v>
      </c>
      <c r="F191" s="11">
        <f t="shared" ca="1" si="11"/>
        <v>11.179697986091636</v>
      </c>
      <c r="G191" s="30"/>
      <c r="H191" s="12">
        <f t="shared" ca="1" si="8"/>
        <v>-0.39320527472627365</v>
      </c>
    </row>
    <row r="192" spans="3:8" ht="15.55" customHeight="1" x14ac:dyDescent="0.65">
      <c r="C192" s="10">
        <v>168</v>
      </c>
      <c r="D192" s="11">
        <f t="shared" ca="1" si="9"/>
        <v>7.5567545187313065</v>
      </c>
      <c r="E192" s="11">
        <f t="shared" ca="1" si="10"/>
        <v>7.7914032246331875</v>
      </c>
      <c r="F192" s="11">
        <f t="shared" ca="1" si="11"/>
        <v>8.3368163714651615</v>
      </c>
      <c r="G192" s="30"/>
      <c r="H192" s="12">
        <f t="shared" ca="1" si="8"/>
        <v>-2.2466428439055561</v>
      </c>
    </row>
    <row r="193" spans="3:8" ht="15.55" customHeight="1" x14ac:dyDescent="0.65">
      <c r="C193" s="10">
        <v>169</v>
      </c>
      <c r="D193" s="11">
        <f t="shared" ca="1" si="9"/>
        <v>8.3363785136322264</v>
      </c>
      <c r="E193" s="11">
        <f t="shared" ca="1" si="10"/>
        <v>8.1397758762690913</v>
      </c>
      <c r="F193" s="11">
        <f t="shared" ca="1" si="11"/>
        <v>8.3744245821709704</v>
      </c>
      <c r="G193" s="30"/>
      <c r="H193" s="12">
        <f t="shared" ca="1" si="8"/>
        <v>-0.54030006441499534</v>
      </c>
    </row>
    <row r="194" spans="3:8" ht="15.55" customHeight="1" x14ac:dyDescent="0.65">
      <c r="C194" s="10">
        <v>170</v>
      </c>
      <c r="D194" s="11">
        <f t="shared" ca="1" si="9"/>
        <v>10.946462873400703</v>
      </c>
      <c r="E194" s="11">
        <f t="shared" ca="1" si="10"/>
        <v>9.8231414514479258</v>
      </c>
      <c r="F194" s="11">
        <f t="shared" ca="1" si="11"/>
        <v>9.626538814084789</v>
      </c>
      <c r="G194" s="30"/>
      <c r="H194" s="12">
        <f t="shared" ca="1" si="8"/>
        <v>1.2166129056082007</v>
      </c>
    </row>
    <row r="195" spans="3:8" ht="15.55" customHeight="1" x14ac:dyDescent="0.65">
      <c r="C195" s="10">
        <v>171</v>
      </c>
      <c r="D195" s="11">
        <f t="shared" ca="1" si="9"/>
        <v>11.070553332254578</v>
      </c>
      <c r="E195" s="11">
        <f t="shared" ca="1" si="10"/>
        <v>10.80040330004708</v>
      </c>
      <c r="F195" s="11">
        <f t="shared" ca="1" si="11"/>
        <v>9.6770818780943024</v>
      </c>
      <c r="G195" s="30"/>
      <c r="H195" s="12">
        <f t="shared" ca="1" si="8"/>
        <v>0.46224687945047771</v>
      </c>
    </row>
    <row r="196" spans="3:8" ht="15.55" customHeight="1" x14ac:dyDescent="0.65">
      <c r="C196" s="10">
        <v>172</v>
      </c>
      <c r="D196" s="11">
        <f t="shared" ca="1" si="9"/>
        <v>9.8551665496233181</v>
      </c>
      <c r="E196" s="11">
        <f t="shared" ca="1" si="10"/>
        <v>10.463473002427417</v>
      </c>
      <c r="F196" s="11">
        <f t="shared" ca="1" si="11"/>
        <v>10.193322970219921</v>
      </c>
      <c r="G196" s="30"/>
      <c r="H196" s="12">
        <f t="shared" ca="1" si="8"/>
        <v>-0.37595689010192196</v>
      </c>
    </row>
    <row r="197" spans="3:8" ht="15.55" customHeight="1" x14ac:dyDescent="0.65">
      <c r="C197" s="10">
        <v>173</v>
      </c>
      <c r="D197" s="11">
        <f t="shared" ca="1" si="9"/>
        <v>10.469363730247665</v>
      </c>
      <c r="E197" s="11">
        <f t="shared" ca="1" si="10"/>
        <v>10.700487169972902</v>
      </c>
      <c r="F197" s="11">
        <f t="shared" ca="1" si="11"/>
        <v>11.308793622777003</v>
      </c>
      <c r="G197" s="30"/>
      <c r="H197" s="12">
        <f t="shared" ca="1" si="8"/>
        <v>0.65734217529862538</v>
      </c>
    </row>
    <row r="198" spans="3:8" ht="15.55" customHeight="1" x14ac:dyDescent="0.65">
      <c r="C198" s="10">
        <v>174</v>
      </c>
      <c r="D198" s="11">
        <f t="shared" ca="1" si="9"/>
        <v>10.988809950490189</v>
      </c>
      <c r="E198" s="11">
        <f t="shared" ca="1" si="10"/>
        <v>10.800831505439227</v>
      </c>
      <c r="F198" s="11">
        <f t="shared" ca="1" si="11"/>
        <v>11.031954945164467</v>
      </c>
      <c r="G198" s="30"/>
      <c r="H198" s="12">
        <f t="shared" ca="1" si="8"/>
        <v>0.66013886284087675</v>
      </c>
    </row>
    <row r="199" spans="3:8" ht="15.55" customHeight="1" x14ac:dyDescent="0.65">
      <c r="C199" s="10">
        <v>175</v>
      </c>
      <c r="D199" s="11">
        <f t="shared" ca="1" si="9"/>
        <v>11.958156747525315</v>
      </c>
      <c r="E199" s="11">
        <f t="shared" ca="1" si="10"/>
        <v>12.286827835174627</v>
      </c>
      <c r="F199" s="11">
        <f t="shared" ca="1" si="11"/>
        <v>12.098849390123666</v>
      </c>
      <c r="G199" s="30"/>
      <c r="H199" s="12">
        <f t="shared" ca="1" si="8"/>
        <v>1.6280873161048761</v>
      </c>
    </row>
    <row r="200" spans="3:8" ht="15.55" customHeight="1" x14ac:dyDescent="0.65">
      <c r="C200" s="10">
        <v>176</v>
      </c>
      <c r="D200" s="11">
        <f t="shared" ca="1" si="9"/>
        <v>10.890639759193844</v>
      </c>
      <c r="E200" s="11">
        <f t="shared" ca="1" si="10"/>
        <v>11.220709190614283</v>
      </c>
      <c r="F200" s="11">
        <f t="shared" ca="1" si="11"/>
        <v>11.549380278263596</v>
      </c>
      <c r="G200" s="30"/>
      <c r="H200" s="12">
        <f t="shared" ca="1" si="8"/>
        <v>7.6596101141407344E-2</v>
      </c>
    </row>
    <row r="201" spans="3:8" ht="15.55" customHeight="1" x14ac:dyDescent="0.65">
      <c r="C201" s="10">
        <v>177</v>
      </c>
      <c r="D201" s="11">
        <f t="shared" ca="1" si="9"/>
        <v>9.7376342216194267</v>
      </c>
      <c r="E201" s="11">
        <f t="shared" ca="1" si="10"/>
        <v>10.551677879671864</v>
      </c>
      <c r="F201" s="11">
        <f t="shared" ca="1" si="11"/>
        <v>10.881747311092303</v>
      </c>
      <c r="G201" s="30"/>
      <c r="H201" s="12">
        <f t="shared" ca="1" si="8"/>
        <v>-0.30066382895127719</v>
      </c>
    </row>
    <row r="202" spans="3:8" ht="15.55" customHeight="1" x14ac:dyDescent="0.65">
      <c r="C202" s="10">
        <v>178</v>
      </c>
      <c r="D202" s="11">
        <f t="shared" ca="1" si="9"/>
        <v>10.385516630646313</v>
      </c>
      <c r="E202" s="11">
        <f t="shared" ca="1" si="10"/>
        <v>10.423814681217015</v>
      </c>
      <c r="F202" s="11">
        <f t="shared" ca="1" si="11"/>
        <v>11.237858339269454</v>
      </c>
      <c r="G202" s="30"/>
      <c r="H202" s="12">
        <f t="shared" ca="1" si="8"/>
        <v>0.53584854512195113</v>
      </c>
    </row>
    <row r="203" spans="3:8" ht="15.55" customHeight="1" x14ac:dyDescent="0.65">
      <c r="C203" s="10">
        <v>179</v>
      </c>
      <c r="D203" s="11">
        <f t="shared" ca="1" si="9"/>
        <v>8.5225529135315998</v>
      </c>
      <c r="E203" s="11">
        <f t="shared" ca="1" si="10"/>
        <v>8.372220999055962</v>
      </c>
      <c r="F203" s="11">
        <f t="shared" ca="1" si="11"/>
        <v>8.4105190496266644</v>
      </c>
      <c r="G203" s="30"/>
      <c r="H203" s="12">
        <f t="shared" ca="1" si="8"/>
        <v>-1.7453713590293758</v>
      </c>
    </row>
    <row r="204" spans="3:8" ht="15.55" customHeight="1" x14ac:dyDescent="0.65">
      <c r="C204" s="10">
        <v>180</v>
      </c>
      <c r="D204" s="11">
        <f t="shared" ca="1" si="9"/>
        <v>11.078345219355837</v>
      </c>
      <c r="E204" s="11">
        <f t="shared" ca="1" si="10"/>
        <v>11.346269491916813</v>
      </c>
      <c r="F204" s="11">
        <f t="shared" ca="1" si="11"/>
        <v>11.195937577441175</v>
      </c>
      <c r="G204" s="30"/>
      <c r="H204" s="12">
        <f t="shared" ca="1" si="8"/>
        <v>1.9510308988705254</v>
      </c>
    </row>
    <row r="205" spans="3:8" ht="15.55" customHeight="1" x14ac:dyDescent="0.65">
      <c r="C205" s="10">
        <v>181</v>
      </c>
      <c r="D205" s="11">
        <f t="shared" ca="1" si="9"/>
        <v>11.296631436676611</v>
      </c>
      <c r="E205" s="11">
        <f t="shared" ca="1" si="10"/>
        <v>10.423945757161924</v>
      </c>
      <c r="F205" s="11">
        <f t="shared" ca="1" si="11"/>
        <v>10.691870029722899</v>
      </c>
      <c r="G205" s="30"/>
      <c r="H205" s="12">
        <f t="shared" ca="1" si="8"/>
        <v>0.32111598724134821</v>
      </c>
    </row>
    <row r="206" spans="3:8" ht="15.55" customHeight="1" x14ac:dyDescent="0.65">
      <c r="C206" s="10">
        <v>182</v>
      </c>
      <c r="D206" s="11">
        <f t="shared" ca="1" si="9"/>
        <v>12.083224634234314</v>
      </c>
      <c r="E206" s="11">
        <f t="shared" ca="1" si="10"/>
        <v>13.058740083669576</v>
      </c>
      <c r="F206" s="11">
        <f t="shared" ca="1" si="11"/>
        <v>12.186054404154889</v>
      </c>
      <c r="G206" s="30"/>
      <c r="H206" s="12">
        <f t="shared" ca="1" si="8"/>
        <v>1.9226666406136397</v>
      </c>
    </row>
    <row r="207" spans="3:8" ht="15.55" customHeight="1" x14ac:dyDescent="0.65">
      <c r="C207" s="10">
        <v>183</v>
      </c>
      <c r="D207" s="11">
        <f t="shared" ca="1" si="9"/>
        <v>11.819380276045505</v>
      </c>
      <c r="E207" s="11">
        <f t="shared" ca="1" si="10"/>
        <v>11.97993826966618</v>
      </c>
      <c r="F207" s="11">
        <f t="shared" ca="1" si="11"/>
        <v>12.955453719101442</v>
      </c>
      <c r="G207" s="30"/>
      <c r="H207" s="12">
        <f t="shared" ca="1" si="8"/>
        <v>0.85804695573868639</v>
      </c>
    </row>
    <row r="208" spans="3:8" ht="15.55" customHeight="1" x14ac:dyDescent="0.65">
      <c r="C208" s="10">
        <v>184</v>
      </c>
      <c r="D208" s="11">
        <f t="shared" ca="1" si="9"/>
        <v>8.6130991658662612</v>
      </c>
      <c r="E208" s="11">
        <f t="shared" ca="1" si="10"/>
        <v>9.5744324861730821</v>
      </c>
      <c r="F208" s="11">
        <f t="shared" ca="1" si="11"/>
        <v>9.7349904797937548</v>
      </c>
      <c r="G208" s="30"/>
      <c r="H208" s="12">
        <f t="shared" ca="1" si="8"/>
        <v>-1.8159243120030826</v>
      </c>
    </row>
    <row r="209" spans="3:8" ht="15.55" customHeight="1" x14ac:dyDescent="0.65">
      <c r="C209" s="10">
        <v>185</v>
      </c>
      <c r="D209" s="11">
        <f t="shared" ca="1" si="9"/>
        <v>10.237846388942311</v>
      </c>
      <c r="E209" s="11">
        <f t="shared" ca="1" si="10"/>
        <v>10.666869866811654</v>
      </c>
      <c r="F209" s="11">
        <f t="shared" ca="1" si="11"/>
        <v>11.628203187118475</v>
      </c>
      <c r="G209" s="30"/>
      <c r="H209" s="12">
        <f t="shared" ca="1" si="8"/>
        <v>1.1458085449438524</v>
      </c>
    </row>
    <row r="210" spans="3:8" ht="15.55" customHeight="1" x14ac:dyDescent="0.65">
      <c r="C210" s="10">
        <v>186</v>
      </c>
      <c r="D210" s="11">
        <f t="shared" ca="1" si="9"/>
        <v>10.82935141046838</v>
      </c>
      <c r="E210" s="11">
        <f t="shared" ca="1" si="10"/>
        <v>9.9213892544668383</v>
      </c>
      <c r="F210" s="11">
        <f t="shared" ca="1" si="11"/>
        <v>10.350412732336181</v>
      </c>
      <c r="G210" s="30"/>
      <c r="H210" s="12">
        <f t="shared" ca="1" si="8"/>
        <v>0.25644713799645236</v>
      </c>
    </row>
    <row r="211" spans="3:8" ht="15.55" customHeight="1" x14ac:dyDescent="0.65">
      <c r="C211" s="10">
        <v>187</v>
      </c>
      <c r="D211" s="11">
        <f t="shared" ca="1" si="9"/>
        <v>10.617866457419098</v>
      </c>
      <c r="E211" s="11">
        <f t="shared" ca="1" si="10"/>
        <v>11.190770729891023</v>
      </c>
      <c r="F211" s="11">
        <f t="shared" ca="1" si="11"/>
        <v>10.282808573889483</v>
      </c>
      <c r="G211" s="30"/>
      <c r="H211" s="12">
        <f t="shared" ca="1" si="8"/>
        <v>0.48964288842087095</v>
      </c>
    </row>
    <row r="212" spans="3:8" ht="15.55" customHeight="1" x14ac:dyDescent="0.65">
      <c r="C212" s="10">
        <v>188</v>
      </c>
      <c r="D212" s="11">
        <f t="shared" ca="1" si="9"/>
        <v>9.3934155506942805</v>
      </c>
      <c r="E212" s="11">
        <f t="shared" ca="1" si="10"/>
        <v>9.521639119692507</v>
      </c>
      <c r="F212" s="11">
        <f t="shared" ca="1" si="11"/>
        <v>10.094543392164432</v>
      </c>
      <c r="G212" s="30"/>
      <c r="H212" s="12">
        <f t="shared" ca="1" si="8"/>
        <v>-0.85140589351615448</v>
      </c>
    </row>
    <row r="213" spans="3:8" ht="15.55" customHeight="1" x14ac:dyDescent="0.65">
      <c r="C213" s="10">
        <v>189</v>
      </c>
      <c r="D213" s="11">
        <f t="shared" ca="1" si="9"/>
        <v>9.0807871359069363</v>
      </c>
      <c r="E213" s="11">
        <f t="shared" ca="1" si="10"/>
        <v>9.3256085801173718</v>
      </c>
      <c r="F213" s="11">
        <f t="shared" ca="1" si="11"/>
        <v>9.4538321491155983</v>
      </c>
      <c r="G213" s="30"/>
      <c r="H213" s="12">
        <f t="shared" ca="1" si="8"/>
        <v>-0.49350991733498606</v>
      </c>
    </row>
    <row r="214" spans="3:8" ht="15.55" customHeight="1" x14ac:dyDescent="0.65">
      <c r="C214" s="10">
        <v>190</v>
      </c>
      <c r="D214" s="11">
        <f t="shared" ca="1" si="9"/>
        <v>11.375453139128229</v>
      </c>
      <c r="E214" s="11">
        <f t="shared" ca="1" si="10"/>
        <v>10.949750192370152</v>
      </c>
      <c r="F214" s="11">
        <f t="shared" ca="1" si="11"/>
        <v>11.194571636580587</v>
      </c>
      <c r="G214" s="30"/>
      <c r="H214" s="12">
        <f t="shared" ca="1" si="8"/>
        <v>1.6222080977957227</v>
      </c>
    </row>
    <row r="215" spans="3:8" ht="15.55" customHeight="1" x14ac:dyDescent="0.65">
      <c r="C215" s="10">
        <v>191</v>
      </c>
      <c r="D215" s="11">
        <f t="shared" ca="1" si="9"/>
        <v>10.759631415840628</v>
      </c>
      <c r="E215" s="11">
        <f t="shared" ca="1" si="10"/>
        <v>10.512876457173135</v>
      </c>
      <c r="F215" s="11">
        <f t="shared" ca="1" si="11"/>
        <v>10.087173510415058</v>
      </c>
      <c r="G215" s="30"/>
      <c r="H215" s="12">
        <f t="shared" ca="1" si="8"/>
        <v>-5.1472633057234138E-2</v>
      </c>
    </row>
    <row r="216" spans="3:8" ht="15.55" customHeight="1" x14ac:dyDescent="0.65">
      <c r="C216" s="10">
        <v>192</v>
      </c>
      <c r="D216" s="11">
        <f t="shared" ca="1" si="9"/>
        <v>9.6764005965152808</v>
      </c>
      <c r="E216" s="11">
        <f t="shared" ca="1" si="10"/>
        <v>10.487504645413143</v>
      </c>
      <c r="F216" s="11">
        <f t="shared" ca="1" si="11"/>
        <v>10.240749686745648</v>
      </c>
      <c r="G216" s="30"/>
      <c r="H216" s="12">
        <f t="shared" ref="H216:H279" ca="1" si="12">NORMINV(RAND(),$I$18,$I$19)</f>
        <v>-0.29786308695610214</v>
      </c>
    </row>
    <row r="217" spans="3:8" ht="15.55" customHeight="1" x14ac:dyDescent="0.65">
      <c r="C217" s="10">
        <v>193</v>
      </c>
      <c r="D217" s="11">
        <f t="shared" ca="1" si="9"/>
        <v>7.821521050571393</v>
      </c>
      <c r="E217" s="11">
        <f t="shared" ca="1" si="10"/>
        <v>7.7957847340427762</v>
      </c>
      <c r="F217" s="11">
        <f t="shared" ca="1" si="11"/>
        <v>8.6068887829406382</v>
      </c>
      <c r="G217" s="30"/>
      <c r="H217" s="12">
        <f t="shared" ca="1" si="12"/>
        <v>-2.0295474059505554</v>
      </c>
    </row>
    <row r="218" spans="3:8" ht="15.55" customHeight="1" x14ac:dyDescent="0.65">
      <c r="C218" s="10">
        <v>194</v>
      </c>
      <c r="D218" s="11">
        <f t="shared" ref="D218:D281" ca="1" si="13">$D$16*H217+$D$19+H218</f>
        <v>9.8033346801445163</v>
      </c>
      <c r="E218" s="11">
        <f t="shared" ca="1" si="10"/>
        <v>9.6544031366664651</v>
      </c>
      <c r="F218" s="11">
        <f t="shared" ca="1" si="11"/>
        <v>9.6286668201378482</v>
      </c>
      <c r="G218" s="30"/>
      <c r="H218" s="12">
        <f t="shared" ca="1" si="12"/>
        <v>0.81810838311979395</v>
      </c>
    </row>
    <row r="219" spans="3:8" ht="15.55" customHeight="1" x14ac:dyDescent="0.65">
      <c r="C219" s="10">
        <v>195</v>
      </c>
      <c r="D219" s="11">
        <f t="shared" ca="1" si="13"/>
        <v>11.091182980158994</v>
      </c>
      <c r="E219" s="11">
        <f t="shared" ca="1" si="10"/>
        <v>10.076409277183718</v>
      </c>
      <c r="F219" s="11">
        <f t="shared" ca="1" si="11"/>
        <v>9.9274777337056666</v>
      </c>
      <c r="G219" s="30"/>
      <c r="H219" s="12">
        <f t="shared" ca="1" si="12"/>
        <v>0.68212878859909765</v>
      </c>
    </row>
    <row r="220" spans="3:8" ht="15.55" customHeight="1" x14ac:dyDescent="0.65">
      <c r="C220" s="10">
        <v>196</v>
      </c>
      <c r="D220" s="11">
        <f t="shared" ca="1" si="13"/>
        <v>11.178814799388924</v>
      </c>
      <c r="E220" s="11">
        <f t="shared" ref="E220:E283" ca="1" si="14">$E$16*H219+$E$17*H218+$E$19+H220</f>
        <v>11.58786899094882</v>
      </c>
      <c r="F220" s="11">
        <f t="shared" ref="F220:F283" ca="1" si="15">$F$16*H219+$F$17*H218+$F$18*H217+$F$19+H220</f>
        <v>10.573095287973544</v>
      </c>
      <c r="G220" s="30"/>
      <c r="H220" s="12">
        <f t="shared" ca="1" si="12"/>
        <v>0.83775040508937448</v>
      </c>
    </row>
    <row r="221" spans="3:8" ht="15.55" customHeight="1" x14ac:dyDescent="0.65">
      <c r="C221" s="10">
        <v>197</v>
      </c>
      <c r="D221" s="11">
        <f t="shared" ca="1" si="13"/>
        <v>11.551459400836375</v>
      </c>
      <c r="E221" s="11">
        <f t="shared" ca="1" si="14"/>
        <v>11.892523795135926</v>
      </c>
      <c r="F221" s="11">
        <f t="shared" ca="1" si="15"/>
        <v>12.301577986695822</v>
      </c>
      <c r="G221" s="30"/>
      <c r="H221" s="12">
        <f t="shared" ca="1" si="12"/>
        <v>1.1325841982916893</v>
      </c>
    </row>
    <row r="222" spans="3:8" ht="15.55" customHeight="1" x14ac:dyDescent="0.65">
      <c r="C222" s="10">
        <v>198</v>
      </c>
      <c r="D222" s="11">
        <f t="shared" ca="1" si="13"/>
        <v>9.2698759470155121</v>
      </c>
      <c r="E222" s="11">
        <f t="shared" ca="1" si="14"/>
        <v>9.6887511495602006</v>
      </c>
      <c r="F222" s="11">
        <f t="shared" ca="1" si="15"/>
        <v>10.029815543859749</v>
      </c>
      <c r="G222" s="30"/>
      <c r="H222" s="12">
        <f t="shared" ca="1" si="12"/>
        <v>-1.2964161521303326</v>
      </c>
    </row>
    <row r="223" spans="3:8" ht="15.55" customHeight="1" x14ac:dyDescent="0.65">
      <c r="C223" s="10">
        <v>199</v>
      </c>
      <c r="D223" s="11">
        <f t="shared" ca="1" si="13"/>
        <v>10.196867608238495</v>
      </c>
      <c r="E223" s="11">
        <f t="shared" ca="1" si="14"/>
        <v>10.763159707384341</v>
      </c>
      <c r="F223" s="11">
        <f t="shared" ca="1" si="15"/>
        <v>11.182034909929028</v>
      </c>
      <c r="G223" s="30"/>
      <c r="H223" s="12">
        <f t="shared" ca="1" si="12"/>
        <v>0.84507568430366187</v>
      </c>
    </row>
    <row r="224" spans="3:8" ht="15.55" customHeight="1" x14ac:dyDescent="0.65">
      <c r="C224" s="10">
        <v>200</v>
      </c>
      <c r="D224" s="11">
        <f t="shared" ca="1" si="13"/>
        <v>10.944533072856236</v>
      </c>
      <c r="E224" s="11">
        <f t="shared" ca="1" si="14"/>
        <v>10.296324996791069</v>
      </c>
      <c r="F224" s="11">
        <f t="shared" ca="1" si="15"/>
        <v>10.862617095936915</v>
      </c>
      <c r="G224" s="30"/>
      <c r="H224" s="12">
        <f t="shared" ca="1" si="12"/>
        <v>0.52199523070440512</v>
      </c>
    </row>
    <row r="225" spans="3:8" ht="15.55" customHeight="1" x14ac:dyDescent="0.65">
      <c r="C225" s="10">
        <v>201</v>
      </c>
      <c r="D225" s="11">
        <f t="shared" ca="1" si="13"/>
        <v>10.796927320426001</v>
      </c>
      <c r="E225" s="11">
        <f t="shared" ca="1" si="14"/>
        <v>11.219465162577832</v>
      </c>
      <c r="F225" s="11">
        <f t="shared" ca="1" si="15"/>
        <v>10.571257086512665</v>
      </c>
      <c r="G225" s="30"/>
      <c r="H225" s="12">
        <f t="shared" ca="1" si="12"/>
        <v>0.53592970507379767</v>
      </c>
    </row>
    <row r="226" spans="3:8" ht="15.55" customHeight="1" x14ac:dyDescent="0.65">
      <c r="C226" s="10">
        <v>202</v>
      </c>
      <c r="D226" s="11">
        <f t="shared" ca="1" si="13"/>
        <v>10.951634962574355</v>
      </c>
      <c r="E226" s="11">
        <f t="shared" ca="1" si="14"/>
        <v>11.212632577926557</v>
      </c>
      <c r="F226" s="11">
        <f t="shared" ca="1" si="15"/>
        <v>11.635170420078389</v>
      </c>
      <c r="G226" s="30"/>
      <c r="H226" s="12">
        <f t="shared" ca="1" si="12"/>
        <v>0.6836701100374557</v>
      </c>
    </row>
    <row r="227" spans="3:8" ht="15.55" customHeight="1" x14ac:dyDescent="0.65">
      <c r="C227" s="10">
        <v>203</v>
      </c>
      <c r="D227" s="11">
        <f t="shared" ca="1" si="13"/>
        <v>10.459068810690873</v>
      </c>
      <c r="E227" s="11">
        <f t="shared" ca="1" si="14"/>
        <v>10.727033663227772</v>
      </c>
      <c r="F227" s="11">
        <f t="shared" ca="1" si="15"/>
        <v>10.988031278579975</v>
      </c>
      <c r="G227" s="30"/>
      <c r="H227" s="12">
        <f t="shared" ca="1" si="12"/>
        <v>0.11723375567214644</v>
      </c>
    </row>
    <row r="228" spans="3:8" ht="15.55" customHeight="1" x14ac:dyDescent="0.65">
      <c r="C228" s="10">
        <v>204</v>
      </c>
      <c r="D228" s="11">
        <f t="shared" ca="1" si="13"/>
        <v>9.4914205053693443</v>
      </c>
      <c r="E228" s="11">
        <f t="shared" ca="1" si="14"/>
        <v>9.8332555603880731</v>
      </c>
      <c r="F228" s="11">
        <f t="shared" ca="1" si="15"/>
        <v>10.101220412924972</v>
      </c>
      <c r="G228" s="30"/>
      <c r="H228" s="12">
        <f t="shared" ca="1" si="12"/>
        <v>-0.56719637246672838</v>
      </c>
    </row>
    <row r="229" spans="3:8" ht="15.55" customHeight="1" x14ac:dyDescent="0.65">
      <c r="C229" s="10">
        <v>205</v>
      </c>
      <c r="D229" s="11">
        <f t="shared" ca="1" si="13"/>
        <v>11.038797662546912</v>
      </c>
      <c r="E229" s="11">
        <f t="shared" ca="1" si="14"/>
        <v>11.097414540382985</v>
      </c>
      <c r="F229" s="11">
        <f t="shared" ca="1" si="15"/>
        <v>11.439249595401714</v>
      </c>
      <c r="G229" s="30"/>
      <c r="H229" s="12">
        <f t="shared" ca="1" si="12"/>
        <v>1.3223958487802767</v>
      </c>
    </row>
    <row r="230" spans="3:8" ht="15.55" customHeight="1" x14ac:dyDescent="0.65">
      <c r="C230" s="10">
        <v>206</v>
      </c>
      <c r="D230" s="11">
        <f t="shared" ca="1" si="13"/>
        <v>10.244366796895738</v>
      </c>
      <c r="E230" s="11">
        <f t="shared" ca="1" si="14"/>
        <v>9.9607686106623738</v>
      </c>
      <c r="F230" s="11">
        <f t="shared" ca="1" si="15"/>
        <v>10.019385488498447</v>
      </c>
      <c r="G230" s="30"/>
      <c r="H230" s="12">
        <f t="shared" ca="1" si="12"/>
        <v>-0.41683112749440177</v>
      </c>
    </row>
    <row r="231" spans="3:8" ht="15.55" customHeight="1" x14ac:dyDescent="0.65">
      <c r="C231" s="10">
        <v>207</v>
      </c>
      <c r="D231" s="11">
        <f t="shared" ca="1" si="13"/>
        <v>10.002317896331341</v>
      </c>
      <c r="E231" s="11">
        <f t="shared" ca="1" si="14"/>
        <v>10.663515820721479</v>
      </c>
      <c r="F231" s="11">
        <f t="shared" ca="1" si="15"/>
        <v>10.379917634488114</v>
      </c>
      <c r="G231" s="30"/>
      <c r="H231" s="12">
        <f t="shared" ca="1" si="12"/>
        <v>0.21073346007854168</v>
      </c>
    </row>
    <row r="232" spans="3:8" ht="15.55" customHeight="1" x14ac:dyDescent="0.65">
      <c r="C232" s="10">
        <v>208</v>
      </c>
      <c r="D232" s="11">
        <f t="shared" ca="1" si="13"/>
        <v>10.341806468767727</v>
      </c>
      <c r="E232" s="11">
        <f t="shared" ca="1" si="14"/>
        <v>10.133390905020526</v>
      </c>
      <c r="F232" s="11">
        <f t="shared" ca="1" si="15"/>
        <v>10.794588829410666</v>
      </c>
      <c r="G232" s="30"/>
      <c r="H232" s="12">
        <f t="shared" ca="1" si="12"/>
        <v>0.23643973872845675</v>
      </c>
    </row>
    <row r="233" spans="3:8" ht="15.55" customHeight="1" x14ac:dyDescent="0.65">
      <c r="C233" s="10">
        <v>209</v>
      </c>
      <c r="D233" s="11">
        <f t="shared" ca="1" si="13"/>
        <v>11.945634663953003</v>
      </c>
      <c r="E233" s="11">
        <f t="shared" ca="1" si="14"/>
        <v>12.051001393992273</v>
      </c>
      <c r="F233" s="11">
        <f t="shared" ca="1" si="15"/>
        <v>11.842585830245072</v>
      </c>
      <c r="G233" s="30"/>
      <c r="H233" s="12">
        <f t="shared" ca="1" si="12"/>
        <v>1.8274147945887738</v>
      </c>
    </row>
    <row r="234" spans="3:8" ht="15.55" customHeight="1" x14ac:dyDescent="0.65">
      <c r="C234" s="10">
        <v>210</v>
      </c>
      <c r="D234" s="11">
        <f t="shared" ca="1" si="13"/>
        <v>11.161606310597586</v>
      </c>
      <c r="E234" s="11">
        <f t="shared" ca="1" si="14"/>
        <v>11.279826179961814</v>
      </c>
      <c r="F234" s="11">
        <f t="shared" ca="1" si="15"/>
        <v>11.385192910001086</v>
      </c>
      <c r="G234" s="30"/>
      <c r="H234" s="12">
        <f t="shared" ca="1" si="12"/>
        <v>0.24789891330319935</v>
      </c>
    </row>
    <row r="235" spans="3:8" ht="15.55" customHeight="1" x14ac:dyDescent="0.65">
      <c r="C235" s="10">
        <v>211</v>
      </c>
      <c r="D235" s="11">
        <f t="shared" ca="1" si="13"/>
        <v>10.463283096796081</v>
      </c>
      <c r="E235" s="11">
        <f t="shared" ca="1" si="14"/>
        <v>11.376990494090467</v>
      </c>
      <c r="F235" s="11">
        <f t="shared" ca="1" si="15"/>
        <v>11.495210363454696</v>
      </c>
      <c r="G235" s="30"/>
      <c r="H235" s="12">
        <f t="shared" ca="1" si="12"/>
        <v>0.33933364014448136</v>
      </c>
    </row>
    <row r="236" spans="3:8" ht="15.55" customHeight="1" x14ac:dyDescent="0.65">
      <c r="C236" s="10">
        <v>212</v>
      </c>
      <c r="D236" s="11">
        <f t="shared" ca="1" si="13"/>
        <v>9.6294607796028977</v>
      </c>
      <c r="E236" s="11">
        <f t="shared" ca="1" si="14"/>
        <v>9.7534102362544992</v>
      </c>
      <c r="F236" s="11">
        <f t="shared" ca="1" si="15"/>
        <v>10.667117633548884</v>
      </c>
      <c r="G236" s="30"/>
      <c r="H236" s="12">
        <f t="shared" ca="1" si="12"/>
        <v>-0.54020604046934206</v>
      </c>
    </row>
    <row r="237" spans="3:8" ht="15.55" customHeight="1" x14ac:dyDescent="0.65">
      <c r="C237" s="10">
        <v>213</v>
      </c>
      <c r="D237" s="11">
        <f t="shared" ca="1" si="13"/>
        <v>9.4321123085890282</v>
      </c>
      <c r="E237" s="11">
        <f t="shared" ca="1" si="14"/>
        <v>9.6017791286612688</v>
      </c>
      <c r="F237" s="11">
        <f t="shared" ca="1" si="15"/>
        <v>9.7257285853128685</v>
      </c>
      <c r="G237" s="30"/>
      <c r="H237" s="12">
        <f t="shared" ca="1" si="12"/>
        <v>-0.29778467117630036</v>
      </c>
    </row>
    <row r="238" spans="3:8" ht="15.55" customHeight="1" x14ac:dyDescent="0.65">
      <c r="C238" s="10">
        <v>214</v>
      </c>
      <c r="D238" s="11">
        <f t="shared" ca="1" si="13"/>
        <v>9.4395081159835286</v>
      </c>
      <c r="E238" s="11">
        <f t="shared" ca="1" si="14"/>
        <v>9.1694050957488589</v>
      </c>
      <c r="F238" s="11">
        <f t="shared" ca="1" si="15"/>
        <v>9.3390719158210995</v>
      </c>
      <c r="G238" s="30"/>
      <c r="H238" s="12">
        <f t="shared" ca="1" si="12"/>
        <v>-0.41159954842832053</v>
      </c>
    </row>
    <row r="239" spans="3:8" ht="15.55" customHeight="1" x14ac:dyDescent="0.65">
      <c r="C239" s="10">
        <v>215</v>
      </c>
      <c r="D239" s="11">
        <f t="shared" ca="1" si="13"/>
        <v>8.9978744798515287</v>
      </c>
      <c r="E239" s="11">
        <f t="shared" ca="1" si="14"/>
        <v>8.8489821442633776</v>
      </c>
      <c r="F239" s="11">
        <f t="shared" ca="1" si="15"/>
        <v>8.5788791240287061</v>
      </c>
      <c r="G239" s="30"/>
      <c r="H239" s="12">
        <f t="shared" ca="1" si="12"/>
        <v>-0.79632574593431205</v>
      </c>
    </row>
    <row r="240" spans="3:8" ht="15.55" customHeight="1" x14ac:dyDescent="0.65">
      <c r="C240" s="10">
        <v>216</v>
      </c>
      <c r="D240" s="11">
        <f t="shared" ca="1" si="13"/>
        <v>8.9243212454553902</v>
      </c>
      <c r="E240" s="11">
        <f t="shared" ca="1" si="14"/>
        <v>8.71852147124123</v>
      </c>
      <c r="F240" s="11">
        <f t="shared" ca="1" si="15"/>
        <v>8.5696291356530789</v>
      </c>
      <c r="G240" s="30"/>
      <c r="H240" s="12">
        <f t="shared" ca="1" si="12"/>
        <v>-0.67751588157745457</v>
      </c>
    </row>
    <row r="241" spans="3:8" ht="15.55" customHeight="1" x14ac:dyDescent="0.65">
      <c r="C241" s="10">
        <v>217</v>
      </c>
      <c r="D241" s="11">
        <f t="shared" ca="1" si="13"/>
        <v>9.634948719813325</v>
      </c>
      <c r="E241" s="11">
        <f t="shared" ca="1" si="14"/>
        <v>9.2367858468461694</v>
      </c>
      <c r="F241" s="11">
        <f t="shared" ca="1" si="15"/>
        <v>9.0309860726320093</v>
      </c>
      <c r="G241" s="30"/>
      <c r="H241" s="12">
        <f t="shared" ca="1" si="12"/>
        <v>-2.6293339397947507E-2</v>
      </c>
    </row>
    <row r="242" spans="3:8" ht="15.55" customHeight="1" x14ac:dyDescent="0.65">
      <c r="C242" s="10">
        <v>218</v>
      </c>
      <c r="D242" s="11">
        <f t="shared" ca="1" si="13"/>
        <v>9.2144261068765179</v>
      </c>
      <c r="E242" s="11">
        <f t="shared" ca="1" si="14"/>
        <v>8.8756681660877916</v>
      </c>
      <c r="F242" s="11">
        <f t="shared" ca="1" si="15"/>
        <v>8.4775052931206361</v>
      </c>
      <c r="G242" s="30"/>
      <c r="H242" s="12">
        <f t="shared" ca="1" si="12"/>
        <v>-0.77242722342450754</v>
      </c>
    </row>
    <row r="243" spans="3:8" ht="15.55" customHeight="1" x14ac:dyDescent="0.65">
      <c r="C243" s="10">
        <v>219</v>
      </c>
      <c r="D243" s="11">
        <f t="shared" ca="1" si="13"/>
        <v>9.6063423591854278</v>
      </c>
      <c r="E243" s="11">
        <f t="shared" ca="1" si="14"/>
        <v>9.5931956894864534</v>
      </c>
      <c r="F243" s="11">
        <f t="shared" ca="1" si="15"/>
        <v>9.2544377486977272</v>
      </c>
      <c r="G243" s="30"/>
      <c r="H243" s="12">
        <f t="shared" ca="1" si="12"/>
        <v>-7.4440291023191345E-3</v>
      </c>
    </row>
    <row r="244" spans="3:8" ht="15.55" customHeight="1" x14ac:dyDescent="0.65">
      <c r="C244" s="10">
        <v>220</v>
      </c>
      <c r="D244" s="11">
        <f t="shared" ca="1" si="13"/>
        <v>11.237934237400509</v>
      </c>
      <c r="E244" s="11">
        <f t="shared" ca="1" si="14"/>
        <v>10.851720625688255</v>
      </c>
      <c r="F244" s="11">
        <f t="shared" ca="1" si="15"/>
        <v>10.838573955989283</v>
      </c>
      <c r="G244" s="30"/>
      <c r="H244" s="12">
        <f t="shared" ca="1" si="12"/>
        <v>1.2416562519516694</v>
      </c>
    </row>
    <row r="245" spans="3:8" ht="15.55" customHeight="1" x14ac:dyDescent="0.65">
      <c r="C245" s="10">
        <v>221</v>
      </c>
      <c r="D245" s="11">
        <f t="shared" ca="1" si="13"/>
        <v>9.2676388785475297</v>
      </c>
      <c r="E245" s="11">
        <f t="shared" ca="1" si="14"/>
        <v>9.2639168639963696</v>
      </c>
      <c r="F245" s="11">
        <f t="shared" ca="1" si="15"/>
        <v>8.8777032522841157</v>
      </c>
      <c r="G245" s="30"/>
      <c r="H245" s="12">
        <f t="shared" ca="1" si="12"/>
        <v>-1.3531892474283056</v>
      </c>
    </row>
    <row r="246" spans="3:8" ht="15.55" customHeight="1" x14ac:dyDescent="0.65">
      <c r="C246" s="10">
        <v>222</v>
      </c>
      <c r="D246" s="11">
        <f t="shared" ca="1" si="13"/>
        <v>8.5934083622759392</v>
      </c>
      <c r="E246" s="11">
        <f t="shared" ca="1" si="14"/>
        <v>9.2142364882517729</v>
      </c>
      <c r="F246" s="11">
        <f t="shared" ca="1" si="15"/>
        <v>9.2105144737006128</v>
      </c>
      <c r="G246" s="30"/>
      <c r="H246" s="12">
        <f t="shared" ca="1" si="12"/>
        <v>-0.72999701400990924</v>
      </c>
    </row>
    <row r="247" spans="3:8" ht="15.55" customHeight="1" x14ac:dyDescent="0.65">
      <c r="C247" s="10">
        <v>223</v>
      </c>
      <c r="D247" s="11">
        <f t="shared" ca="1" si="13"/>
        <v>10.277637597537339</v>
      </c>
      <c r="E247" s="11">
        <f t="shared" ca="1" si="14"/>
        <v>9.6010429738231871</v>
      </c>
      <c r="F247" s="11">
        <f t="shared" ca="1" si="15"/>
        <v>10.221871099799023</v>
      </c>
      <c r="G247" s="30"/>
      <c r="H247" s="12">
        <f t="shared" ca="1" si="12"/>
        <v>0.6426361045422937</v>
      </c>
    </row>
    <row r="248" spans="3:8" ht="15.55" customHeight="1" x14ac:dyDescent="0.65">
      <c r="C248" s="10">
        <v>224</v>
      </c>
      <c r="D248" s="11">
        <f t="shared" ca="1" si="13"/>
        <v>10.154944630681793</v>
      </c>
      <c r="E248" s="11">
        <f t="shared" ca="1" si="14"/>
        <v>9.7899461236768381</v>
      </c>
      <c r="F248" s="11">
        <f t="shared" ca="1" si="15"/>
        <v>9.1133514999626861</v>
      </c>
      <c r="G248" s="30"/>
      <c r="H248" s="12">
        <f t="shared" ca="1" si="12"/>
        <v>-0.16637342158935431</v>
      </c>
    </row>
    <row r="249" spans="3:8" ht="15.55" customHeight="1" x14ac:dyDescent="0.65">
      <c r="C249" s="10">
        <v>225</v>
      </c>
      <c r="D249" s="11">
        <f t="shared" ca="1" si="13"/>
        <v>11.351093370361294</v>
      </c>
      <c r="E249" s="11">
        <f t="shared" ca="1" si="14"/>
        <v>11.672411422632441</v>
      </c>
      <c r="F249" s="11">
        <f t="shared" ca="1" si="15"/>
        <v>11.307412915627488</v>
      </c>
      <c r="G249" s="30"/>
      <c r="H249" s="12">
        <f t="shared" ca="1" si="12"/>
        <v>1.4342800811559722</v>
      </c>
    </row>
    <row r="250" spans="3:8" ht="15.55" customHeight="1" x14ac:dyDescent="0.65">
      <c r="C250" s="10">
        <v>226</v>
      </c>
      <c r="D250" s="11">
        <f t="shared" ca="1" si="13"/>
        <v>12.329901504143235</v>
      </c>
      <c r="E250" s="11">
        <f t="shared" ca="1" si="14"/>
        <v>12.246714793348557</v>
      </c>
      <c r="F250" s="11">
        <f t="shared" ca="1" si="15"/>
        <v>12.568032845619705</v>
      </c>
      <c r="G250" s="30"/>
      <c r="H250" s="12">
        <f t="shared" ca="1" si="12"/>
        <v>1.612761463565249</v>
      </c>
    </row>
    <row r="251" spans="3:8" ht="15.55" customHeight="1" x14ac:dyDescent="0.65">
      <c r="C251" s="10">
        <v>227</v>
      </c>
      <c r="D251" s="11">
        <f t="shared" ca="1" si="13"/>
        <v>10.282094590114124</v>
      </c>
      <c r="E251" s="11">
        <f t="shared" ca="1" si="14"/>
        <v>10.99923463069211</v>
      </c>
      <c r="F251" s="11">
        <f t="shared" ca="1" si="15"/>
        <v>10.916047919897432</v>
      </c>
      <c r="G251" s="30"/>
      <c r="H251" s="12">
        <f t="shared" ca="1" si="12"/>
        <v>-0.52428614166850041</v>
      </c>
    </row>
    <row r="252" spans="3:8" ht="15.55" customHeight="1" x14ac:dyDescent="0.65">
      <c r="C252" s="10">
        <v>228</v>
      </c>
      <c r="D252" s="11">
        <f t="shared" ca="1" si="13"/>
        <v>8.5801768342943596</v>
      </c>
      <c r="E252" s="11">
        <f t="shared" ca="1" si="14"/>
        <v>9.3865575660769842</v>
      </c>
      <c r="F252" s="11">
        <f t="shared" ca="1" si="15"/>
        <v>10.10369760665497</v>
      </c>
      <c r="G252" s="30"/>
      <c r="H252" s="12">
        <f t="shared" ca="1" si="12"/>
        <v>-1.1576800948713906</v>
      </c>
    </row>
    <row r="253" spans="3:8" ht="15.55" customHeight="1" x14ac:dyDescent="0.65">
      <c r="C253" s="10">
        <v>229</v>
      </c>
      <c r="D253" s="11">
        <f t="shared" ca="1" si="13"/>
        <v>9.1318582906751775</v>
      </c>
      <c r="E253" s="11">
        <f t="shared" ca="1" si="14"/>
        <v>8.869715219840927</v>
      </c>
      <c r="F253" s="11">
        <f t="shared" ca="1" si="15"/>
        <v>9.6760959516235516</v>
      </c>
      <c r="G253" s="30"/>
      <c r="H253" s="12">
        <f t="shared" ca="1" si="12"/>
        <v>-0.28930166188912732</v>
      </c>
    </row>
    <row r="254" spans="3:8" ht="15.55" customHeight="1" x14ac:dyDescent="0.65">
      <c r="C254" s="10">
        <v>230</v>
      </c>
      <c r="D254" s="11">
        <f t="shared" ca="1" si="13"/>
        <v>10.772076805384533</v>
      </c>
      <c r="E254" s="11">
        <f t="shared" ca="1" si="14"/>
        <v>10.193236757948837</v>
      </c>
      <c r="F254" s="11">
        <f t="shared" ca="1" si="15"/>
        <v>9.9310936871145863</v>
      </c>
      <c r="G254" s="30"/>
      <c r="H254" s="12">
        <f t="shared" ca="1" si="12"/>
        <v>0.91672763632909571</v>
      </c>
    </row>
    <row r="255" spans="3:8" ht="15.55" customHeight="1" x14ac:dyDescent="0.65">
      <c r="C255" s="10">
        <v>231</v>
      </c>
      <c r="D255" s="11">
        <f t="shared" ca="1" si="13"/>
        <v>10.597695421080902</v>
      </c>
      <c r="E255" s="11">
        <f t="shared" ca="1" si="14"/>
        <v>10.453044590136338</v>
      </c>
      <c r="F255" s="11">
        <f t="shared" ca="1" si="15"/>
        <v>9.8742045427006424</v>
      </c>
      <c r="G255" s="30"/>
      <c r="H255" s="12">
        <f t="shared" ca="1" si="12"/>
        <v>0.13933160291635416</v>
      </c>
    </row>
    <row r="256" spans="3:8" ht="15.55" customHeight="1" x14ac:dyDescent="0.65">
      <c r="C256" s="10">
        <v>232</v>
      </c>
      <c r="D256" s="11">
        <f t="shared" ca="1" si="13"/>
        <v>11.206598937048726</v>
      </c>
      <c r="E256" s="11">
        <f t="shared" ca="1" si="14"/>
        <v>11.664962755213274</v>
      </c>
      <c r="F256" s="11">
        <f t="shared" ca="1" si="15"/>
        <v>11.520311924268711</v>
      </c>
      <c r="G256" s="30"/>
      <c r="H256" s="12">
        <f t="shared" ca="1" si="12"/>
        <v>1.1369331355905488</v>
      </c>
    </row>
    <row r="257" spans="3:8" ht="15.55" customHeight="1" x14ac:dyDescent="0.65">
      <c r="C257" s="10">
        <v>233</v>
      </c>
      <c r="D257" s="11">
        <f t="shared" ca="1" si="13"/>
        <v>10.324173635384193</v>
      </c>
      <c r="E257" s="11">
        <f t="shared" ca="1" si="14"/>
        <v>10.39383943684237</v>
      </c>
      <c r="F257" s="11">
        <f t="shared" ca="1" si="15"/>
        <v>10.852203255006918</v>
      </c>
      <c r="G257" s="30"/>
      <c r="H257" s="12">
        <f t="shared" ca="1" si="12"/>
        <v>-0.24429293241108127</v>
      </c>
    </row>
    <row r="258" spans="3:8" ht="15.55" customHeight="1" x14ac:dyDescent="0.65">
      <c r="C258" s="10">
        <v>234</v>
      </c>
      <c r="D258" s="11">
        <f t="shared" ca="1" si="13"/>
        <v>9.4881056047870818</v>
      </c>
      <c r="E258" s="11">
        <f t="shared" ca="1" si="14"/>
        <v>10.056572172582356</v>
      </c>
      <c r="F258" s="11">
        <f t="shared" ca="1" si="15"/>
        <v>10.126237974040533</v>
      </c>
      <c r="G258" s="30"/>
      <c r="H258" s="12">
        <f t="shared" ca="1" si="12"/>
        <v>-0.38974792900737704</v>
      </c>
    </row>
    <row r="259" spans="3:8" ht="15.55" customHeight="1" x14ac:dyDescent="0.65">
      <c r="C259" s="10">
        <v>235</v>
      </c>
      <c r="D259" s="11">
        <f t="shared" ca="1" si="13"/>
        <v>10.417311510706483</v>
      </c>
      <c r="E259" s="11">
        <f t="shared" ca="1" si="14"/>
        <v>10.295165044500942</v>
      </c>
      <c r="F259" s="11">
        <f t="shared" ca="1" si="15"/>
        <v>10.863631612296217</v>
      </c>
      <c r="G259" s="30"/>
      <c r="H259" s="12">
        <f t="shared" ca="1" si="12"/>
        <v>0.61218547521017153</v>
      </c>
    </row>
    <row r="260" spans="3:8" ht="15.55" customHeight="1" x14ac:dyDescent="0.65">
      <c r="C260" s="10">
        <v>236</v>
      </c>
      <c r="D260" s="11">
        <f t="shared" ca="1" si="13"/>
        <v>11.412683256380815</v>
      </c>
      <c r="E260" s="11">
        <f t="shared" ca="1" si="14"/>
        <v>11.217809291877126</v>
      </c>
      <c r="F260" s="11">
        <f t="shared" ca="1" si="15"/>
        <v>11.095662825671585</v>
      </c>
      <c r="G260" s="30"/>
      <c r="H260" s="12">
        <f t="shared" ca="1" si="12"/>
        <v>1.1065905187757283</v>
      </c>
    </row>
    <row r="261" spans="3:8" ht="15.55" customHeight="1" x14ac:dyDescent="0.65">
      <c r="C261" s="10">
        <v>237</v>
      </c>
      <c r="D261" s="11">
        <f t="shared" ca="1" si="13"/>
        <v>10.884533580368601</v>
      </c>
      <c r="E261" s="11">
        <f t="shared" ca="1" si="14"/>
        <v>11.190626317973686</v>
      </c>
      <c r="F261" s="11">
        <f t="shared" ca="1" si="15"/>
        <v>10.995752353469998</v>
      </c>
      <c r="G261" s="30"/>
      <c r="H261" s="12">
        <f t="shared" ca="1" si="12"/>
        <v>0.3312383209807363</v>
      </c>
    </row>
    <row r="262" spans="3:8" ht="15.55" customHeight="1" x14ac:dyDescent="0.65">
      <c r="C262" s="10">
        <v>238</v>
      </c>
      <c r="D262" s="11">
        <f t="shared" ca="1" si="13"/>
        <v>11.800889691610234</v>
      </c>
      <c r="E262" s="11">
        <f t="shared" ca="1" si="14"/>
        <v>12.354184950998096</v>
      </c>
      <c r="F262" s="11">
        <f t="shared" ca="1" si="15"/>
        <v>12.660277688603182</v>
      </c>
      <c r="G262" s="30"/>
      <c r="H262" s="12">
        <f t="shared" ca="1" si="12"/>
        <v>1.6352705311198643</v>
      </c>
    </row>
    <row r="263" spans="3:8" ht="15.55" customHeight="1" x14ac:dyDescent="0.65">
      <c r="C263" s="10">
        <v>239</v>
      </c>
      <c r="D263" s="11">
        <f t="shared" ca="1" si="13"/>
        <v>9.5827022982593562</v>
      </c>
      <c r="E263" s="11">
        <f t="shared" ca="1" si="14"/>
        <v>9.7483214587497233</v>
      </c>
      <c r="F263" s="11">
        <f t="shared" ca="1" si="15"/>
        <v>10.301616718137588</v>
      </c>
      <c r="G263" s="30"/>
      <c r="H263" s="12">
        <f t="shared" ca="1" si="12"/>
        <v>-1.2349329673005762</v>
      </c>
    </row>
    <row r="264" spans="3:8" ht="15.55" customHeight="1" x14ac:dyDescent="0.65">
      <c r="C264" s="10">
        <v>240</v>
      </c>
      <c r="D264" s="11">
        <f t="shared" ca="1" si="13"/>
        <v>9.3980638779142911</v>
      </c>
      <c r="E264" s="11">
        <f t="shared" ca="1" si="14"/>
        <v>10.215699143474223</v>
      </c>
      <c r="F264" s="11">
        <f t="shared" ca="1" si="15"/>
        <v>10.381318303964591</v>
      </c>
      <c r="G264" s="30"/>
      <c r="H264" s="12">
        <f t="shared" ca="1" si="12"/>
        <v>1.5530361564578415E-2</v>
      </c>
    </row>
    <row r="265" spans="3:8" ht="15.55" customHeight="1" x14ac:dyDescent="0.65">
      <c r="C265" s="10">
        <v>241</v>
      </c>
      <c r="D265" s="11">
        <f t="shared" ca="1" si="13"/>
        <v>9.6327104929964129</v>
      </c>
      <c r="E265" s="11">
        <f t="shared" ca="1" si="14"/>
        <v>9.0152440093461248</v>
      </c>
      <c r="F265" s="11">
        <f t="shared" ca="1" si="15"/>
        <v>9.8328792749060572</v>
      </c>
      <c r="G265" s="30"/>
      <c r="H265" s="12">
        <f t="shared" ca="1" si="12"/>
        <v>-0.37505468778587642</v>
      </c>
    </row>
    <row r="266" spans="3:8" ht="15.55" customHeight="1" x14ac:dyDescent="0.65">
      <c r="C266" s="10">
        <v>242</v>
      </c>
      <c r="D266" s="11">
        <f t="shared" ca="1" si="13"/>
        <v>10.551834152194688</v>
      </c>
      <c r="E266" s="11">
        <f t="shared" ca="1" si="14"/>
        <v>10.559599332976978</v>
      </c>
      <c r="F266" s="11">
        <f t="shared" ca="1" si="15"/>
        <v>9.9421328493266898</v>
      </c>
      <c r="G266" s="30"/>
      <c r="H266" s="12">
        <f t="shared" ca="1" si="12"/>
        <v>0.73936149608762713</v>
      </c>
    </row>
    <row r="267" spans="3:8" ht="15.55" customHeight="1" x14ac:dyDescent="0.65">
      <c r="C267" s="10">
        <v>243</v>
      </c>
      <c r="D267" s="11">
        <f t="shared" ca="1" si="13"/>
        <v>10.496172562709138</v>
      </c>
      <c r="E267" s="11">
        <f t="shared" ca="1" si="14"/>
        <v>10.308645218816199</v>
      </c>
      <c r="F267" s="11">
        <f t="shared" ca="1" si="15"/>
        <v>10.316410399598485</v>
      </c>
      <c r="G267" s="30"/>
      <c r="H267" s="12">
        <f t="shared" ca="1" si="12"/>
        <v>0.12649181466532244</v>
      </c>
    </row>
    <row r="268" spans="3:8" ht="15.55" customHeight="1" x14ac:dyDescent="0.65">
      <c r="C268" s="10">
        <v>244</v>
      </c>
      <c r="D268" s="11">
        <f t="shared" ca="1" si="13"/>
        <v>11.146479411370336</v>
      </c>
      <c r="E268" s="11">
        <f t="shared" ca="1" si="14"/>
        <v>11.516160159414152</v>
      </c>
      <c r="F268" s="11">
        <f t="shared" ca="1" si="15"/>
        <v>11.328632815521214</v>
      </c>
      <c r="G268" s="30"/>
      <c r="H268" s="12">
        <f t="shared" ca="1" si="12"/>
        <v>1.0832335040376764</v>
      </c>
    </row>
    <row r="269" spans="3:8" ht="15.55" customHeight="1" x14ac:dyDescent="0.65">
      <c r="C269" s="10">
        <v>245</v>
      </c>
      <c r="D269" s="11">
        <f t="shared" ca="1" si="13"/>
        <v>10.50180770597156</v>
      </c>
      <c r="E269" s="11">
        <f t="shared" ca="1" si="14"/>
        <v>10.565053613304222</v>
      </c>
      <c r="F269" s="11">
        <f t="shared" ca="1" si="15"/>
        <v>10.934734361348035</v>
      </c>
      <c r="G269" s="30"/>
      <c r="H269" s="12">
        <f t="shared" ca="1" si="12"/>
        <v>-3.9809046047277578E-2</v>
      </c>
    </row>
    <row r="270" spans="3:8" ht="15.55" customHeight="1" x14ac:dyDescent="0.65">
      <c r="C270" s="10">
        <v>246</v>
      </c>
      <c r="D270" s="11">
        <f t="shared" ca="1" si="13"/>
        <v>9.3614245905416489</v>
      </c>
      <c r="E270" s="11">
        <f t="shared" ca="1" si="14"/>
        <v>9.9030413425604866</v>
      </c>
      <c r="F270" s="11">
        <f t="shared" ca="1" si="15"/>
        <v>9.9662872498931492</v>
      </c>
      <c r="G270" s="30"/>
      <c r="H270" s="12">
        <f t="shared" ca="1" si="12"/>
        <v>-0.61867088643471257</v>
      </c>
    </row>
    <row r="271" spans="3:8" ht="15.55" customHeight="1" x14ac:dyDescent="0.65">
      <c r="C271" s="10">
        <v>247</v>
      </c>
      <c r="D271" s="11">
        <f t="shared" ca="1" si="13"/>
        <v>9.3305995910532822</v>
      </c>
      <c r="E271" s="11">
        <f t="shared" ca="1" si="14"/>
        <v>9.310695068029645</v>
      </c>
      <c r="F271" s="11">
        <f t="shared" ca="1" si="15"/>
        <v>9.8523118200484827</v>
      </c>
      <c r="G271" s="30"/>
      <c r="H271" s="12">
        <f t="shared" ca="1" si="12"/>
        <v>-0.36006496572936153</v>
      </c>
    </row>
    <row r="272" spans="3:8" ht="15.55" customHeight="1" x14ac:dyDescent="0.65">
      <c r="C272" s="10">
        <v>248</v>
      </c>
      <c r="D272" s="11">
        <f t="shared" ca="1" si="13"/>
        <v>9.0387839332236091</v>
      </c>
      <c r="E272" s="11">
        <f t="shared" ca="1" si="14"/>
        <v>8.7294484900062521</v>
      </c>
      <c r="F272" s="11">
        <f t="shared" ca="1" si="15"/>
        <v>8.7095439669826131</v>
      </c>
      <c r="G272" s="30"/>
      <c r="H272" s="12">
        <f t="shared" ca="1" si="12"/>
        <v>-0.78118358391170972</v>
      </c>
    </row>
    <row r="273" spans="3:8" ht="15.55" customHeight="1" x14ac:dyDescent="0.65">
      <c r="C273" s="10">
        <v>249</v>
      </c>
      <c r="D273" s="11">
        <f t="shared" ca="1" si="13"/>
        <v>7.2801963400447036</v>
      </c>
      <c r="E273" s="11">
        <f t="shared" ca="1" si="14"/>
        <v>7.1001638571800232</v>
      </c>
      <c r="F273" s="11">
        <f t="shared" ca="1" si="15"/>
        <v>6.7908284139626662</v>
      </c>
      <c r="G273" s="30"/>
      <c r="H273" s="12">
        <f t="shared" ca="1" si="12"/>
        <v>-2.3292118679994416</v>
      </c>
    </row>
    <row r="274" spans="3:8" ht="15.55" customHeight="1" x14ac:dyDescent="0.65">
      <c r="C274" s="10">
        <v>250</v>
      </c>
      <c r="D274" s="11">
        <f t="shared" ca="1" si="13"/>
        <v>8.39878165272623</v>
      </c>
      <c r="E274" s="11">
        <f t="shared" ca="1" si="14"/>
        <v>8.0081898607703739</v>
      </c>
      <c r="F274" s="11">
        <f t="shared" ca="1" si="15"/>
        <v>7.8281573779056925</v>
      </c>
      <c r="G274" s="30"/>
      <c r="H274" s="12">
        <f t="shared" ca="1" si="12"/>
        <v>-0.43661241327405043</v>
      </c>
    </row>
    <row r="275" spans="3:8" ht="15.55" customHeight="1" x14ac:dyDescent="0.65">
      <c r="C275" s="10">
        <v>251</v>
      </c>
      <c r="D275" s="11">
        <f t="shared" ca="1" si="13"/>
        <v>8.4966946474600284</v>
      </c>
      <c r="E275" s="11">
        <f t="shared" ca="1" si="14"/>
        <v>7.3320887134603083</v>
      </c>
      <c r="F275" s="11">
        <f t="shared" ca="1" si="15"/>
        <v>6.941496921504454</v>
      </c>
      <c r="G275" s="30"/>
      <c r="H275" s="12">
        <f t="shared" ca="1" si="12"/>
        <v>-1.2849991459029453</v>
      </c>
    </row>
    <row r="276" spans="3:8" ht="15.55" customHeight="1" x14ac:dyDescent="0.65">
      <c r="C276" s="10">
        <v>252</v>
      </c>
      <c r="D276" s="11">
        <f t="shared" ca="1" si="13"/>
        <v>7.9286565987397744</v>
      </c>
      <c r="E276" s="11">
        <f t="shared" ca="1" si="14"/>
        <v>7.7103503921027485</v>
      </c>
      <c r="F276" s="11">
        <f t="shared" ca="1" si="15"/>
        <v>6.5457444581030275</v>
      </c>
      <c r="G276" s="30"/>
      <c r="H276" s="12">
        <f t="shared" ca="1" si="12"/>
        <v>-1.4288438283087539</v>
      </c>
    </row>
    <row r="277" spans="3:8" ht="15.55" customHeight="1" x14ac:dyDescent="0.65">
      <c r="C277" s="10">
        <v>253</v>
      </c>
      <c r="D277" s="11">
        <f t="shared" ca="1" si="13"/>
        <v>8.6617712799766213</v>
      </c>
      <c r="E277" s="11">
        <f t="shared" ca="1" si="14"/>
        <v>8.0192717070251476</v>
      </c>
      <c r="F277" s="11">
        <f t="shared" ca="1" si="15"/>
        <v>7.8009655003881235</v>
      </c>
      <c r="G277" s="30"/>
      <c r="H277" s="12">
        <f t="shared" ca="1" si="12"/>
        <v>-0.62380680586900206</v>
      </c>
    </row>
    <row r="278" spans="3:8" ht="15.55" customHeight="1" x14ac:dyDescent="0.65">
      <c r="C278" s="10">
        <v>254</v>
      </c>
      <c r="D278" s="11">
        <f t="shared" ca="1" si="13"/>
        <v>8.2109811933246419</v>
      </c>
      <c r="E278" s="11">
        <f t="shared" ca="1" si="14"/>
        <v>7.4965592791702651</v>
      </c>
      <c r="F278" s="11">
        <f t="shared" ca="1" si="15"/>
        <v>6.8540597062187913</v>
      </c>
      <c r="G278" s="30"/>
      <c r="H278" s="12">
        <f t="shared" ca="1" si="12"/>
        <v>-1.4771154037408569</v>
      </c>
    </row>
    <row r="279" spans="3:8" ht="15.55" customHeight="1" x14ac:dyDescent="0.65">
      <c r="C279" s="10">
        <v>255</v>
      </c>
      <c r="D279" s="11">
        <f t="shared" ca="1" si="13"/>
        <v>9.2488159000968775</v>
      </c>
      <c r="E279" s="11">
        <f t="shared" ca="1" si="14"/>
        <v>8.9369124971623766</v>
      </c>
      <c r="F279" s="11">
        <f t="shared" ca="1" si="15"/>
        <v>8.2224905830079997</v>
      </c>
      <c r="G279" s="30"/>
      <c r="H279" s="12">
        <f t="shared" ca="1" si="12"/>
        <v>-1.2626398032693173E-2</v>
      </c>
    </row>
    <row r="280" spans="3:8" ht="15.55" customHeight="1" x14ac:dyDescent="0.65">
      <c r="C280" s="10">
        <v>256</v>
      </c>
      <c r="D280" s="11">
        <f t="shared" ca="1" si="13"/>
        <v>9.3379777817084655</v>
      </c>
      <c r="E280" s="11">
        <f t="shared" ca="1" si="14"/>
        <v>8.5994200798380369</v>
      </c>
      <c r="F280" s="11">
        <f t="shared" ca="1" si="15"/>
        <v>8.287516676903536</v>
      </c>
      <c r="G280" s="30"/>
      <c r="H280" s="12">
        <f t="shared" ref="H280:H343" ca="1" si="16">NORMINV(RAND(),$I$18,$I$19)</f>
        <v>-0.6557090192751881</v>
      </c>
    </row>
    <row r="281" spans="3:8" ht="15.55" customHeight="1" x14ac:dyDescent="0.65">
      <c r="C281" s="10">
        <v>257</v>
      </c>
      <c r="D281" s="11">
        <f t="shared" ca="1" si="13"/>
        <v>9.6712609438922978</v>
      </c>
      <c r="E281" s="11">
        <f t="shared" ca="1" si="14"/>
        <v>9.6649477448759527</v>
      </c>
      <c r="F281" s="11">
        <f t="shared" ca="1" si="15"/>
        <v>8.9263900430055241</v>
      </c>
      <c r="G281" s="30"/>
      <c r="H281" s="12">
        <f t="shared" ca="1" si="16"/>
        <v>-8.845464701068849E-4</v>
      </c>
    </row>
    <row r="282" spans="3:8" ht="15.55" customHeight="1" x14ac:dyDescent="0.65">
      <c r="C282" s="10">
        <v>258</v>
      </c>
      <c r="D282" s="11">
        <f t="shared" ref="D282:D345" ca="1" si="17">$D$16*H281+$D$19+H282</f>
        <v>9.2493601141796056</v>
      </c>
      <c r="E282" s="11">
        <f t="shared" ca="1" si="14"/>
        <v>8.9215056045420109</v>
      </c>
      <c r="F282" s="11">
        <f t="shared" ca="1" si="15"/>
        <v>8.9151924055256657</v>
      </c>
      <c r="G282" s="30"/>
      <c r="H282" s="12">
        <f t="shared" ca="1" si="16"/>
        <v>-0.75019761258534112</v>
      </c>
    </row>
    <row r="283" spans="3:8" ht="15.55" customHeight="1" x14ac:dyDescent="0.65">
      <c r="C283" s="10">
        <v>259</v>
      </c>
      <c r="D283" s="11">
        <f t="shared" ca="1" si="17"/>
        <v>8.7076687121160745</v>
      </c>
      <c r="E283" s="11">
        <f t="shared" ca="1" si="14"/>
        <v>8.7072264388810225</v>
      </c>
      <c r="F283" s="11">
        <f t="shared" ca="1" si="15"/>
        <v>8.3793719292434297</v>
      </c>
      <c r="G283" s="30"/>
      <c r="H283" s="12">
        <f t="shared" ca="1" si="16"/>
        <v>-0.91723248159125337</v>
      </c>
    </row>
    <row r="284" spans="3:8" ht="15.55" customHeight="1" x14ac:dyDescent="0.65">
      <c r="C284" s="10">
        <v>260</v>
      </c>
      <c r="D284" s="11">
        <f t="shared" ca="1" si="17"/>
        <v>9.5865712458012151</v>
      </c>
      <c r="E284" s="11">
        <f t="shared" ref="E284:E347" ca="1" si="18">$E$16*H283+$E$17*H282+$E$19+H284</f>
        <v>9.2114724395085439</v>
      </c>
      <c r="F284" s="11">
        <f t="shared" ref="F284:F347" ca="1" si="19">$F$16*H283+$F$17*H282+$F$18*H281+$F$19+H284</f>
        <v>9.2110301662734901</v>
      </c>
      <c r="G284" s="30"/>
      <c r="H284" s="12">
        <f t="shared" ca="1" si="16"/>
        <v>4.5187486596841429E-2</v>
      </c>
    </row>
    <row r="285" spans="3:8" ht="15.55" customHeight="1" x14ac:dyDescent="0.65">
      <c r="C285" s="10">
        <v>261</v>
      </c>
      <c r="D285" s="11">
        <f t="shared" ca="1" si="17"/>
        <v>10.176357218883981</v>
      </c>
      <c r="E285" s="11">
        <f t="shared" ca="1" si="18"/>
        <v>9.7177409780883544</v>
      </c>
      <c r="F285" s="11">
        <f t="shared" ca="1" si="19"/>
        <v>9.3426421717956831</v>
      </c>
      <c r="G285" s="30"/>
      <c r="H285" s="12">
        <f t="shared" ca="1" si="16"/>
        <v>0.15376347558556028</v>
      </c>
    </row>
    <row r="286" spans="3:8" ht="15.55" customHeight="1" x14ac:dyDescent="0.65">
      <c r="C286" s="10">
        <v>262</v>
      </c>
      <c r="D286" s="11">
        <f t="shared" ca="1" si="17"/>
        <v>10.580434833625516</v>
      </c>
      <c r="E286" s="11">
        <f t="shared" ca="1" si="18"/>
        <v>10.603028576923936</v>
      </c>
      <c r="F286" s="11">
        <f t="shared" ca="1" si="19"/>
        <v>10.14441233612831</v>
      </c>
      <c r="G286" s="30"/>
      <c r="H286" s="12">
        <f t="shared" ca="1" si="16"/>
        <v>0.503553095832735</v>
      </c>
    </row>
    <row r="287" spans="3:8" ht="15.55" customHeight="1" x14ac:dyDescent="0.65">
      <c r="C287" s="10">
        <v>263</v>
      </c>
      <c r="D287" s="11">
        <f t="shared" ca="1" si="17"/>
        <v>11.504582576772309</v>
      </c>
      <c r="E287" s="11">
        <f t="shared" ca="1" si="18"/>
        <v>11.581464314565089</v>
      </c>
      <c r="F287" s="11">
        <f t="shared" ca="1" si="19"/>
        <v>11.60405805786351</v>
      </c>
      <c r="G287" s="30"/>
      <c r="H287" s="12">
        <f t="shared" ca="1" si="16"/>
        <v>1.2528060288559417</v>
      </c>
    </row>
    <row r="288" spans="3:8" ht="15.55" customHeight="1" x14ac:dyDescent="0.65">
      <c r="C288" s="10">
        <v>264</v>
      </c>
      <c r="D288" s="11">
        <f t="shared" ca="1" si="17"/>
        <v>12.034137610530573</v>
      </c>
      <c r="E288" s="11">
        <f t="shared" ca="1" si="18"/>
        <v>12.285914158446939</v>
      </c>
      <c r="F288" s="11">
        <f t="shared" ca="1" si="19"/>
        <v>12.362795896239721</v>
      </c>
      <c r="G288" s="30"/>
      <c r="H288" s="12">
        <f t="shared" ca="1" si="16"/>
        <v>1.4077345961026009</v>
      </c>
    </row>
    <row r="289" spans="3:8" ht="15.55" customHeight="1" x14ac:dyDescent="0.65">
      <c r="C289" s="10">
        <v>265</v>
      </c>
      <c r="D289" s="11">
        <f t="shared" ca="1" si="17"/>
        <v>12.705640992691269</v>
      </c>
      <c r="E289" s="11">
        <f t="shared" ca="1" si="18"/>
        <v>13.33204400711924</v>
      </c>
      <c r="F289" s="11">
        <f t="shared" ca="1" si="19"/>
        <v>13.583820555035608</v>
      </c>
      <c r="G289" s="30"/>
      <c r="H289" s="12">
        <f t="shared" ca="1" si="16"/>
        <v>2.0017736946399687</v>
      </c>
    </row>
    <row r="290" spans="3:8" ht="15.55" customHeight="1" x14ac:dyDescent="0.65">
      <c r="C290" s="10">
        <v>266</v>
      </c>
      <c r="D290" s="11">
        <f t="shared" ca="1" si="17"/>
        <v>10.787719401206401</v>
      </c>
      <c r="E290" s="11">
        <f t="shared" ca="1" si="18"/>
        <v>11.4915866992577</v>
      </c>
      <c r="F290" s="11">
        <f t="shared" ca="1" si="19"/>
        <v>12.117989713685672</v>
      </c>
      <c r="G290" s="30"/>
      <c r="H290" s="12">
        <f t="shared" ca="1" si="16"/>
        <v>-0.21316744611358407</v>
      </c>
    </row>
    <row r="291" spans="3:8" ht="15.55" customHeight="1" x14ac:dyDescent="0.65">
      <c r="C291" s="10">
        <v>267</v>
      </c>
      <c r="D291" s="11">
        <f t="shared" ca="1" si="17"/>
        <v>9.1685271611227961</v>
      </c>
      <c r="E291" s="11">
        <f t="shared" ca="1" si="18"/>
        <v>10.16941400844278</v>
      </c>
      <c r="F291" s="11">
        <f t="shared" ca="1" si="19"/>
        <v>10.87328130649408</v>
      </c>
      <c r="G291" s="30"/>
      <c r="H291" s="12">
        <f t="shared" ca="1" si="16"/>
        <v>-0.72488911582041227</v>
      </c>
    </row>
    <row r="292" spans="3:8" ht="15.55" customHeight="1" x14ac:dyDescent="0.65">
      <c r="C292" s="10">
        <v>268</v>
      </c>
      <c r="D292" s="11">
        <f t="shared" ca="1" si="17"/>
        <v>10.415439106562136</v>
      </c>
      <c r="E292" s="11">
        <f t="shared" ca="1" si="18"/>
        <v>10.308855383505344</v>
      </c>
      <c r="F292" s="11">
        <f t="shared" ca="1" si="19"/>
        <v>11.309742230825329</v>
      </c>
      <c r="G292" s="30"/>
      <c r="H292" s="12">
        <f t="shared" ca="1" si="16"/>
        <v>0.77788366447234292</v>
      </c>
    </row>
    <row r="293" spans="3:8" ht="15.55" customHeight="1" x14ac:dyDescent="0.65">
      <c r="C293" s="10">
        <v>269</v>
      </c>
      <c r="D293" s="11">
        <f t="shared" ca="1" si="17"/>
        <v>9.1279843866542549</v>
      </c>
      <c r="E293" s="11">
        <f t="shared" ca="1" si="18"/>
        <v>8.7655398287440498</v>
      </c>
      <c r="F293" s="11">
        <f t="shared" ca="1" si="19"/>
        <v>8.6589561056872579</v>
      </c>
      <c r="G293" s="30"/>
      <c r="H293" s="12">
        <f t="shared" ca="1" si="16"/>
        <v>-1.2609574455819164</v>
      </c>
    </row>
    <row r="294" spans="3:8" ht="15.55" customHeight="1" x14ac:dyDescent="0.65">
      <c r="C294" s="10">
        <v>270</v>
      </c>
      <c r="D294" s="11">
        <f t="shared" ca="1" si="17"/>
        <v>9.2518388740282251</v>
      </c>
      <c r="E294" s="11">
        <f t="shared" ca="1" si="18"/>
        <v>9.6407807062643958</v>
      </c>
      <c r="F294" s="11">
        <f t="shared" ca="1" si="19"/>
        <v>9.2783361483541906</v>
      </c>
      <c r="G294" s="30"/>
      <c r="H294" s="12">
        <f t="shared" ca="1" si="16"/>
        <v>-0.11768240318081784</v>
      </c>
    </row>
    <row r="295" spans="3:8" ht="15.55" customHeight="1" x14ac:dyDescent="0.65">
      <c r="C295" s="10">
        <v>271</v>
      </c>
      <c r="D295" s="11">
        <f t="shared" ca="1" si="17"/>
        <v>8.6013943140317028</v>
      </c>
      <c r="E295" s="11">
        <f t="shared" ca="1" si="18"/>
        <v>7.970915591240745</v>
      </c>
      <c r="F295" s="11">
        <f t="shared" ca="1" si="19"/>
        <v>8.3598574234769174</v>
      </c>
      <c r="G295" s="30"/>
      <c r="H295" s="12">
        <f t="shared" ca="1" si="16"/>
        <v>-1.3397644843778873</v>
      </c>
    </row>
    <row r="296" spans="3:8" ht="15.55" customHeight="1" x14ac:dyDescent="0.65">
      <c r="C296" s="10">
        <v>272</v>
      </c>
      <c r="D296" s="11">
        <f t="shared" ca="1" si="17"/>
        <v>10.260913584476748</v>
      </c>
      <c r="E296" s="11">
        <f t="shared" ca="1" si="18"/>
        <v>10.202072382886339</v>
      </c>
      <c r="F296" s="11">
        <f t="shared" ca="1" si="19"/>
        <v>9.571593660095381</v>
      </c>
      <c r="G296" s="30"/>
      <c r="H296" s="12">
        <f t="shared" ca="1" si="16"/>
        <v>0.93079582666569194</v>
      </c>
    </row>
    <row r="297" spans="3:8" ht="15.55" customHeight="1" x14ac:dyDescent="0.65">
      <c r="C297" s="10">
        <v>273</v>
      </c>
      <c r="D297" s="11">
        <f t="shared" ca="1" si="17"/>
        <v>11.255380744932552</v>
      </c>
      <c r="E297" s="11">
        <f t="shared" ca="1" si="18"/>
        <v>10.58549850274361</v>
      </c>
      <c r="F297" s="11">
        <f t="shared" ca="1" si="19"/>
        <v>10.5266573011532</v>
      </c>
      <c r="G297" s="30"/>
      <c r="H297" s="12">
        <f t="shared" ca="1" si="16"/>
        <v>0.78998283159970584</v>
      </c>
    </row>
    <row r="298" spans="3:8" ht="15.55" customHeight="1" x14ac:dyDescent="0.65">
      <c r="C298" s="10">
        <v>274</v>
      </c>
      <c r="D298" s="11">
        <f t="shared" ca="1" si="17"/>
        <v>11.061646043774187</v>
      </c>
      <c r="E298" s="11">
        <f t="shared" ca="1" si="18"/>
        <v>11.527043957107034</v>
      </c>
      <c r="F298" s="11">
        <f t="shared" ca="1" si="19"/>
        <v>10.857161714918091</v>
      </c>
      <c r="G298" s="30"/>
      <c r="H298" s="12">
        <f t="shared" ca="1" si="16"/>
        <v>0.66665462797433506</v>
      </c>
    </row>
    <row r="299" spans="3:8" ht="15.55" customHeight="1" x14ac:dyDescent="0.65">
      <c r="C299" s="10">
        <v>275</v>
      </c>
      <c r="D299" s="11">
        <f t="shared" ca="1" si="17"/>
        <v>8.3702126315015981</v>
      </c>
      <c r="E299" s="11">
        <f t="shared" ca="1" si="18"/>
        <v>8.7652040473014505</v>
      </c>
      <c r="F299" s="11">
        <f t="shared" ca="1" si="19"/>
        <v>9.2306019606342975</v>
      </c>
      <c r="G299" s="30"/>
      <c r="H299" s="12">
        <f t="shared" ca="1" si="16"/>
        <v>-1.9631146824855694</v>
      </c>
    </row>
    <row r="300" spans="3:8" ht="15.55" customHeight="1" x14ac:dyDescent="0.65">
      <c r="C300" s="10">
        <v>276</v>
      </c>
      <c r="D300" s="11">
        <f t="shared" ca="1" si="17"/>
        <v>9.1164247120441662</v>
      </c>
      <c r="E300" s="11">
        <f t="shared" ca="1" si="18"/>
        <v>9.4497520260313319</v>
      </c>
      <c r="F300" s="11">
        <f t="shared" ca="1" si="19"/>
        <v>9.8447434418311861</v>
      </c>
      <c r="G300" s="30"/>
      <c r="H300" s="12">
        <f t="shared" ca="1" si="16"/>
        <v>9.7982053286949866E-2</v>
      </c>
    </row>
    <row r="301" spans="3:8" ht="15.55" customHeight="1" x14ac:dyDescent="0.65">
      <c r="C301" s="10">
        <v>277</v>
      </c>
      <c r="D301" s="11">
        <f t="shared" ca="1" si="17"/>
        <v>9.8910689436632691</v>
      </c>
      <c r="E301" s="11">
        <f t="shared" ca="1" si="18"/>
        <v>8.9095116024204852</v>
      </c>
      <c r="F301" s="11">
        <f t="shared" ca="1" si="19"/>
        <v>9.2428389164076528</v>
      </c>
      <c r="G301" s="30"/>
      <c r="H301" s="12">
        <f t="shared" ca="1" si="16"/>
        <v>-0.15792208298020419</v>
      </c>
    </row>
    <row r="302" spans="3:8" ht="15.55" customHeight="1" x14ac:dyDescent="0.65">
      <c r="C302" s="10">
        <v>278</v>
      </c>
      <c r="D302" s="11">
        <f t="shared" ca="1" si="17"/>
        <v>9.3663527075799475</v>
      </c>
      <c r="E302" s="11">
        <f t="shared" ca="1" si="18"/>
        <v>9.4153437342234216</v>
      </c>
      <c r="F302" s="11">
        <f t="shared" ca="1" si="19"/>
        <v>8.4337863929806378</v>
      </c>
      <c r="G302" s="30"/>
      <c r="H302" s="12">
        <f t="shared" ca="1" si="16"/>
        <v>-0.55468625092995072</v>
      </c>
    </row>
    <row r="303" spans="3:8" ht="15.55" customHeight="1" x14ac:dyDescent="0.65">
      <c r="C303" s="10">
        <v>279</v>
      </c>
      <c r="D303" s="11">
        <f t="shared" ca="1" si="17"/>
        <v>10.70066766887706</v>
      </c>
      <c r="E303" s="11">
        <f t="shared" ca="1" si="18"/>
        <v>10.621706627386958</v>
      </c>
      <c r="F303" s="11">
        <f t="shared" ca="1" si="19"/>
        <v>10.670697654030432</v>
      </c>
      <c r="G303" s="30"/>
      <c r="H303" s="12">
        <f t="shared" ca="1" si="16"/>
        <v>0.97801079434203519</v>
      </c>
    </row>
    <row r="304" spans="3:8" ht="15.55" customHeight="1" x14ac:dyDescent="0.65">
      <c r="C304" s="10">
        <v>280</v>
      </c>
      <c r="D304" s="11">
        <f t="shared" ca="1" si="17"/>
        <v>11.446200121022338</v>
      </c>
      <c r="E304" s="11">
        <f t="shared" ca="1" si="18"/>
        <v>11.168856995557363</v>
      </c>
      <c r="F304" s="11">
        <f t="shared" ca="1" si="19"/>
        <v>11.089895954067259</v>
      </c>
      <c r="G304" s="30"/>
      <c r="H304" s="12">
        <f t="shared" ca="1" si="16"/>
        <v>0.95719472385132043</v>
      </c>
    </row>
    <row r="305" spans="3:8" ht="15.55" customHeight="1" x14ac:dyDescent="0.65">
      <c r="C305" s="10">
        <v>281</v>
      </c>
      <c r="D305" s="11">
        <f t="shared" ca="1" si="17"/>
        <v>11.358080456960485</v>
      </c>
      <c r="E305" s="11">
        <f t="shared" ca="1" si="18"/>
        <v>11.847085854131503</v>
      </c>
      <c r="F305" s="11">
        <f t="shared" ca="1" si="19"/>
        <v>11.569742728666528</v>
      </c>
      <c r="G305" s="30"/>
      <c r="H305" s="12">
        <f t="shared" ca="1" si="16"/>
        <v>0.87948309503482425</v>
      </c>
    </row>
    <row r="306" spans="3:8" ht="15.55" customHeight="1" x14ac:dyDescent="0.65">
      <c r="C306" s="10">
        <v>282</v>
      </c>
      <c r="D306" s="11">
        <f t="shared" ca="1" si="17"/>
        <v>10.428497069536217</v>
      </c>
      <c r="E306" s="11">
        <f t="shared" ca="1" si="18"/>
        <v>10.907094431461877</v>
      </c>
      <c r="F306" s="11">
        <f t="shared" ca="1" si="19"/>
        <v>11.396099828632893</v>
      </c>
      <c r="G306" s="30"/>
      <c r="H306" s="12">
        <f t="shared" ca="1" si="16"/>
        <v>-1.1244477981195109E-2</v>
      </c>
    </row>
    <row r="307" spans="3:8" ht="15.55" customHeight="1" x14ac:dyDescent="0.65">
      <c r="C307" s="10">
        <v>283</v>
      </c>
      <c r="D307" s="11">
        <f t="shared" ca="1" si="17"/>
        <v>10.078871976205519</v>
      </c>
      <c r="E307" s="11">
        <f t="shared" ca="1" si="18"/>
        <v>10.51861352372293</v>
      </c>
      <c r="F307" s="11">
        <f t="shared" ca="1" si="19"/>
        <v>10.997210885648592</v>
      </c>
      <c r="G307" s="30"/>
      <c r="H307" s="12">
        <f t="shared" ca="1" si="16"/>
        <v>8.4494215196115538E-2</v>
      </c>
    </row>
    <row r="308" spans="3:8" ht="15.55" customHeight="1" x14ac:dyDescent="0.65">
      <c r="C308" s="10">
        <v>284</v>
      </c>
      <c r="D308" s="11">
        <f t="shared" ca="1" si="17"/>
        <v>8.9328479222466157</v>
      </c>
      <c r="E308" s="11">
        <f t="shared" ca="1" si="18"/>
        <v>8.9272256832560171</v>
      </c>
      <c r="F308" s="11">
        <f t="shared" ca="1" si="19"/>
        <v>9.3669672307734295</v>
      </c>
      <c r="G308" s="30"/>
      <c r="H308" s="12">
        <f t="shared" ca="1" si="16"/>
        <v>-1.1093991853514424</v>
      </c>
    </row>
    <row r="309" spans="3:8" ht="15.55" customHeight="1" x14ac:dyDescent="0.65">
      <c r="C309" s="10">
        <v>285</v>
      </c>
      <c r="D309" s="11">
        <f t="shared" ca="1" si="17"/>
        <v>10.126380639338121</v>
      </c>
      <c r="E309" s="11">
        <f t="shared" ca="1" si="18"/>
        <v>10.168627746936179</v>
      </c>
      <c r="F309" s="11">
        <f t="shared" ca="1" si="19"/>
        <v>10.163005507945581</v>
      </c>
      <c r="G309" s="30"/>
      <c r="H309" s="12">
        <f t="shared" ca="1" si="16"/>
        <v>0.68108023201384205</v>
      </c>
    </row>
    <row r="310" spans="3:8" ht="15.55" customHeight="1" x14ac:dyDescent="0.65">
      <c r="C310" s="10">
        <v>286</v>
      </c>
      <c r="D310" s="11">
        <f t="shared" ca="1" si="17"/>
        <v>10.538421512920369</v>
      </c>
      <c r="E310" s="11">
        <f t="shared" ca="1" si="18"/>
        <v>9.9837219202446477</v>
      </c>
      <c r="F310" s="11">
        <f t="shared" ca="1" si="19"/>
        <v>10.025969027842706</v>
      </c>
      <c r="G310" s="30"/>
      <c r="H310" s="12">
        <f t="shared" ca="1" si="16"/>
        <v>0.19788139691344805</v>
      </c>
    </row>
    <row r="311" spans="3:8" ht="15.55" customHeight="1" x14ac:dyDescent="0.65">
      <c r="C311" s="10">
        <v>287</v>
      </c>
      <c r="D311" s="11">
        <f t="shared" ca="1" si="17"/>
        <v>9.4265048029308574</v>
      </c>
      <c r="E311" s="11">
        <f t="shared" ca="1" si="18"/>
        <v>9.7670449189377777</v>
      </c>
      <c r="F311" s="11">
        <f t="shared" ca="1" si="19"/>
        <v>9.2123453262620565</v>
      </c>
      <c r="G311" s="30"/>
      <c r="H311" s="12">
        <f t="shared" ca="1" si="16"/>
        <v>-0.67243589552586769</v>
      </c>
    </row>
    <row r="312" spans="3:8" ht="15.55" customHeight="1" x14ac:dyDescent="0.65">
      <c r="C312" s="10">
        <v>288</v>
      </c>
      <c r="D312" s="11">
        <f t="shared" ca="1" si="17"/>
        <v>10.607994014086636</v>
      </c>
      <c r="E312" s="11">
        <f t="shared" ca="1" si="18"/>
        <v>10.70693471254336</v>
      </c>
      <c r="F312" s="11">
        <f t="shared" ca="1" si="19"/>
        <v>11.047474828550282</v>
      </c>
      <c r="G312" s="30"/>
      <c r="H312" s="12">
        <f t="shared" ca="1" si="16"/>
        <v>0.94421196184956913</v>
      </c>
    </row>
    <row r="313" spans="3:8" ht="15.55" customHeight="1" x14ac:dyDescent="0.65">
      <c r="C313" s="10">
        <v>289</v>
      </c>
      <c r="D313" s="11">
        <f t="shared" ca="1" si="17"/>
        <v>12.476532274001654</v>
      </c>
      <c r="E313" s="11">
        <f t="shared" ca="1" si="18"/>
        <v>12.140314326238721</v>
      </c>
      <c r="F313" s="11">
        <f t="shared" ca="1" si="19"/>
        <v>12.239255024695444</v>
      </c>
      <c r="G313" s="30"/>
      <c r="H313" s="12">
        <f t="shared" ca="1" si="16"/>
        <v>2.0044262930768704</v>
      </c>
    </row>
    <row r="314" spans="3:8" ht="15.55" customHeight="1" x14ac:dyDescent="0.65">
      <c r="C314" s="10">
        <v>290</v>
      </c>
      <c r="D314" s="11">
        <f t="shared" ca="1" si="17"/>
        <v>13.599934821789805</v>
      </c>
      <c r="E314" s="11">
        <f t="shared" ca="1" si="18"/>
        <v>14.072040802714589</v>
      </c>
      <c r="F314" s="11">
        <f t="shared" ca="1" si="19"/>
        <v>13.735822854951655</v>
      </c>
      <c r="G314" s="30"/>
      <c r="H314" s="12">
        <f t="shared" ca="1" si="16"/>
        <v>2.5977216752513694</v>
      </c>
    </row>
    <row r="315" spans="3:8" ht="15.55" customHeight="1" x14ac:dyDescent="0.65">
      <c r="C315" s="10">
        <v>291</v>
      </c>
      <c r="D315" s="11">
        <f t="shared" ca="1" si="17"/>
        <v>11.442640549300062</v>
      </c>
      <c r="E315" s="11">
        <f t="shared" ca="1" si="18"/>
        <v>12.444853695838496</v>
      </c>
      <c r="F315" s="11">
        <f t="shared" ca="1" si="19"/>
        <v>12.91695967676328</v>
      </c>
      <c r="G315" s="30"/>
      <c r="H315" s="12">
        <f t="shared" ca="1" si="16"/>
        <v>0.14377971167437598</v>
      </c>
    </row>
    <row r="316" spans="3:8" ht="15.55" customHeight="1" x14ac:dyDescent="0.65">
      <c r="C316" s="10">
        <v>292</v>
      </c>
      <c r="D316" s="11">
        <f t="shared" ca="1" si="17"/>
        <v>10.283586154290877</v>
      </c>
      <c r="E316" s="11">
        <f t="shared" ca="1" si="18"/>
        <v>11.58244699191656</v>
      </c>
      <c r="F316" s="11">
        <f t="shared" ca="1" si="19"/>
        <v>12.584660138454996</v>
      </c>
      <c r="G316" s="30"/>
      <c r="H316" s="12">
        <f t="shared" ca="1" si="16"/>
        <v>0.2116962984536877</v>
      </c>
    </row>
    <row r="317" spans="3:8" ht="15.55" customHeight="1" x14ac:dyDescent="0.65">
      <c r="C317" s="10">
        <v>293</v>
      </c>
      <c r="D317" s="11">
        <f t="shared" ca="1" si="17"/>
        <v>8.062164557439452</v>
      </c>
      <c r="E317" s="11">
        <f t="shared" ca="1" si="18"/>
        <v>8.1340544132766404</v>
      </c>
      <c r="F317" s="11">
        <f t="shared" ca="1" si="19"/>
        <v>9.4329152509023242</v>
      </c>
      <c r="G317" s="30"/>
      <c r="H317" s="12">
        <f t="shared" ca="1" si="16"/>
        <v>-2.0436835917873926</v>
      </c>
    </row>
    <row r="318" spans="3:8" ht="15.55" customHeight="1" x14ac:dyDescent="0.65">
      <c r="C318" s="10">
        <v>294</v>
      </c>
      <c r="D318" s="11">
        <f t="shared" ca="1" si="17"/>
        <v>9.1350135488751842</v>
      </c>
      <c r="E318" s="11">
        <f t="shared" ca="1" si="18"/>
        <v>9.2408616981020284</v>
      </c>
      <c r="F318" s="11">
        <f t="shared" ca="1" si="19"/>
        <v>9.3127515539392167</v>
      </c>
      <c r="G318" s="30"/>
      <c r="H318" s="12">
        <f t="shared" ca="1" si="16"/>
        <v>0.15685534476888016</v>
      </c>
    </row>
    <row r="319" spans="3:8" ht="15.55" customHeight="1" x14ac:dyDescent="0.65">
      <c r="C319" s="10">
        <v>295</v>
      </c>
      <c r="D319" s="11">
        <f t="shared" ca="1" si="17"/>
        <v>10.981594995811079</v>
      </c>
      <c r="E319" s="11">
        <f t="shared" ca="1" si="18"/>
        <v>9.9597531999173832</v>
      </c>
      <c r="F319" s="11">
        <f t="shared" ca="1" si="19"/>
        <v>10.065601349144227</v>
      </c>
      <c r="G319" s="30"/>
      <c r="H319" s="12">
        <f t="shared" ca="1" si="16"/>
        <v>0.90316732342663919</v>
      </c>
    </row>
    <row r="320" spans="3:8" ht="15.55" customHeight="1" x14ac:dyDescent="0.65">
      <c r="C320" s="10">
        <v>296</v>
      </c>
      <c r="D320" s="11">
        <f t="shared" ca="1" si="17"/>
        <v>10.120206333872293</v>
      </c>
      <c r="E320" s="11">
        <f t="shared" ca="1" si="18"/>
        <v>10.198634006256732</v>
      </c>
      <c r="F320" s="11">
        <f t="shared" ca="1" si="19"/>
        <v>9.1767922103630362</v>
      </c>
      <c r="G320" s="30"/>
      <c r="H320" s="12">
        <f t="shared" ca="1" si="16"/>
        <v>-0.33137732784102636</v>
      </c>
    </row>
    <row r="321" spans="3:8" ht="15.55" customHeight="1" x14ac:dyDescent="0.65">
      <c r="C321" s="10">
        <v>297</v>
      </c>
      <c r="D321" s="11">
        <f t="shared" ca="1" si="17"/>
        <v>8.9673193511213327</v>
      </c>
      <c r="E321" s="11">
        <f t="shared" ca="1" si="18"/>
        <v>9.4189030128346509</v>
      </c>
      <c r="F321" s="11">
        <f t="shared" ca="1" si="19"/>
        <v>9.497330685219092</v>
      </c>
      <c r="G321" s="30"/>
      <c r="H321" s="12">
        <f t="shared" ca="1" si="16"/>
        <v>-0.86699198495815388</v>
      </c>
    </row>
    <row r="322" spans="3:8" ht="15.55" customHeight="1" x14ac:dyDescent="0.65">
      <c r="C322" s="10">
        <v>298</v>
      </c>
      <c r="D322" s="11">
        <f t="shared" ca="1" si="17"/>
        <v>9.246529420514614</v>
      </c>
      <c r="E322" s="11">
        <f t="shared" ca="1" si="18"/>
        <v>9.0808407565941014</v>
      </c>
      <c r="F322" s="11">
        <f t="shared" ca="1" si="19"/>
        <v>9.5324244183074214</v>
      </c>
      <c r="G322" s="30"/>
      <c r="H322" s="12">
        <f t="shared" ca="1" si="16"/>
        <v>-0.31997458700630865</v>
      </c>
    </row>
    <row r="323" spans="3:8" ht="15.55" customHeight="1" x14ac:dyDescent="0.65">
      <c r="C323" s="10">
        <v>299</v>
      </c>
      <c r="D323" s="11">
        <f t="shared" ca="1" si="17"/>
        <v>9.8332811994145306</v>
      </c>
      <c r="E323" s="11">
        <f t="shared" ca="1" si="18"/>
        <v>9.3997852069354533</v>
      </c>
      <c r="F323" s="11">
        <f t="shared" ca="1" si="19"/>
        <v>9.2340965430149389</v>
      </c>
      <c r="G323" s="30"/>
      <c r="H323" s="12">
        <f t="shared" ca="1" si="16"/>
        <v>-6.7315070823157162E-3</v>
      </c>
    </row>
    <row r="324" spans="3:8" ht="15.55" customHeight="1" x14ac:dyDescent="0.65">
      <c r="C324" s="10">
        <v>300</v>
      </c>
      <c r="D324" s="11">
        <f t="shared" ca="1" si="17"/>
        <v>7.7520928451534266</v>
      </c>
      <c r="E324" s="11">
        <f t="shared" ca="1" si="18"/>
        <v>7.5921055516502713</v>
      </c>
      <c r="F324" s="11">
        <f t="shared" ca="1" si="19"/>
        <v>7.158609559171194</v>
      </c>
      <c r="G324" s="30"/>
      <c r="H324" s="12">
        <f t="shared" ca="1" si="16"/>
        <v>-2.2445414013054164</v>
      </c>
    </row>
    <row r="325" spans="3:8" ht="15.55" customHeight="1" x14ac:dyDescent="0.65">
      <c r="C325" s="10">
        <v>301</v>
      </c>
      <c r="D325" s="11">
        <f t="shared" ca="1" si="17"/>
        <v>9.2223509784184543</v>
      </c>
      <c r="E325" s="11">
        <f t="shared" ca="1" si="18"/>
        <v>9.2189852248772954</v>
      </c>
      <c r="F325" s="11">
        <f t="shared" ca="1" si="19"/>
        <v>9.058997931374142</v>
      </c>
      <c r="G325" s="30"/>
      <c r="H325" s="12">
        <f t="shared" ca="1" si="16"/>
        <v>0.34462167907116253</v>
      </c>
    </row>
    <row r="326" spans="3:8" ht="15.55" customHeight="1" x14ac:dyDescent="0.65">
      <c r="C326" s="10">
        <v>302</v>
      </c>
      <c r="D326" s="11">
        <f t="shared" ca="1" si="17"/>
        <v>10.848024237058354</v>
      </c>
      <c r="E326" s="11">
        <f t="shared" ca="1" si="18"/>
        <v>9.7257535364056444</v>
      </c>
      <c r="F326" s="11">
        <f t="shared" ca="1" si="19"/>
        <v>9.7223877828644873</v>
      </c>
      <c r="G326" s="30"/>
      <c r="H326" s="12">
        <f t="shared" ca="1" si="16"/>
        <v>0.67571339752277182</v>
      </c>
    </row>
    <row r="327" spans="3:8" ht="15.55" customHeight="1" x14ac:dyDescent="0.65">
      <c r="C327" s="10">
        <v>303</v>
      </c>
      <c r="D327" s="11">
        <f t="shared" ca="1" si="17"/>
        <v>8.3250939316790351</v>
      </c>
      <c r="E327" s="11">
        <f t="shared" ca="1" si="18"/>
        <v>8.497404771214617</v>
      </c>
      <c r="F327" s="11">
        <f t="shared" ca="1" si="19"/>
        <v>7.3751340705619093</v>
      </c>
      <c r="G327" s="30"/>
      <c r="H327" s="12">
        <f t="shared" ca="1" si="16"/>
        <v>-2.0127627670823505</v>
      </c>
    </row>
    <row r="328" spans="3:8" ht="15.55" customHeight="1" x14ac:dyDescent="0.65">
      <c r="C328" s="10">
        <v>304</v>
      </c>
      <c r="D328" s="11">
        <f t="shared" ca="1" si="17"/>
        <v>10.696999326677023</v>
      </c>
      <c r="E328" s="11">
        <f t="shared" ca="1" si="18"/>
        <v>11.034856025438408</v>
      </c>
      <c r="F328" s="11">
        <f t="shared" ca="1" si="19"/>
        <v>11.20716686497399</v>
      </c>
      <c r="G328" s="30"/>
      <c r="H328" s="12">
        <f t="shared" ca="1" si="16"/>
        <v>1.7033807102181981</v>
      </c>
    </row>
    <row r="329" spans="3:8" ht="15.55" customHeight="1" x14ac:dyDescent="0.65">
      <c r="C329" s="10">
        <v>305</v>
      </c>
      <c r="D329" s="11">
        <f t="shared" ca="1" si="17"/>
        <v>10.577745149394243</v>
      </c>
      <c r="E329" s="11">
        <f t="shared" ca="1" si="18"/>
        <v>9.5713637658530679</v>
      </c>
      <c r="F329" s="11">
        <f t="shared" ca="1" si="19"/>
        <v>9.909220464614453</v>
      </c>
      <c r="G329" s="30"/>
      <c r="H329" s="12">
        <f t="shared" ca="1" si="16"/>
        <v>-0.27394520571485526</v>
      </c>
    </row>
    <row r="330" spans="3:8" ht="15.55" customHeight="1" x14ac:dyDescent="0.65">
      <c r="C330" s="10">
        <v>306</v>
      </c>
      <c r="D330" s="11">
        <f t="shared" ca="1" si="17"/>
        <v>9.9494642695103241</v>
      </c>
      <c r="E330" s="11">
        <f t="shared" ca="1" si="18"/>
        <v>10.801154624619423</v>
      </c>
      <c r="F330" s="11">
        <f t="shared" ca="1" si="19"/>
        <v>9.7947732410782482</v>
      </c>
      <c r="G330" s="30"/>
      <c r="H330" s="12">
        <f t="shared" ca="1" si="16"/>
        <v>8.6436872367752396E-2</v>
      </c>
    </row>
    <row r="331" spans="3:8" ht="15.55" customHeight="1" x14ac:dyDescent="0.65">
      <c r="C331" s="10">
        <v>307</v>
      </c>
      <c r="D331" s="11">
        <f t="shared" ca="1" si="17"/>
        <v>8.6919879612052373</v>
      </c>
      <c r="E331" s="11">
        <f t="shared" ca="1" si="18"/>
        <v>8.5550153583478092</v>
      </c>
      <c r="F331" s="11">
        <f t="shared" ca="1" si="19"/>
        <v>9.4067057134569083</v>
      </c>
      <c r="G331" s="30"/>
      <c r="H331" s="12">
        <f t="shared" ca="1" si="16"/>
        <v>-1.3512304749786392</v>
      </c>
    </row>
    <row r="332" spans="3:8" ht="15.55" customHeight="1" x14ac:dyDescent="0.65">
      <c r="C332" s="10">
        <v>308</v>
      </c>
      <c r="D332" s="11">
        <f t="shared" ca="1" si="17"/>
        <v>9.4105669833597894</v>
      </c>
      <c r="E332" s="11">
        <f t="shared" ca="1" si="18"/>
        <v>9.4537854195436655</v>
      </c>
      <c r="F332" s="11">
        <f t="shared" ca="1" si="19"/>
        <v>9.3168128166862374</v>
      </c>
      <c r="G332" s="30"/>
      <c r="H332" s="12">
        <f t="shared" ca="1" si="16"/>
        <v>8.6182220849109592E-2</v>
      </c>
    </row>
    <row r="333" spans="3:8" ht="15.55" customHeight="1" x14ac:dyDescent="0.65">
      <c r="C333" s="10">
        <v>309</v>
      </c>
      <c r="D333" s="11">
        <f t="shared" ca="1" si="17"/>
        <v>8.622162849300663</v>
      </c>
      <c r="E333" s="11">
        <f t="shared" ca="1" si="18"/>
        <v>7.9465476118113436</v>
      </c>
      <c r="F333" s="11">
        <f t="shared" ca="1" si="19"/>
        <v>7.9897660479952197</v>
      </c>
      <c r="G333" s="30"/>
      <c r="H333" s="12">
        <f t="shared" ca="1" si="16"/>
        <v>-1.4209282611238918</v>
      </c>
    </row>
    <row r="334" spans="3:8" ht="15.55" customHeight="1" x14ac:dyDescent="0.65">
      <c r="C334" s="10">
        <v>310</v>
      </c>
      <c r="D334" s="11">
        <f t="shared" ca="1" si="17"/>
        <v>10.440491509659472</v>
      </c>
      <c r="E334" s="11">
        <f t="shared" ca="1" si="18"/>
        <v>10.483582620084025</v>
      </c>
      <c r="F334" s="11">
        <f t="shared" ca="1" si="19"/>
        <v>9.8079673825947058</v>
      </c>
      <c r="G334" s="30"/>
      <c r="H334" s="12">
        <f t="shared" ca="1" si="16"/>
        <v>1.1509556402214165</v>
      </c>
    </row>
    <row r="335" spans="3:8" ht="15.55" customHeight="1" x14ac:dyDescent="0.65">
      <c r="C335" s="10">
        <v>311</v>
      </c>
      <c r="D335" s="11">
        <f t="shared" ca="1" si="17"/>
        <v>9.6993886865552561</v>
      </c>
      <c r="E335" s="11">
        <f t="shared" ca="1" si="18"/>
        <v>8.9889245559933109</v>
      </c>
      <c r="F335" s="11">
        <f t="shared" ca="1" si="19"/>
        <v>9.0320156664178661</v>
      </c>
      <c r="G335" s="30"/>
      <c r="H335" s="12">
        <f t="shared" ca="1" si="16"/>
        <v>-0.87608913355545059</v>
      </c>
    </row>
    <row r="336" spans="3:8" ht="15.55" customHeight="1" x14ac:dyDescent="0.65">
      <c r="C336" s="10">
        <v>312</v>
      </c>
      <c r="D336" s="11">
        <f t="shared" ca="1" si="17"/>
        <v>9.3238821039206048</v>
      </c>
      <c r="E336" s="11">
        <f t="shared" ca="1" si="18"/>
        <v>9.8993599240313124</v>
      </c>
      <c r="F336" s="11">
        <f t="shared" ca="1" si="19"/>
        <v>9.1888957934693671</v>
      </c>
      <c r="G336" s="30"/>
      <c r="H336" s="12">
        <f t="shared" ca="1" si="16"/>
        <v>-0.23807332930167044</v>
      </c>
    </row>
    <row r="337" spans="3:8" ht="15.55" customHeight="1" x14ac:dyDescent="0.65">
      <c r="C337" s="10">
        <v>313</v>
      </c>
      <c r="D337" s="11">
        <f t="shared" ca="1" si="17"/>
        <v>10.362392570741166</v>
      </c>
      <c r="E337" s="11">
        <f t="shared" ca="1" si="18"/>
        <v>9.9243480039634413</v>
      </c>
      <c r="F337" s="11">
        <f t="shared" ca="1" si="19"/>
        <v>10.499825824074149</v>
      </c>
      <c r="G337" s="30"/>
      <c r="H337" s="12">
        <f t="shared" ca="1" si="16"/>
        <v>0.48142923539200061</v>
      </c>
    </row>
    <row r="338" spans="3:8" ht="15.55" customHeight="1" x14ac:dyDescent="0.65">
      <c r="C338" s="10">
        <v>314</v>
      </c>
      <c r="D338" s="11">
        <f t="shared" ca="1" si="17"/>
        <v>12.156412797537579</v>
      </c>
      <c r="E338" s="11">
        <f t="shared" ca="1" si="18"/>
        <v>12.037376132886743</v>
      </c>
      <c r="F338" s="11">
        <f t="shared" ca="1" si="19"/>
        <v>11.599331566109019</v>
      </c>
      <c r="G338" s="30"/>
      <c r="H338" s="12">
        <f t="shared" ca="1" si="16"/>
        <v>1.9156981798415791</v>
      </c>
    </row>
    <row r="339" spans="3:8" ht="15.55" customHeight="1" x14ac:dyDescent="0.65">
      <c r="C339" s="10">
        <v>315</v>
      </c>
      <c r="D339" s="11">
        <f t="shared" ca="1" si="17"/>
        <v>10.359265366081727</v>
      </c>
      <c r="E339" s="11">
        <f t="shared" ca="1" si="18"/>
        <v>10.599979983777727</v>
      </c>
      <c r="F339" s="11">
        <f t="shared" ca="1" si="19"/>
        <v>10.480943319126892</v>
      </c>
      <c r="G339" s="30"/>
      <c r="H339" s="12">
        <f t="shared" ca="1" si="16"/>
        <v>-0.59858372383906278</v>
      </c>
    </row>
    <row r="340" spans="3:8" ht="15.55" customHeight="1" x14ac:dyDescent="0.65">
      <c r="C340" s="10">
        <v>316</v>
      </c>
      <c r="D340" s="11">
        <f t="shared" ca="1" si="17"/>
        <v>11.721761995713313</v>
      </c>
      <c r="E340" s="11">
        <f t="shared" ca="1" si="18"/>
        <v>12.679611085634104</v>
      </c>
      <c r="F340" s="11">
        <f t="shared" ca="1" si="19"/>
        <v>12.920325703330104</v>
      </c>
      <c r="G340" s="30"/>
      <c r="H340" s="12">
        <f t="shared" ca="1" si="16"/>
        <v>2.021053857632845</v>
      </c>
    </row>
    <row r="341" spans="3:8" ht="15.55" customHeight="1" x14ac:dyDescent="0.65">
      <c r="C341" s="10">
        <v>317</v>
      </c>
      <c r="D341" s="11">
        <f t="shared" ca="1" si="17"/>
        <v>12.412936465290983</v>
      </c>
      <c r="E341" s="11">
        <f t="shared" ca="1" si="18"/>
        <v>12.113644603371453</v>
      </c>
      <c r="F341" s="11">
        <f t="shared" ca="1" si="19"/>
        <v>13.071493693292242</v>
      </c>
      <c r="G341" s="30"/>
      <c r="H341" s="12">
        <f t="shared" ca="1" si="16"/>
        <v>1.4024095364745615</v>
      </c>
    </row>
    <row r="342" spans="3:8" ht="15.55" customHeight="1" x14ac:dyDescent="0.65">
      <c r="C342" s="10">
        <v>318</v>
      </c>
      <c r="D342" s="11">
        <f t="shared" ca="1" si="17"/>
        <v>12.178887608673321</v>
      </c>
      <c r="E342" s="11">
        <f t="shared" ca="1" si="18"/>
        <v>13.189414537489744</v>
      </c>
      <c r="F342" s="11">
        <f t="shared" ca="1" si="19"/>
        <v>12.890122675570213</v>
      </c>
      <c r="G342" s="30"/>
      <c r="H342" s="12">
        <f t="shared" ca="1" si="16"/>
        <v>1.4776828404360407</v>
      </c>
    </row>
    <row r="343" spans="3:8" ht="15.55" customHeight="1" x14ac:dyDescent="0.65">
      <c r="C343" s="10">
        <v>319</v>
      </c>
      <c r="D343" s="11">
        <f t="shared" ca="1" si="17"/>
        <v>11.37571072029777</v>
      </c>
      <c r="E343" s="11">
        <f t="shared" ca="1" si="18"/>
        <v>12.07691548853505</v>
      </c>
      <c r="F343" s="11">
        <f t="shared" ca="1" si="19"/>
        <v>13.087442417351472</v>
      </c>
      <c r="G343" s="30"/>
      <c r="H343" s="12">
        <f t="shared" ca="1" si="16"/>
        <v>0.63686930007974774</v>
      </c>
    </row>
    <row r="344" spans="3:8" ht="15.55" customHeight="1" x14ac:dyDescent="0.65">
      <c r="C344" s="10">
        <v>320</v>
      </c>
      <c r="D344" s="11">
        <f t="shared" ca="1" si="17"/>
        <v>10.148777633556795</v>
      </c>
      <c r="E344" s="11">
        <f t="shared" ca="1" si="18"/>
        <v>10.887619053774815</v>
      </c>
      <c r="F344" s="11">
        <f t="shared" ca="1" si="19"/>
        <v>11.588823822012095</v>
      </c>
      <c r="G344" s="30"/>
      <c r="H344" s="12">
        <f t="shared" ref="H344:H407" ca="1" si="20">NORMINV(RAND(),$I$18,$I$19)</f>
        <v>-0.16965701648307918</v>
      </c>
    </row>
    <row r="345" spans="3:8" ht="15.55" customHeight="1" x14ac:dyDescent="0.65">
      <c r="C345" s="10">
        <v>321</v>
      </c>
      <c r="D345" s="11">
        <f t="shared" ca="1" si="17"/>
        <v>9.7197104021034377</v>
      </c>
      <c r="E345" s="11">
        <f t="shared" ca="1" si="18"/>
        <v>10.038145052143312</v>
      </c>
      <c r="F345" s="11">
        <f t="shared" ca="1" si="19"/>
        <v>10.776986472361331</v>
      </c>
      <c r="G345" s="30"/>
      <c r="H345" s="12">
        <f t="shared" ca="1" si="20"/>
        <v>-0.19546108965502354</v>
      </c>
    </row>
    <row r="346" spans="3:8" ht="15.55" customHeight="1" x14ac:dyDescent="0.65">
      <c r="C346" s="10">
        <v>322</v>
      </c>
      <c r="D346" s="11">
        <f t="shared" ref="D346:D409" ca="1" si="21">$D$16*H345+$D$19+H346</f>
        <v>10.357371386643658</v>
      </c>
      <c r="E346" s="11">
        <f t="shared" ca="1" si="18"/>
        <v>10.272542878402119</v>
      </c>
      <c r="F346" s="11">
        <f t="shared" ca="1" si="19"/>
        <v>10.590977528441993</v>
      </c>
      <c r="G346" s="30"/>
      <c r="H346" s="12">
        <f t="shared" ca="1" si="20"/>
        <v>0.45510193147116873</v>
      </c>
    </row>
    <row r="347" spans="3:8" ht="15.55" customHeight="1" x14ac:dyDescent="0.65">
      <c r="C347" s="10">
        <v>323</v>
      </c>
      <c r="D347" s="11">
        <f t="shared" ca="1" si="21"/>
        <v>11.275383938885419</v>
      </c>
      <c r="E347" s="11">
        <f t="shared" ca="1" si="18"/>
        <v>11.177653394057907</v>
      </c>
      <c r="F347" s="11">
        <f t="shared" ca="1" si="19"/>
        <v>11.092824885816366</v>
      </c>
      <c r="G347" s="30"/>
      <c r="H347" s="12">
        <f t="shared" ca="1" si="20"/>
        <v>1.0478329731498341</v>
      </c>
    </row>
    <row r="348" spans="3:8" ht="15.55" customHeight="1" x14ac:dyDescent="0.65">
      <c r="C348" s="10">
        <v>324</v>
      </c>
      <c r="D348" s="11">
        <f t="shared" ca="1" si="21"/>
        <v>12.347344519633904</v>
      </c>
      <c r="E348" s="11">
        <f t="shared" ref="E348:E411" ca="1" si="22">$E$16*H347+$E$17*H346+$E$19+H348</f>
        <v>12.574895485369488</v>
      </c>
      <c r="F348" s="11">
        <f t="shared" ref="F348:F411" ca="1" si="23">$F$16*H347+$F$17*H346+$F$18*H345+$F$19+H348</f>
        <v>12.477164940541977</v>
      </c>
      <c r="G348" s="30"/>
      <c r="H348" s="12">
        <f t="shared" ca="1" si="20"/>
        <v>1.8234280330589865</v>
      </c>
    </row>
    <row r="349" spans="3:8" ht="15.55" customHeight="1" x14ac:dyDescent="0.65">
      <c r="C349" s="10">
        <v>325</v>
      </c>
      <c r="D349" s="11">
        <f t="shared" ca="1" si="21"/>
        <v>9.3908760502681776</v>
      </c>
      <c r="E349" s="11">
        <f t="shared" ca="1" si="22"/>
        <v>9.9147925368430929</v>
      </c>
      <c r="F349" s="11">
        <f t="shared" ca="1" si="23"/>
        <v>10.142343502578678</v>
      </c>
      <c r="G349" s="30"/>
      <c r="H349" s="12">
        <f t="shared" ca="1" si="20"/>
        <v>-1.5208379662613172</v>
      </c>
    </row>
    <row r="350" spans="3:8" ht="15.55" customHeight="1" x14ac:dyDescent="0.65">
      <c r="C350" s="10">
        <v>326</v>
      </c>
      <c r="D350" s="11">
        <f t="shared" ca="1" si="21"/>
        <v>10.027004657094361</v>
      </c>
      <c r="E350" s="11">
        <f t="shared" ca="1" si="22"/>
        <v>10.938718673623855</v>
      </c>
      <c r="F350" s="11">
        <f t="shared" ca="1" si="23"/>
        <v>11.462635160198772</v>
      </c>
      <c r="G350" s="30"/>
      <c r="H350" s="12">
        <f t="shared" ca="1" si="20"/>
        <v>0.78742364022502009</v>
      </c>
    </row>
    <row r="351" spans="3:8" ht="15.55" customHeight="1" x14ac:dyDescent="0.65">
      <c r="C351" s="10">
        <v>327</v>
      </c>
      <c r="D351" s="11">
        <f t="shared" ca="1" si="21"/>
        <v>9.4669558416912665</v>
      </c>
      <c r="E351" s="11">
        <f t="shared" ca="1" si="22"/>
        <v>8.7065368585606073</v>
      </c>
      <c r="F351" s="11">
        <f t="shared" ca="1" si="23"/>
        <v>9.6182508750900997</v>
      </c>
      <c r="G351" s="30"/>
      <c r="H351" s="12">
        <f t="shared" ca="1" si="20"/>
        <v>-0.92675597842124502</v>
      </c>
    </row>
    <row r="352" spans="3:8" ht="15.55" customHeight="1" x14ac:dyDescent="0.65">
      <c r="C352" s="10">
        <v>328</v>
      </c>
      <c r="D352" s="11">
        <f t="shared" ca="1" si="21"/>
        <v>7.2920005477505079</v>
      </c>
      <c r="E352" s="11">
        <f t="shared" ca="1" si="22"/>
        <v>7.685712367863017</v>
      </c>
      <c r="F352" s="11">
        <f t="shared" ca="1" si="23"/>
        <v>6.9252933847323597</v>
      </c>
      <c r="G352" s="30"/>
      <c r="H352" s="12">
        <f t="shared" ca="1" si="20"/>
        <v>-2.2446214630388699</v>
      </c>
    </row>
    <row r="353" spans="3:8" ht="15.55" customHeight="1" x14ac:dyDescent="0.65">
      <c r="C353" s="10">
        <v>329</v>
      </c>
      <c r="D353" s="11">
        <f t="shared" ca="1" si="21"/>
        <v>7.9407162835673395</v>
      </c>
      <c r="E353" s="11">
        <f t="shared" ca="1" si="22"/>
        <v>7.4773382943567155</v>
      </c>
      <c r="F353" s="11">
        <f t="shared" ca="1" si="23"/>
        <v>7.8710501144692264</v>
      </c>
      <c r="G353" s="30"/>
      <c r="H353" s="12">
        <f t="shared" ca="1" si="20"/>
        <v>-0.93697298491322634</v>
      </c>
    </row>
    <row r="354" spans="3:8" ht="15.55" customHeight="1" x14ac:dyDescent="0.65">
      <c r="C354" s="10">
        <v>330</v>
      </c>
      <c r="D354" s="11">
        <f t="shared" ca="1" si="21"/>
        <v>9.2340294737528694</v>
      </c>
      <c r="E354" s="11">
        <f t="shared" ca="1" si="22"/>
        <v>8.1117187422334336</v>
      </c>
      <c r="F354" s="11">
        <f t="shared" ca="1" si="23"/>
        <v>7.6483407530228114</v>
      </c>
      <c r="G354" s="30"/>
      <c r="H354" s="12">
        <f t="shared" ca="1" si="20"/>
        <v>-0.29748403379051758</v>
      </c>
    </row>
    <row r="355" spans="3:8" ht="15.55" customHeight="1" x14ac:dyDescent="0.65">
      <c r="C355" s="10">
        <v>331</v>
      </c>
      <c r="D355" s="11">
        <f t="shared" ca="1" si="21"/>
        <v>9.1894163077041213</v>
      </c>
      <c r="E355" s="11">
        <f t="shared" ca="1" si="22"/>
        <v>8.7209298152475085</v>
      </c>
      <c r="F355" s="11">
        <f t="shared" ca="1" si="23"/>
        <v>7.5986190837280727</v>
      </c>
      <c r="G355" s="30"/>
      <c r="H355" s="12">
        <f t="shared" ca="1" si="20"/>
        <v>-0.66184167540062</v>
      </c>
    </row>
    <row r="356" spans="3:8" ht="15.55" customHeight="1" x14ac:dyDescent="0.65">
      <c r="C356" s="10">
        <v>332</v>
      </c>
      <c r="D356" s="11">
        <f t="shared" ca="1" si="21"/>
        <v>9.2121882085469409</v>
      </c>
      <c r="E356" s="11">
        <f t="shared" ca="1" si="22"/>
        <v>9.063446191651682</v>
      </c>
      <c r="F356" s="11">
        <f t="shared" ca="1" si="23"/>
        <v>8.5949596991950692</v>
      </c>
      <c r="G356" s="30"/>
      <c r="H356" s="12">
        <f t="shared" ca="1" si="20"/>
        <v>-0.45689095375274957</v>
      </c>
    </row>
    <row r="357" spans="3:8" ht="15.55" customHeight="1" x14ac:dyDescent="0.65">
      <c r="C357" s="10">
        <v>333</v>
      </c>
      <c r="D357" s="11">
        <f t="shared" ca="1" si="21"/>
        <v>11.332690720132321</v>
      </c>
      <c r="E357" s="11">
        <f t="shared" ca="1" si="22"/>
        <v>11.001769882432011</v>
      </c>
      <c r="F357" s="11">
        <f t="shared" ca="1" si="23"/>
        <v>10.853027865536752</v>
      </c>
      <c r="G357" s="30"/>
      <c r="H357" s="12">
        <f t="shared" ca="1" si="20"/>
        <v>1.5611361970086963</v>
      </c>
    </row>
    <row r="358" spans="3:8" ht="15.55" customHeight="1" x14ac:dyDescent="0.65">
      <c r="C358" s="10">
        <v>334</v>
      </c>
      <c r="D358" s="11">
        <f t="shared" ca="1" si="21"/>
        <v>10.726963911422876</v>
      </c>
      <c r="E358" s="11">
        <f t="shared" ca="1" si="22"/>
        <v>10.498518434546501</v>
      </c>
      <c r="F358" s="11">
        <f t="shared" ca="1" si="23"/>
        <v>10.167597596846191</v>
      </c>
      <c r="G358" s="30"/>
      <c r="H358" s="12">
        <f t="shared" ca="1" si="20"/>
        <v>-5.3604187081471674E-2</v>
      </c>
    </row>
    <row r="359" spans="3:8" ht="15.55" customHeight="1" x14ac:dyDescent="0.65">
      <c r="C359" s="10">
        <v>335</v>
      </c>
      <c r="D359" s="11">
        <f t="shared" ca="1" si="21"/>
        <v>9.102469334765102</v>
      </c>
      <c r="E359" s="11">
        <f t="shared" ca="1" si="22"/>
        <v>9.8830374332694504</v>
      </c>
      <c r="F359" s="11">
        <f t="shared" ca="1" si="23"/>
        <v>9.6545919563930749</v>
      </c>
      <c r="G359" s="30"/>
      <c r="H359" s="12">
        <f t="shared" ca="1" si="20"/>
        <v>-0.87072857169416196</v>
      </c>
    </row>
    <row r="360" spans="3:8" ht="15.55" customHeight="1" x14ac:dyDescent="0.65">
      <c r="C360" s="10">
        <v>336</v>
      </c>
      <c r="D360" s="11">
        <f t="shared" ca="1" si="21"/>
        <v>9.6662767297224104</v>
      </c>
      <c r="E360" s="11">
        <f t="shared" ca="1" si="22"/>
        <v>9.6394746361816743</v>
      </c>
      <c r="F360" s="11">
        <f t="shared" ca="1" si="23"/>
        <v>10.420042734686023</v>
      </c>
      <c r="G360" s="30"/>
      <c r="H360" s="12">
        <f t="shared" ca="1" si="20"/>
        <v>0.10164101556949105</v>
      </c>
    </row>
    <row r="361" spans="3:8" ht="15.55" customHeight="1" x14ac:dyDescent="0.65">
      <c r="C361" s="10">
        <v>337</v>
      </c>
      <c r="D361" s="11">
        <f t="shared" ca="1" si="21"/>
        <v>10.348906099266744</v>
      </c>
      <c r="E361" s="11">
        <f t="shared" ca="1" si="22"/>
        <v>9.9135418134196627</v>
      </c>
      <c r="F361" s="11">
        <f t="shared" ca="1" si="23"/>
        <v>9.8867397198789266</v>
      </c>
      <c r="G361" s="30"/>
      <c r="H361" s="12">
        <f t="shared" ca="1" si="20"/>
        <v>0.29808559148199748</v>
      </c>
    </row>
    <row r="362" spans="3:8" ht="15.55" customHeight="1" x14ac:dyDescent="0.65">
      <c r="C362" s="10">
        <v>338</v>
      </c>
      <c r="D362" s="11">
        <f t="shared" ca="1" si="21"/>
        <v>12.143450301546492</v>
      </c>
      <c r="E362" s="11">
        <f t="shared" ca="1" si="22"/>
        <v>12.194270809331238</v>
      </c>
      <c r="F362" s="11">
        <f t="shared" ca="1" si="23"/>
        <v>11.758906523484157</v>
      </c>
      <c r="G362" s="30"/>
      <c r="H362" s="12">
        <f t="shared" ca="1" si="20"/>
        <v>1.9944075058054935</v>
      </c>
    </row>
    <row r="363" spans="3:8" ht="15.55" customHeight="1" x14ac:dyDescent="0.65">
      <c r="C363" s="10">
        <v>339</v>
      </c>
      <c r="D363" s="11">
        <f t="shared" ca="1" si="21"/>
        <v>11.478697478196091</v>
      </c>
      <c r="E363" s="11">
        <f t="shared" ca="1" si="22"/>
        <v>11.627740273937089</v>
      </c>
      <c r="F363" s="11">
        <f t="shared" ca="1" si="23"/>
        <v>11.678560781721835</v>
      </c>
      <c r="G363" s="30"/>
      <c r="H363" s="12">
        <f t="shared" ca="1" si="20"/>
        <v>0.48149372529334428</v>
      </c>
    </row>
    <row r="364" spans="3:8" ht="15.55" customHeight="1" x14ac:dyDescent="0.65">
      <c r="C364" s="10">
        <v>340</v>
      </c>
      <c r="D364" s="11">
        <f t="shared" ca="1" si="21"/>
        <v>8.9332518914382284</v>
      </c>
      <c r="E364" s="11">
        <f t="shared" ca="1" si="22"/>
        <v>9.9304556443409737</v>
      </c>
      <c r="F364" s="11">
        <f t="shared" ca="1" si="23"/>
        <v>10.079498440081974</v>
      </c>
      <c r="G364" s="30"/>
      <c r="H364" s="12">
        <f t="shared" ca="1" si="20"/>
        <v>-1.3074949712084445</v>
      </c>
    </row>
    <row r="365" spans="3:8" ht="15.55" customHeight="1" x14ac:dyDescent="0.65">
      <c r="C365" s="10">
        <v>341</v>
      </c>
      <c r="D365" s="11">
        <f t="shared" ca="1" si="21"/>
        <v>8.9214517936591449</v>
      </c>
      <c r="E365" s="11">
        <f t="shared" ca="1" si="22"/>
        <v>9.1621986563058169</v>
      </c>
      <c r="F365" s="11">
        <f t="shared" ca="1" si="23"/>
        <v>10.159402409208564</v>
      </c>
      <c r="G365" s="30"/>
      <c r="H365" s="12">
        <f t="shared" ca="1" si="20"/>
        <v>-0.42480072073663183</v>
      </c>
    </row>
    <row r="366" spans="3:8" ht="15.55" customHeight="1" x14ac:dyDescent="0.65">
      <c r="C366" s="10">
        <v>342</v>
      </c>
      <c r="D366" s="11">
        <f t="shared" ca="1" si="21"/>
        <v>9.7519538014742846</v>
      </c>
      <c r="E366" s="11">
        <f t="shared" ca="1" si="22"/>
        <v>9.0982063158700619</v>
      </c>
      <c r="F366" s="11">
        <f t="shared" ca="1" si="23"/>
        <v>9.3389531785167339</v>
      </c>
      <c r="G366" s="30"/>
      <c r="H366" s="12">
        <f t="shared" ca="1" si="20"/>
        <v>-3.56458381574008E-2</v>
      </c>
    </row>
    <row r="367" spans="3:8" ht="15.55" customHeight="1" x14ac:dyDescent="0.65">
      <c r="C367" s="10">
        <v>343</v>
      </c>
      <c r="D367" s="11">
        <f t="shared" ca="1" si="21"/>
        <v>8.2623744652040578</v>
      </c>
      <c r="E367" s="11">
        <f t="shared" ca="1" si="22"/>
        <v>8.0499741048357407</v>
      </c>
      <c r="F367" s="11">
        <f t="shared" ca="1" si="23"/>
        <v>7.3962266192315189</v>
      </c>
      <c r="G367" s="30"/>
      <c r="H367" s="12">
        <f t="shared" ca="1" si="20"/>
        <v>-1.7198026157172428</v>
      </c>
    </row>
    <row r="368" spans="3:8" ht="15.55" customHeight="1" x14ac:dyDescent="0.65">
      <c r="C368" s="10">
        <v>344</v>
      </c>
      <c r="D368" s="11">
        <f t="shared" ca="1" si="21"/>
        <v>7.73845332086655</v>
      </c>
      <c r="E368" s="11">
        <f t="shared" ca="1" si="22"/>
        <v>7.72063040178785</v>
      </c>
      <c r="F368" s="11">
        <f t="shared" ca="1" si="23"/>
        <v>7.5082300414195329</v>
      </c>
      <c r="G368" s="30"/>
      <c r="H368" s="12">
        <f t="shared" ca="1" si="20"/>
        <v>-1.4016453712748287</v>
      </c>
    </row>
    <row r="369" spans="3:8" ht="15.55" customHeight="1" x14ac:dyDescent="0.65">
      <c r="C369" s="10">
        <v>345</v>
      </c>
      <c r="D369" s="11">
        <f t="shared" ca="1" si="21"/>
        <v>9.7886453213716074</v>
      </c>
      <c r="E369" s="11">
        <f t="shared" ca="1" si="22"/>
        <v>8.9287440135129863</v>
      </c>
      <c r="F369" s="11">
        <f t="shared" ca="1" si="23"/>
        <v>8.9109210944342845</v>
      </c>
      <c r="G369" s="30"/>
      <c r="H369" s="12">
        <f t="shared" ca="1" si="20"/>
        <v>0.48946800700902199</v>
      </c>
    </row>
    <row r="370" spans="3:8" ht="15.55" customHeight="1" x14ac:dyDescent="0.65">
      <c r="C370" s="10">
        <v>346</v>
      </c>
      <c r="D370" s="11">
        <f t="shared" ca="1" si="21"/>
        <v>9.2230708954726985</v>
      </c>
      <c r="E370" s="11">
        <f t="shared" ca="1" si="22"/>
        <v>8.5222482098352828</v>
      </c>
      <c r="F370" s="11">
        <f t="shared" ca="1" si="23"/>
        <v>7.6623469019766608</v>
      </c>
      <c r="G370" s="30"/>
      <c r="H370" s="12">
        <f t="shared" ca="1" si="20"/>
        <v>-1.0216631080318137</v>
      </c>
    </row>
    <row r="371" spans="3:8" ht="15.55" customHeight="1" x14ac:dyDescent="0.65">
      <c r="C371" s="10">
        <v>347</v>
      </c>
      <c r="D371" s="11">
        <f t="shared" ca="1" si="21"/>
        <v>8.7057315402082107</v>
      </c>
      <c r="E371" s="11">
        <f t="shared" ca="1" si="22"/>
        <v>8.9504655437127205</v>
      </c>
      <c r="F371" s="11">
        <f t="shared" ca="1" si="23"/>
        <v>8.2496428580753065</v>
      </c>
      <c r="G371" s="30"/>
      <c r="H371" s="12">
        <f t="shared" ca="1" si="20"/>
        <v>-0.78343690577588276</v>
      </c>
    </row>
    <row r="372" spans="3:8" ht="15.55" customHeight="1" x14ac:dyDescent="0.65">
      <c r="C372" s="10">
        <v>348</v>
      </c>
      <c r="D372" s="11">
        <f t="shared" ca="1" si="21"/>
        <v>10.179071375914551</v>
      </c>
      <c r="E372" s="11">
        <f t="shared" ca="1" si="22"/>
        <v>9.6682398218986449</v>
      </c>
      <c r="F372" s="11">
        <f t="shared" ca="1" si="23"/>
        <v>9.9129738254031565</v>
      </c>
      <c r="G372" s="30"/>
      <c r="H372" s="12">
        <f t="shared" ca="1" si="20"/>
        <v>0.57078982880249329</v>
      </c>
    </row>
    <row r="373" spans="3:8" ht="15.55" customHeight="1" x14ac:dyDescent="0.65">
      <c r="C373" s="10">
        <v>349</v>
      </c>
      <c r="D373" s="11">
        <f t="shared" ca="1" si="21"/>
        <v>10.058618120195773</v>
      </c>
      <c r="E373" s="11">
        <f t="shared" ca="1" si="22"/>
        <v>9.6668996673078311</v>
      </c>
      <c r="F373" s="11">
        <f t="shared" ca="1" si="23"/>
        <v>9.1560681132919246</v>
      </c>
      <c r="G373" s="30"/>
      <c r="H373" s="12">
        <f t="shared" ca="1" si="20"/>
        <v>-0.2267767942054747</v>
      </c>
    </row>
    <row r="374" spans="3:8" ht="15.55" customHeight="1" x14ac:dyDescent="0.65">
      <c r="C374" s="10">
        <v>350</v>
      </c>
      <c r="D374" s="11">
        <f t="shared" ca="1" si="21"/>
        <v>9.7374584605200774</v>
      </c>
      <c r="E374" s="11">
        <f t="shared" ca="1" si="22"/>
        <v>10.022853374921324</v>
      </c>
      <c r="F374" s="11">
        <f t="shared" ca="1" si="23"/>
        <v>9.6311349220333824</v>
      </c>
      <c r="G374" s="30"/>
      <c r="H374" s="12">
        <f t="shared" ca="1" si="20"/>
        <v>-0.14915314237718594</v>
      </c>
    </row>
    <row r="375" spans="3:8" ht="15.55" customHeight="1" x14ac:dyDescent="0.65">
      <c r="C375" s="10">
        <v>351</v>
      </c>
      <c r="D375" s="11">
        <f t="shared" ca="1" si="21"/>
        <v>9.6057158187805243</v>
      </c>
      <c r="E375" s="11">
        <f t="shared" ca="1" si="22"/>
        <v>9.4923274216777873</v>
      </c>
      <c r="F375" s="11">
        <f t="shared" ca="1" si="23"/>
        <v>9.7777223360790337</v>
      </c>
      <c r="G375" s="30"/>
      <c r="H375" s="12">
        <f t="shared" ca="1" si="20"/>
        <v>-0.31970761003088233</v>
      </c>
    </row>
    <row r="376" spans="3:8" ht="15.55" customHeight="1" x14ac:dyDescent="0.65">
      <c r="C376" s="10">
        <v>352</v>
      </c>
      <c r="D376" s="11">
        <f t="shared" ca="1" si="21"/>
        <v>9.4694461110194084</v>
      </c>
      <c r="E376" s="11">
        <f t="shared" ca="1" si="22"/>
        <v>9.3948695398308146</v>
      </c>
      <c r="F376" s="11">
        <f t="shared" ca="1" si="23"/>
        <v>9.2814811427280777</v>
      </c>
      <c r="G376" s="30"/>
      <c r="H376" s="12">
        <f t="shared" ca="1" si="20"/>
        <v>-0.37070008396515147</v>
      </c>
    </row>
    <row r="377" spans="3:8" ht="15.55" customHeight="1" x14ac:dyDescent="0.65">
      <c r="C377" s="10">
        <v>353</v>
      </c>
      <c r="D377" s="11">
        <f t="shared" ca="1" si="21"/>
        <v>7.8242983665297334</v>
      </c>
      <c r="E377" s="11">
        <f t="shared" ca="1" si="22"/>
        <v>7.6644445615142924</v>
      </c>
      <c r="F377" s="11">
        <f t="shared" ca="1" si="23"/>
        <v>7.5898679903256987</v>
      </c>
      <c r="G377" s="30"/>
      <c r="H377" s="12">
        <f t="shared" ca="1" si="20"/>
        <v>-1.9903515914876913</v>
      </c>
    </row>
    <row r="378" spans="3:8" ht="15.55" customHeight="1" x14ac:dyDescent="0.65">
      <c r="C378" s="10">
        <v>354</v>
      </c>
      <c r="D378" s="11">
        <f t="shared" ca="1" si="21"/>
        <v>8.68562440329484</v>
      </c>
      <c r="E378" s="11">
        <f t="shared" ca="1" si="22"/>
        <v>8.5002743613122647</v>
      </c>
      <c r="F378" s="11">
        <f t="shared" ca="1" si="23"/>
        <v>8.3404205562968237</v>
      </c>
      <c r="G378" s="30"/>
      <c r="H378" s="12">
        <f t="shared" ca="1" si="20"/>
        <v>-0.31919980096131445</v>
      </c>
    </row>
    <row r="379" spans="3:8" ht="15.55" customHeight="1" x14ac:dyDescent="0.65">
      <c r="C379" s="10">
        <v>355</v>
      </c>
      <c r="D379" s="11">
        <f t="shared" ca="1" si="21"/>
        <v>11.102714066624179</v>
      </c>
      <c r="E379" s="11">
        <f t="shared" ca="1" si="22"/>
        <v>10.107538270880333</v>
      </c>
      <c r="F379" s="11">
        <f t="shared" ca="1" si="23"/>
        <v>9.9221882288977579</v>
      </c>
      <c r="G379" s="30"/>
      <c r="H379" s="12">
        <f t="shared" ca="1" si="20"/>
        <v>1.2623139671048356</v>
      </c>
    </row>
    <row r="380" spans="3:8" ht="15.55" customHeight="1" x14ac:dyDescent="0.65">
      <c r="C380" s="10">
        <v>356</v>
      </c>
      <c r="D380" s="11">
        <f t="shared" ca="1" si="21"/>
        <v>10.006589448226393</v>
      </c>
      <c r="E380" s="11">
        <f t="shared" ca="1" si="22"/>
        <v>9.8469895477457356</v>
      </c>
      <c r="F380" s="11">
        <f t="shared" ca="1" si="23"/>
        <v>8.85181375200189</v>
      </c>
      <c r="G380" s="30"/>
      <c r="H380" s="12">
        <f t="shared" ca="1" si="20"/>
        <v>-0.62456753532602349</v>
      </c>
    </row>
    <row r="381" spans="3:8" ht="15.55" customHeight="1" x14ac:dyDescent="0.65">
      <c r="C381" s="10">
        <v>357</v>
      </c>
      <c r="D381" s="11">
        <f t="shared" ca="1" si="21"/>
        <v>8.4043051651447822</v>
      </c>
      <c r="E381" s="11">
        <f t="shared" ca="1" si="22"/>
        <v>9.0354621486971993</v>
      </c>
      <c r="F381" s="11">
        <f t="shared" ca="1" si="23"/>
        <v>8.8758622482165421</v>
      </c>
      <c r="G381" s="30"/>
      <c r="H381" s="12">
        <f t="shared" ca="1" si="20"/>
        <v>-1.2834110671922072</v>
      </c>
    </row>
    <row r="382" spans="3:8" ht="15.55" customHeight="1" x14ac:dyDescent="0.65">
      <c r="C382" s="10">
        <v>358</v>
      </c>
      <c r="D382" s="11">
        <f t="shared" ca="1" si="21"/>
        <v>10.647810703547368</v>
      </c>
      <c r="E382" s="11">
        <f t="shared" ca="1" si="22"/>
        <v>10.335526935884356</v>
      </c>
      <c r="F382" s="11">
        <f t="shared" ca="1" si="23"/>
        <v>10.966683919436774</v>
      </c>
      <c r="G382" s="30"/>
      <c r="H382" s="12">
        <f t="shared" ca="1" si="20"/>
        <v>1.2895162371434725</v>
      </c>
    </row>
    <row r="383" spans="3:8" ht="15.55" customHeight="1" x14ac:dyDescent="0.65">
      <c r="C383" s="10">
        <v>359</v>
      </c>
      <c r="D383" s="11">
        <f t="shared" ca="1" si="21"/>
        <v>10.060959951448071</v>
      </c>
      <c r="E383" s="11">
        <f t="shared" ca="1" si="22"/>
        <v>9.4192544178519668</v>
      </c>
      <c r="F383" s="11">
        <f t="shared" ca="1" si="23"/>
        <v>9.1069706501889556</v>
      </c>
      <c r="G383" s="30"/>
      <c r="H383" s="12">
        <f t="shared" ca="1" si="20"/>
        <v>-0.58379816712366617</v>
      </c>
    </row>
    <row r="384" spans="3:8" ht="15.55" customHeight="1" x14ac:dyDescent="0.65">
      <c r="C384" s="10">
        <v>360</v>
      </c>
      <c r="D384" s="11">
        <f t="shared" ca="1" si="21"/>
        <v>9.7055027773335372</v>
      </c>
      <c r="E384" s="11">
        <f t="shared" ca="1" si="22"/>
        <v>10.350260895905274</v>
      </c>
      <c r="F384" s="11">
        <f t="shared" ca="1" si="23"/>
        <v>9.7085553623091698</v>
      </c>
      <c r="G384" s="30"/>
      <c r="H384" s="12">
        <f t="shared" ca="1" si="20"/>
        <v>-2.5981391046288392E-3</v>
      </c>
    </row>
    <row r="385" spans="3:8" ht="15.55" customHeight="1" x14ac:dyDescent="0.65">
      <c r="C385" s="10">
        <v>361</v>
      </c>
      <c r="D385" s="11">
        <f t="shared" ca="1" si="21"/>
        <v>9.1014137592629236</v>
      </c>
      <c r="E385" s="11">
        <f t="shared" ca="1" si="22"/>
        <v>8.8095146757010898</v>
      </c>
      <c r="F385" s="11">
        <f t="shared" ca="1" si="23"/>
        <v>9.4542727942728266</v>
      </c>
      <c r="G385" s="30"/>
      <c r="H385" s="12">
        <f t="shared" ca="1" si="20"/>
        <v>-0.8972871711847632</v>
      </c>
    </row>
    <row r="386" spans="3:8" ht="15.55" customHeight="1" x14ac:dyDescent="0.65">
      <c r="C386" s="10">
        <v>362</v>
      </c>
      <c r="D386" s="11">
        <f t="shared" ca="1" si="21"/>
        <v>9.4714125539885341</v>
      </c>
      <c r="E386" s="11">
        <f t="shared" ca="1" si="22"/>
        <v>9.4701134844362205</v>
      </c>
      <c r="F386" s="11">
        <f t="shared" ca="1" si="23"/>
        <v>9.1782144008743867</v>
      </c>
      <c r="G386" s="30"/>
      <c r="H386" s="12">
        <f t="shared" ca="1" si="20"/>
        <v>-7.9943860419084481E-2</v>
      </c>
    </row>
    <row r="387" spans="3:8" ht="15.55" customHeight="1" x14ac:dyDescent="0.65">
      <c r="C387" s="10">
        <v>363</v>
      </c>
      <c r="D387" s="11">
        <f t="shared" ca="1" si="21"/>
        <v>8.3840546653941974</v>
      </c>
      <c r="E387" s="11">
        <f t="shared" ca="1" si="22"/>
        <v>7.935411079801816</v>
      </c>
      <c r="F387" s="11">
        <f t="shared" ca="1" si="23"/>
        <v>7.9341120102495006</v>
      </c>
      <c r="G387" s="30"/>
      <c r="H387" s="12">
        <f t="shared" ca="1" si="20"/>
        <v>-1.5759734043962605</v>
      </c>
    </row>
    <row r="388" spans="3:8" ht="15.55" customHeight="1" x14ac:dyDescent="0.65">
      <c r="C388" s="10">
        <v>364</v>
      </c>
      <c r="D388" s="11">
        <f t="shared" ca="1" si="21"/>
        <v>11.639932033861795</v>
      </c>
      <c r="E388" s="11">
        <f t="shared" ca="1" si="22"/>
        <v>11.599960103652254</v>
      </c>
      <c r="F388" s="11">
        <f t="shared" ca="1" si="23"/>
        <v>11.151316518059872</v>
      </c>
      <c r="G388" s="30"/>
      <c r="H388" s="12">
        <f t="shared" ca="1" si="20"/>
        <v>2.4279187360599259</v>
      </c>
    </row>
    <row r="389" spans="3:8" ht="15.55" customHeight="1" x14ac:dyDescent="0.65">
      <c r="C389" s="10">
        <v>365</v>
      </c>
      <c r="D389" s="11">
        <f t="shared" ca="1" si="21"/>
        <v>10.201907025853565</v>
      </c>
      <c r="E389" s="11">
        <f t="shared" ca="1" si="22"/>
        <v>9.4139203236554341</v>
      </c>
      <c r="F389" s="11">
        <f t="shared" ca="1" si="23"/>
        <v>9.3739483934458931</v>
      </c>
      <c r="G389" s="30"/>
      <c r="H389" s="12">
        <f t="shared" ca="1" si="20"/>
        <v>-1.0120523421763981</v>
      </c>
    </row>
    <row r="390" spans="3:8" ht="15.55" customHeight="1" x14ac:dyDescent="0.65">
      <c r="C390" s="10">
        <v>366</v>
      </c>
      <c r="D390" s="11">
        <f t="shared" ca="1" si="21"/>
        <v>8.9547619860700696</v>
      </c>
      <c r="E390" s="11">
        <f t="shared" ca="1" si="22"/>
        <v>10.168721354100031</v>
      </c>
      <c r="F390" s="11">
        <f t="shared" ca="1" si="23"/>
        <v>9.3807346519019017</v>
      </c>
      <c r="G390" s="30"/>
      <c r="H390" s="12">
        <f t="shared" ca="1" si="20"/>
        <v>-0.53921184284173196</v>
      </c>
    </row>
    <row r="391" spans="3:8" ht="15.55" customHeight="1" x14ac:dyDescent="0.65">
      <c r="C391" s="10">
        <v>367</v>
      </c>
      <c r="D391" s="11">
        <f t="shared" ca="1" si="21"/>
        <v>9.2002789241017933</v>
      </c>
      <c r="E391" s="11">
        <f t="shared" ca="1" si="22"/>
        <v>8.6942527530135933</v>
      </c>
      <c r="F391" s="11">
        <f t="shared" ca="1" si="23"/>
        <v>9.9082121210435563</v>
      </c>
      <c r="G391" s="30"/>
      <c r="H391" s="12">
        <f t="shared" ca="1" si="20"/>
        <v>-0.53011515447734114</v>
      </c>
    </row>
    <row r="392" spans="3:8" ht="15.55" customHeight="1" x14ac:dyDescent="0.65">
      <c r="C392" s="10">
        <v>368</v>
      </c>
      <c r="D392" s="11">
        <f t="shared" ca="1" si="21"/>
        <v>8.7286538295812264</v>
      </c>
      <c r="E392" s="11">
        <f t="shared" ca="1" si="22"/>
        <v>8.4590479081603576</v>
      </c>
      <c r="F392" s="11">
        <f t="shared" ca="1" si="23"/>
        <v>7.9530217370721603</v>
      </c>
      <c r="G392" s="30"/>
      <c r="H392" s="12">
        <f t="shared" ca="1" si="20"/>
        <v>-1.0062885931801047</v>
      </c>
    </row>
    <row r="393" spans="3:8" ht="15.55" customHeight="1" x14ac:dyDescent="0.65">
      <c r="C393" s="10">
        <v>369</v>
      </c>
      <c r="D393" s="11">
        <f t="shared" ca="1" si="21"/>
        <v>10.408966568703889</v>
      </c>
      <c r="E393" s="11">
        <f t="shared" ca="1" si="22"/>
        <v>10.143908991465219</v>
      </c>
      <c r="F393" s="11">
        <f t="shared" ca="1" si="23"/>
        <v>9.8743030700443537</v>
      </c>
      <c r="G393" s="30"/>
      <c r="H393" s="12">
        <f t="shared" ca="1" si="20"/>
        <v>0.91211086529394236</v>
      </c>
    </row>
    <row r="394" spans="3:8" ht="15.55" customHeight="1" x14ac:dyDescent="0.65">
      <c r="C394" s="10">
        <v>370</v>
      </c>
      <c r="D394" s="11">
        <f t="shared" ca="1" si="21"/>
        <v>11.10528209291377</v>
      </c>
      <c r="E394" s="11">
        <f t="shared" ca="1" si="22"/>
        <v>10.602137796323717</v>
      </c>
      <c r="F394" s="11">
        <f t="shared" ca="1" si="23"/>
        <v>10.337080219085047</v>
      </c>
      <c r="G394" s="30"/>
      <c r="H394" s="12">
        <f t="shared" ca="1" si="20"/>
        <v>0.64922666026679898</v>
      </c>
    </row>
    <row r="395" spans="3:8" ht="15.55" customHeight="1" x14ac:dyDescent="0.65">
      <c r="C395" s="10">
        <v>371</v>
      </c>
      <c r="D395" s="11">
        <f t="shared" ca="1" si="21"/>
        <v>10.215367853190212</v>
      </c>
      <c r="E395" s="11">
        <f t="shared" ca="1" si="22"/>
        <v>10.671423285837184</v>
      </c>
      <c r="F395" s="11">
        <f t="shared" ca="1" si="23"/>
        <v>10.168278989247131</v>
      </c>
      <c r="G395" s="30"/>
      <c r="H395" s="12">
        <f t="shared" ca="1" si="20"/>
        <v>-0.10924547694318724</v>
      </c>
    </row>
    <row r="396" spans="3:8" ht="15.55" customHeight="1" x14ac:dyDescent="0.65">
      <c r="C396" s="10">
        <v>372</v>
      </c>
      <c r="D396" s="11">
        <f t="shared" ca="1" si="21"/>
        <v>10.173476937192152</v>
      </c>
      <c r="E396" s="11">
        <f t="shared" ca="1" si="22"/>
        <v>10.498090267325551</v>
      </c>
      <c r="F396" s="11">
        <f t="shared" ca="1" si="23"/>
        <v>10.954145699972523</v>
      </c>
      <c r="G396" s="30"/>
      <c r="H396" s="12">
        <f t="shared" ca="1" si="20"/>
        <v>0.22809967566374501</v>
      </c>
    </row>
    <row r="397" spans="3:8" ht="15.55" customHeight="1" x14ac:dyDescent="0.65">
      <c r="C397" s="10">
        <v>373</v>
      </c>
      <c r="D397" s="11">
        <f t="shared" ca="1" si="21"/>
        <v>9.3776806299048747</v>
      </c>
      <c r="E397" s="11">
        <f t="shared" ca="1" si="22"/>
        <v>9.3230578914332813</v>
      </c>
      <c r="F397" s="11">
        <f t="shared" ca="1" si="23"/>
        <v>9.6476712215666804</v>
      </c>
      <c r="G397" s="30"/>
      <c r="H397" s="12">
        <f t="shared" ca="1" si="20"/>
        <v>-0.73636920792699789</v>
      </c>
    </row>
    <row r="398" spans="3:8" ht="15.55" customHeight="1" x14ac:dyDescent="0.65">
      <c r="C398" s="10">
        <v>374</v>
      </c>
      <c r="D398" s="11">
        <f t="shared" ca="1" si="21"/>
        <v>9.6939313264587632</v>
      </c>
      <c r="E398" s="11">
        <f t="shared" ca="1" si="22"/>
        <v>9.807981164290636</v>
      </c>
      <c r="F398" s="11">
        <f t="shared" ca="1" si="23"/>
        <v>9.7533584258190427</v>
      </c>
      <c r="G398" s="30"/>
      <c r="H398" s="12">
        <f t="shared" ca="1" si="20"/>
        <v>6.2115930422262551E-2</v>
      </c>
    </row>
    <row r="399" spans="3:8" ht="15.55" customHeight="1" x14ac:dyDescent="0.65">
      <c r="C399" s="10">
        <v>375</v>
      </c>
      <c r="D399" s="11">
        <f t="shared" ca="1" si="21"/>
        <v>10.508691609634988</v>
      </c>
      <c r="E399" s="11">
        <f t="shared" ca="1" si="22"/>
        <v>10.140507005671489</v>
      </c>
      <c r="F399" s="11">
        <f t="shared" ca="1" si="23"/>
        <v>10.254556843503362</v>
      </c>
      <c r="G399" s="30"/>
      <c r="H399" s="12">
        <f t="shared" ca="1" si="20"/>
        <v>0.47763364442385681</v>
      </c>
    </row>
    <row r="400" spans="3:8" ht="15.55" customHeight="1" x14ac:dyDescent="0.65">
      <c r="C400" s="10">
        <v>376</v>
      </c>
      <c r="D400" s="11">
        <f t="shared" ca="1" si="21"/>
        <v>10.68176722865077</v>
      </c>
      <c r="E400" s="11">
        <f t="shared" ca="1" si="22"/>
        <v>10.712825193861901</v>
      </c>
      <c r="F400" s="11">
        <f t="shared" ca="1" si="23"/>
        <v>10.344640589898402</v>
      </c>
      <c r="G400" s="30"/>
      <c r="H400" s="12">
        <f t="shared" ca="1" si="20"/>
        <v>0.44295040643884176</v>
      </c>
    </row>
    <row r="401" spans="3:8" ht="15.55" customHeight="1" x14ac:dyDescent="0.65">
      <c r="C401" s="10">
        <v>377</v>
      </c>
      <c r="D401" s="11">
        <f t="shared" ca="1" si="21"/>
        <v>9.9146867954521873</v>
      </c>
      <c r="E401" s="11">
        <f t="shared" ca="1" si="22"/>
        <v>10.153503617664114</v>
      </c>
      <c r="F401" s="11">
        <f t="shared" ca="1" si="23"/>
        <v>10.184561582875247</v>
      </c>
      <c r="G401" s="30"/>
      <c r="H401" s="12">
        <f t="shared" ca="1" si="20"/>
        <v>-0.30678840776723354</v>
      </c>
    </row>
    <row r="402" spans="3:8" ht="15.55" customHeight="1" x14ac:dyDescent="0.65">
      <c r="C402" s="10">
        <v>378</v>
      </c>
      <c r="D402" s="11">
        <f t="shared" ca="1" si="21"/>
        <v>10.415350505583312</v>
      </c>
      <c r="E402" s="11">
        <f t="shared" ca="1" si="22"/>
        <v>10.636825708802732</v>
      </c>
      <c r="F402" s="11">
        <f t="shared" ca="1" si="23"/>
        <v>10.875642531014661</v>
      </c>
      <c r="G402" s="30"/>
      <c r="H402" s="12">
        <f t="shared" ca="1" si="20"/>
        <v>0.56874470946692768</v>
      </c>
    </row>
    <row r="403" spans="3:8" ht="15.55" customHeight="1" x14ac:dyDescent="0.65">
      <c r="C403" s="10">
        <v>379</v>
      </c>
      <c r="D403" s="11">
        <f t="shared" ca="1" si="21"/>
        <v>10.123006312000825</v>
      </c>
      <c r="E403" s="11">
        <f t="shared" ca="1" si="22"/>
        <v>9.9696121081172091</v>
      </c>
      <c r="F403" s="11">
        <f t="shared" ca="1" si="23"/>
        <v>10.191087311336631</v>
      </c>
      <c r="G403" s="30"/>
      <c r="H403" s="12">
        <f t="shared" ca="1" si="20"/>
        <v>-0.16136604273263883</v>
      </c>
    </row>
    <row r="404" spans="3:8" ht="15.55" customHeight="1" x14ac:dyDescent="0.65">
      <c r="C404" s="10">
        <v>380</v>
      </c>
      <c r="D404" s="11">
        <f t="shared" ca="1" si="21"/>
        <v>10.955121724065698</v>
      </c>
      <c r="E404" s="11">
        <f t="shared" ca="1" si="22"/>
        <v>11.239494078799162</v>
      </c>
      <c r="F404" s="11">
        <f t="shared" ca="1" si="23"/>
        <v>11.086099874915545</v>
      </c>
      <c r="G404" s="30"/>
      <c r="H404" s="12">
        <f t="shared" ca="1" si="20"/>
        <v>1.0358047454320165</v>
      </c>
    </row>
    <row r="405" spans="3:8" ht="15.55" customHeight="1" x14ac:dyDescent="0.65">
      <c r="C405" s="10">
        <v>381</v>
      </c>
      <c r="D405" s="11">
        <f t="shared" ca="1" si="21"/>
        <v>9.9633180087800639</v>
      </c>
      <c r="E405" s="11">
        <f t="shared" ca="1" si="22"/>
        <v>9.8826349874137449</v>
      </c>
      <c r="F405" s="11">
        <f t="shared" ca="1" si="23"/>
        <v>10.167007342147208</v>
      </c>
      <c r="G405" s="30"/>
      <c r="H405" s="12">
        <f t="shared" ca="1" si="20"/>
        <v>-0.55458436393594535</v>
      </c>
    </row>
    <row r="406" spans="3:8" ht="15.55" customHeight="1" x14ac:dyDescent="0.65">
      <c r="C406" s="10">
        <v>382</v>
      </c>
      <c r="D406" s="11">
        <f t="shared" ca="1" si="21"/>
        <v>10.495333389944591</v>
      </c>
      <c r="E406" s="11">
        <f t="shared" ca="1" si="22"/>
        <v>11.013235762660599</v>
      </c>
      <c r="F406" s="11">
        <f t="shared" ca="1" si="23"/>
        <v>10.932552741294279</v>
      </c>
      <c r="G406" s="30"/>
      <c r="H406" s="12">
        <f t="shared" ca="1" si="20"/>
        <v>0.77262557191256365</v>
      </c>
    </row>
    <row r="407" spans="3:8" ht="15.55" customHeight="1" x14ac:dyDescent="0.65">
      <c r="C407" s="10">
        <v>383</v>
      </c>
      <c r="D407" s="11">
        <f t="shared" ca="1" si="21"/>
        <v>10.407732853102406</v>
      </c>
      <c r="E407" s="11">
        <f t="shared" ca="1" si="22"/>
        <v>10.130440671134433</v>
      </c>
      <c r="F407" s="11">
        <f t="shared" ca="1" si="23"/>
        <v>10.648343043850442</v>
      </c>
      <c r="G407" s="30"/>
      <c r="H407" s="12">
        <f t="shared" ca="1" si="20"/>
        <v>2.1420067146124766E-2</v>
      </c>
    </row>
    <row r="408" spans="3:8" ht="15.55" customHeight="1" x14ac:dyDescent="0.65">
      <c r="C408" s="10">
        <v>384</v>
      </c>
      <c r="D408" s="11">
        <f t="shared" ca="1" si="21"/>
        <v>9.7531888215537297</v>
      </c>
      <c r="E408" s="11">
        <f t="shared" ca="1" si="22"/>
        <v>10.139501607510011</v>
      </c>
      <c r="F408" s="11">
        <f t="shared" ca="1" si="23"/>
        <v>9.8622094255420389</v>
      </c>
      <c r="G408" s="30"/>
      <c r="H408" s="12">
        <f t="shared" ref="H408:H471" ca="1" si="24">NORMINV(RAND(),$I$18,$I$19)</f>
        <v>-0.25752121201933276</v>
      </c>
    </row>
    <row r="409" spans="3:8" ht="15.55" customHeight="1" x14ac:dyDescent="0.65">
      <c r="C409" s="10">
        <v>385</v>
      </c>
      <c r="D409" s="11">
        <f t="shared" ca="1" si="21"/>
        <v>9.9110541978834554</v>
      </c>
      <c r="E409" s="11">
        <f t="shared" ca="1" si="22"/>
        <v>9.9217642314565193</v>
      </c>
      <c r="F409" s="11">
        <f t="shared" ca="1" si="23"/>
        <v>10.308077017412801</v>
      </c>
      <c r="G409" s="30"/>
      <c r="H409" s="12">
        <f t="shared" ca="1" si="24"/>
        <v>3.9814803893121725E-2</v>
      </c>
    </row>
    <row r="410" spans="3:8" ht="15.55" customHeight="1" x14ac:dyDescent="0.65">
      <c r="C410" s="10">
        <v>386</v>
      </c>
      <c r="D410" s="11">
        <f t="shared" ref="D410:D473" ca="1" si="25">$D$16*H409+$D$19+H410</f>
        <v>10.825280099816137</v>
      </c>
      <c r="E410" s="11">
        <f t="shared" ca="1" si="22"/>
        <v>10.69651949380647</v>
      </c>
      <c r="F410" s="11">
        <f t="shared" ca="1" si="23"/>
        <v>10.707229527379532</v>
      </c>
      <c r="G410" s="30"/>
      <c r="H410" s="12">
        <f t="shared" ca="1" si="24"/>
        <v>0.8053726978695751</v>
      </c>
    </row>
    <row r="411" spans="3:8" ht="15.55" customHeight="1" x14ac:dyDescent="0.65">
      <c r="C411" s="10">
        <v>387</v>
      </c>
      <c r="D411" s="11">
        <f t="shared" ca="1" si="25"/>
        <v>10.864888060897513</v>
      </c>
      <c r="E411" s="11">
        <f t="shared" ca="1" si="22"/>
        <v>10.884795462844075</v>
      </c>
      <c r="F411" s="11">
        <f t="shared" ca="1" si="23"/>
        <v>10.756034856834408</v>
      </c>
      <c r="G411" s="30"/>
      <c r="H411" s="12">
        <f t="shared" ca="1" si="24"/>
        <v>0.46220171196272508</v>
      </c>
    </row>
    <row r="412" spans="3:8" ht="15.55" customHeight="1" x14ac:dyDescent="0.65">
      <c r="C412" s="10">
        <v>388</v>
      </c>
      <c r="D412" s="11">
        <f t="shared" ca="1" si="25"/>
        <v>8.7612794904841369</v>
      </c>
      <c r="E412" s="11">
        <f t="shared" ref="E412:E475" ca="1" si="26">$E$16*H411+$E$17*H410+$E$19+H412</f>
        <v>9.1639658394189247</v>
      </c>
      <c r="F412" s="11">
        <f t="shared" ref="F412:F475" ca="1" si="27">$F$16*H411+$F$17*H410+$F$18*H409+$F$19+H412</f>
        <v>9.183873241365486</v>
      </c>
      <c r="G412" s="30"/>
      <c r="H412" s="12">
        <f t="shared" ca="1" si="24"/>
        <v>-1.4698213654972256</v>
      </c>
    </row>
    <row r="413" spans="3:8" ht="15.55" customHeight="1" x14ac:dyDescent="0.65">
      <c r="C413" s="10">
        <v>389</v>
      </c>
      <c r="D413" s="11">
        <f t="shared" ca="1" si="25"/>
        <v>8.8050911467842834</v>
      </c>
      <c r="E413" s="11">
        <f t="shared" ca="1" si="26"/>
        <v>9.0361920027656453</v>
      </c>
      <c r="F413" s="11">
        <f t="shared" ca="1" si="27"/>
        <v>9.4388783517004331</v>
      </c>
      <c r="G413" s="30"/>
      <c r="H413" s="12">
        <f t="shared" ca="1" si="24"/>
        <v>-0.45999817046710439</v>
      </c>
    </row>
    <row r="414" spans="3:8" ht="15.55" customHeight="1" x14ac:dyDescent="0.65">
      <c r="C414" s="10">
        <v>390</v>
      </c>
      <c r="D414" s="11">
        <f t="shared" ca="1" si="25"/>
        <v>9.8811642072617225</v>
      </c>
      <c r="E414" s="11">
        <f t="shared" ca="1" si="26"/>
        <v>9.14625352451311</v>
      </c>
      <c r="F414" s="11">
        <f t="shared" ca="1" si="27"/>
        <v>9.3773543804944737</v>
      </c>
      <c r="G414" s="30"/>
      <c r="H414" s="12">
        <f t="shared" ca="1" si="24"/>
        <v>0.11116329249527494</v>
      </c>
    </row>
    <row r="415" spans="3:8" ht="15.55" customHeight="1" x14ac:dyDescent="0.65">
      <c r="C415" s="10">
        <v>391</v>
      </c>
      <c r="D415" s="11">
        <f t="shared" ca="1" si="25"/>
        <v>9.2259397515546979</v>
      </c>
      <c r="E415" s="11">
        <f t="shared" ca="1" si="26"/>
        <v>8.9959406663211468</v>
      </c>
      <c r="F415" s="11">
        <f t="shared" ca="1" si="27"/>
        <v>8.2610299835725343</v>
      </c>
      <c r="G415" s="30"/>
      <c r="H415" s="12">
        <f t="shared" ca="1" si="24"/>
        <v>-0.82964189469293848</v>
      </c>
    </row>
    <row r="416" spans="3:8" ht="15.55" customHeight="1" x14ac:dyDescent="0.65">
      <c r="C416" s="10">
        <v>392</v>
      </c>
      <c r="D416" s="11">
        <f t="shared" ca="1" si="25"/>
        <v>9.9889258125848528</v>
      </c>
      <c r="E416" s="11">
        <f t="shared" ca="1" si="26"/>
        <v>10.04450745883249</v>
      </c>
      <c r="F416" s="11">
        <f t="shared" ca="1" si="27"/>
        <v>9.8145083735989367</v>
      </c>
      <c r="G416" s="30"/>
      <c r="H416" s="12">
        <f t="shared" ca="1" si="24"/>
        <v>0.40374675993132209</v>
      </c>
    </row>
    <row r="417" spans="3:8" ht="15.55" customHeight="1" x14ac:dyDescent="0.65">
      <c r="C417" s="10">
        <v>393</v>
      </c>
      <c r="D417" s="11">
        <f t="shared" ca="1" si="25"/>
        <v>10.632679228455482</v>
      </c>
      <c r="E417" s="11">
        <f t="shared" ca="1" si="26"/>
        <v>10.217858281109011</v>
      </c>
      <c r="F417" s="11">
        <f t="shared" ca="1" si="27"/>
        <v>10.27343992735665</v>
      </c>
      <c r="G417" s="30"/>
      <c r="H417" s="12">
        <f t="shared" ca="1" si="24"/>
        <v>0.43080584848982056</v>
      </c>
    </row>
    <row r="418" spans="3:8" ht="15.55" customHeight="1" x14ac:dyDescent="0.65">
      <c r="C418" s="10">
        <v>394</v>
      </c>
      <c r="D418" s="11">
        <f t="shared" ca="1" si="25"/>
        <v>10.425718275915839</v>
      </c>
      <c r="E418" s="11">
        <f t="shared" ca="1" si="26"/>
        <v>10.627591655881499</v>
      </c>
      <c r="F418" s="11">
        <f t="shared" ca="1" si="27"/>
        <v>10.212770708535031</v>
      </c>
      <c r="G418" s="30"/>
      <c r="H418" s="12">
        <f t="shared" ca="1" si="24"/>
        <v>0.21031535167092794</v>
      </c>
    </row>
    <row r="419" spans="3:8" ht="15.55" customHeight="1" x14ac:dyDescent="0.65">
      <c r="C419" s="10">
        <v>395</v>
      </c>
      <c r="D419" s="11">
        <f t="shared" ca="1" si="25"/>
        <v>8.9814668370605979</v>
      </c>
      <c r="E419" s="11">
        <f t="shared" ca="1" si="26"/>
        <v>9.196869761305507</v>
      </c>
      <c r="F419" s="11">
        <f t="shared" ca="1" si="27"/>
        <v>9.3987431412711686</v>
      </c>
      <c r="G419" s="30"/>
      <c r="H419" s="12">
        <f t="shared" ca="1" si="24"/>
        <v>-1.1236908387748656</v>
      </c>
    </row>
    <row r="420" spans="3:8" ht="15.55" customHeight="1" x14ac:dyDescent="0.65">
      <c r="C420" s="10">
        <v>396</v>
      </c>
      <c r="D420" s="11">
        <f t="shared" ca="1" si="25"/>
        <v>8.8043238950760951</v>
      </c>
      <c r="E420" s="11">
        <f t="shared" ca="1" si="26"/>
        <v>8.9094815709115593</v>
      </c>
      <c r="F420" s="11">
        <f t="shared" ca="1" si="27"/>
        <v>9.124884495156472</v>
      </c>
      <c r="G420" s="30"/>
      <c r="H420" s="12">
        <f t="shared" ca="1" si="24"/>
        <v>-0.63383068553647082</v>
      </c>
    </row>
    <row r="421" spans="3:8" ht="15.55" customHeight="1" x14ac:dyDescent="0.65">
      <c r="C421" s="10">
        <v>397</v>
      </c>
      <c r="D421" s="11">
        <f t="shared" ca="1" si="25"/>
        <v>10.088662671326965</v>
      </c>
      <c r="E421" s="11">
        <f t="shared" ca="1" si="26"/>
        <v>9.5268172519395318</v>
      </c>
      <c r="F421" s="11">
        <f t="shared" ca="1" si="27"/>
        <v>9.631974927774996</v>
      </c>
      <c r="G421" s="30"/>
      <c r="H421" s="12">
        <f t="shared" ca="1" si="24"/>
        <v>0.40557801409519911</v>
      </c>
    </row>
    <row r="422" spans="3:8" ht="15.55" customHeight="1" x14ac:dyDescent="0.65">
      <c r="C422" s="10">
        <v>398</v>
      </c>
      <c r="D422" s="11">
        <f t="shared" ca="1" si="25"/>
        <v>10.291384511338942</v>
      </c>
      <c r="E422" s="11">
        <f t="shared" ca="1" si="26"/>
        <v>9.9744691685707068</v>
      </c>
      <c r="F422" s="11">
        <f t="shared" ca="1" si="27"/>
        <v>9.4126237491832736</v>
      </c>
      <c r="G422" s="30"/>
      <c r="H422" s="12">
        <f t="shared" ca="1" si="24"/>
        <v>8.8595504291342067E-2</v>
      </c>
    </row>
    <row r="423" spans="3:8" ht="15.55" customHeight="1" x14ac:dyDescent="0.65">
      <c r="C423" s="10">
        <v>399</v>
      </c>
      <c r="D423" s="11">
        <f t="shared" ca="1" si="25"/>
        <v>10.023257345796033</v>
      </c>
      <c r="E423" s="11">
        <f t="shared" ca="1" si="26"/>
        <v>10.226046352843634</v>
      </c>
      <c r="F423" s="11">
        <f t="shared" ca="1" si="27"/>
        <v>9.9091310100753969</v>
      </c>
      <c r="G423" s="30"/>
      <c r="H423" s="12">
        <f t="shared" ca="1" si="24"/>
        <v>-2.1040406349637452E-2</v>
      </c>
    </row>
    <row r="424" spans="3:8" ht="15.55" customHeight="1" x14ac:dyDescent="0.65">
      <c r="C424" s="10">
        <v>400</v>
      </c>
      <c r="D424" s="11">
        <f t="shared" ca="1" si="25"/>
        <v>8.9994986519313311</v>
      </c>
      <c r="E424" s="11">
        <f t="shared" ca="1" si="26"/>
        <v>9.0437964040770016</v>
      </c>
      <c r="F424" s="11">
        <f t="shared" ca="1" si="27"/>
        <v>9.2465854111246024</v>
      </c>
      <c r="G424" s="30"/>
      <c r="H424" s="12">
        <f t="shared" ca="1" si="24"/>
        <v>-0.98998114489385058</v>
      </c>
    </row>
    <row r="425" spans="3:8" ht="15.55" customHeight="1" x14ac:dyDescent="0.65">
      <c r="C425" s="10">
        <v>401</v>
      </c>
      <c r="D425" s="11">
        <f t="shared" ca="1" si="25"/>
        <v>8.8444645413014609</v>
      </c>
      <c r="E425" s="11">
        <f t="shared" ca="1" si="26"/>
        <v>8.833944338126642</v>
      </c>
      <c r="F425" s="11">
        <f t="shared" ca="1" si="27"/>
        <v>8.8782420902723125</v>
      </c>
      <c r="G425" s="30"/>
      <c r="H425" s="12">
        <f t="shared" ca="1" si="24"/>
        <v>-0.66054488625161334</v>
      </c>
    </row>
    <row r="426" spans="3:8" ht="15.55" customHeight="1" x14ac:dyDescent="0.65">
      <c r="C426" s="10">
        <v>402</v>
      </c>
      <c r="D426" s="11">
        <f t="shared" ca="1" si="25"/>
        <v>8.4097575227385608</v>
      </c>
      <c r="E426" s="11">
        <f t="shared" ca="1" si="26"/>
        <v>7.9147669502916358</v>
      </c>
      <c r="F426" s="11">
        <f t="shared" ca="1" si="27"/>
        <v>7.904246747116817</v>
      </c>
      <c r="G426" s="30"/>
      <c r="H426" s="12">
        <f t="shared" ca="1" si="24"/>
        <v>-1.2599700341356324</v>
      </c>
    </row>
    <row r="427" spans="3:8" ht="15.55" customHeight="1" x14ac:dyDescent="0.65">
      <c r="C427" s="10">
        <v>403</v>
      </c>
      <c r="D427" s="11">
        <f t="shared" ca="1" si="25"/>
        <v>11.070344879147141</v>
      </c>
      <c r="E427" s="11">
        <f t="shared" ca="1" si="26"/>
        <v>10.740072436021336</v>
      </c>
      <c r="F427" s="11">
        <f t="shared" ca="1" si="27"/>
        <v>10.245081863574411</v>
      </c>
      <c r="G427" s="30"/>
      <c r="H427" s="12">
        <f t="shared" ca="1" si="24"/>
        <v>1.700329896214958</v>
      </c>
    </row>
    <row r="428" spans="3:8" ht="15.55" customHeight="1" x14ac:dyDescent="0.65">
      <c r="C428" s="10">
        <v>404</v>
      </c>
      <c r="D428" s="11">
        <f t="shared" ca="1" si="25"/>
        <v>10.815688894976029</v>
      </c>
      <c r="E428" s="11">
        <f t="shared" ca="1" si="26"/>
        <v>10.185703877908214</v>
      </c>
      <c r="F428" s="11">
        <f t="shared" ca="1" si="27"/>
        <v>9.8554314347824068</v>
      </c>
      <c r="G428" s="30"/>
      <c r="H428" s="12">
        <f t="shared" ca="1" si="24"/>
        <v>-3.4476053131449413E-2</v>
      </c>
    </row>
    <row r="429" spans="3:8" ht="15.55" customHeight="1" x14ac:dyDescent="0.65">
      <c r="C429" s="10">
        <v>405</v>
      </c>
      <c r="D429" s="11">
        <f t="shared" ca="1" si="25"/>
        <v>10.28634818608408</v>
      </c>
      <c r="E429" s="11">
        <f t="shared" ca="1" si="26"/>
        <v>11.136513134191558</v>
      </c>
      <c r="F429" s="11">
        <f t="shared" ca="1" si="27"/>
        <v>10.506528117123743</v>
      </c>
      <c r="G429" s="30"/>
      <c r="H429" s="12">
        <f t="shared" ca="1" si="24"/>
        <v>0.3035862126498049</v>
      </c>
    </row>
    <row r="430" spans="3:8" ht="15.55" customHeight="1" x14ac:dyDescent="0.65">
      <c r="C430" s="10">
        <v>406</v>
      </c>
      <c r="D430" s="11">
        <f t="shared" ca="1" si="25"/>
        <v>10.949614174334336</v>
      </c>
      <c r="E430" s="11">
        <f t="shared" ca="1" si="26"/>
        <v>10.932376147768611</v>
      </c>
      <c r="F430" s="11">
        <f t="shared" ca="1" si="27"/>
        <v>11.782541095876091</v>
      </c>
      <c r="G430" s="30"/>
      <c r="H430" s="12">
        <f t="shared" ca="1" si="24"/>
        <v>0.79782106800943287</v>
      </c>
    </row>
    <row r="431" spans="3:8" ht="15.55" customHeight="1" x14ac:dyDescent="0.65">
      <c r="C431" s="10">
        <v>407</v>
      </c>
      <c r="D431" s="11">
        <f t="shared" ca="1" si="25"/>
        <v>10.858815558401126</v>
      </c>
      <c r="E431" s="11">
        <f t="shared" ca="1" si="26"/>
        <v>11.010608664726028</v>
      </c>
      <c r="F431" s="11">
        <f t="shared" ca="1" si="27"/>
        <v>10.993370638160304</v>
      </c>
      <c r="G431" s="30"/>
      <c r="H431" s="12">
        <f t="shared" ca="1" si="24"/>
        <v>0.4599050243964094</v>
      </c>
    </row>
    <row r="432" spans="3:8" ht="15.55" customHeight="1" x14ac:dyDescent="0.65">
      <c r="C432" s="10">
        <v>408</v>
      </c>
      <c r="D432" s="11">
        <f t="shared" ca="1" si="25"/>
        <v>8.8007498731580043</v>
      </c>
      <c r="E432" s="11">
        <f t="shared" ca="1" si="26"/>
        <v>9.199660407162721</v>
      </c>
      <c r="F432" s="11">
        <f t="shared" ca="1" si="27"/>
        <v>9.3514535134876233</v>
      </c>
      <c r="G432" s="30"/>
      <c r="H432" s="12">
        <f t="shared" ca="1" si="24"/>
        <v>-1.4292026390402013</v>
      </c>
    </row>
    <row r="433" spans="3:8" ht="15.55" customHeight="1" x14ac:dyDescent="0.65">
      <c r="C433" s="10">
        <v>409</v>
      </c>
      <c r="D433" s="11">
        <f t="shared" ca="1" si="25"/>
        <v>9.6937388412993659</v>
      </c>
      <c r="E433" s="11">
        <f t="shared" ca="1" si="26"/>
        <v>9.9236913534975706</v>
      </c>
      <c r="F433" s="11">
        <f t="shared" ca="1" si="27"/>
        <v>10.322601887502287</v>
      </c>
      <c r="G433" s="30"/>
      <c r="H433" s="12">
        <f t="shared" ca="1" si="24"/>
        <v>0.40834016081946706</v>
      </c>
    </row>
    <row r="434" spans="3:8" ht="15.55" customHeight="1" x14ac:dyDescent="0.65">
      <c r="C434" s="10">
        <v>410</v>
      </c>
      <c r="D434" s="11">
        <f t="shared" ca="1" si="25"/>
        <v>10.02181467870883</v>
      </c>
      <c r="E434" s="11">
        <f t="shared" ca="1" si="26"/>
        <v>9.3072133591887294</v>
      </c>
      <c r="F434" s="11">
        <f t="shared" ca="1" si="27"/>
        <v>9.5371658713869341</v>
      </c>
      <c r="G434" s="30"/>
      <c r="H434" s="12">
        <f t="shared" ca="1" si="24"/>
        <v>-0.18235540170090261</v>
      </c>
    </row>
    <row r="435" spans="3:8" ht="15.55" customHeight="1" x14ac:dyDescent="0.65">
      <c r="C435" s="10">
        <v>411</v>
      </c>
      <c r="D435" s="11">
        <f t="shared" ca="1" si="25"/>
        <v>8.1843329614896891</v>
      </c>
      <c r="E435" s="11">
        <f t="shared" ca="1" si="26"/>
        <v>8.3885030418994226</v>
      </c>
      <c r="F435" s="11">
        <f t="shared" ca="1" si="27"/>
        <v>7.6739017223793216</v>
      </c>
      <c r="G435" s="30"/>
      <c r="H435" s="12">
        <f t="shared" ca="1" si="24"/>
        <v>-1.7244893376598591</v>
      </c>
    </row>
    <row r="436" spans="3:8" ht="15.55" customHeight="1" x14ac:dyDescent="0.65">
      <c r="C436" s="10">
        <v>412</v>
      </c>
      <c r="D436" s="11">
        <f t="shared" ca="1" si="25"/>
        <v>8.1790862905981569</v>
      </c>
      <c r="E436" s="11">
        <f t="shared" ca="1" si="26"/>
        <v>8.0879085897477054</v>
      </c>
      <c r="F436" s="11">
        <f t="shared" ca="1" si="27"/>
        <v>8.2920786701574389</v>
      </c>
      <c r="G436" s="30"/>
      <c r="H436" s="12">
        <f t="shared" ca="1" si="24"/>
        <v>-0.9586690405719146</v>
      </c>
    </row>
    <row r="437" spans="3:8" ht="15.55" customHeight="1" x14ac:dyDescent="0.65">
      <c r="C437" s="10">
        <v>413</v>
      </c>
      <c r="D437" s="11">
        <f t="shared" ca="1" si="25"/>
        <v>9.0747877936889871</v>
      </c>
      <c r="E437" s="11">
        <f t="shared" ca="1" si="26"/>
        <v>8.2125431248590584</v>
      </c>
      <c r="F437" s="11">
        <f t="shared" ca="1" si="27"/>
        <v>8.1213654240086068</v>
      </c>
      <c r="G437" s="30"/>
      <c r="H437" s="12">
        <f t="shared" ca="1" si="24"/>
        <v>-0.44587768602505412</v>
      </c>
    </row>
    <row r="438" spans="3:8" ht="15.55" customHeight="1" x14ac:dyDescent="0.65">
      <c r="C438" s="10">
        <v>414</v>
      </c>
      <c r="D438" s="11">
        <f t="shared" ca="1" si="25"/>
        <v>9.5745188584039873</v>
      </c>
      <c r="E438" s="11">
        <f t="shared" ca="1" si="26"/>
        <v>9.0951843381180293</v>
      </c>
      <c r="F438" s="11">
        <f t="shared" ca="1" si="27"/>
        <v>8.2329396692881005</v>
      </c>
      <c r="G438" s="30"/>
      <c r="H438" s="12">
        <f t="shared" ca="1" si="24"/>
        <v>-0.20254229858348666</v>
      </c>
    </row>
    <row r="439" spans="3:8" ht="15.55" customHeight="1" x14ac:dyDescent="0.65">
      <c r="C439" s="10">
        <v>415</v>
      </c>
      <c r="D439" s="11">
        <f t="shared" ca="1" si="25"/>
        <v>9.6009025635208989</v>
      </c>
      <c r="E439" s="11">
        <f t="shared" ca="1" si="26"/>
        <v>9.3779637205083723</v>
      </c>
      <c r="F439" s="11">
        <f t="shared" ca="1" si="27"/>
        <v>8.8986292002224143</v>
      </c>
      <c r="G439" s="30"/>
      <c r="H439" s="12">
        <f t="shared" ca="1" si="24"/>
        <v>-0.29782628718735682</v>
      </c>
    </row>
    <row r="440" spans="3:8" ht="15.55" customHeight="1" x14ac:dyDescent="0.65">
      <c r="C440" s="10">
        <v>416</v>
      </c>
      <c r="D440" s="11">
        <f t="shared" ca="1" si="25"/>
        <v>9.8524753604236661</v>
      </c>
      <c r="E440" s="11">
        <f t="shared" ca="1" si="26"/>
        <v>9.7512042111319222</v>
      </c>
      <c r="F440" s="11">
        <f t="shared" ca="1" si="27"/>
        <v>9.5282653681193956</v>
      </c>
      <c r="G440" s="30"/>
      <c r="H440" s="12">
        <f t="shared" ca="1" si="24"/>
        <v>1.3885040173441919E-3</v>
      </c>
    </row>
    <row r="441" spans="3:8" ht="15.55" customHeight="1" x14ac:dyDescent="0.65">
      <c r="C441" s="10">
        <v>417</v>
      </c>
      <c r="D441" s="11">
        <f t="shared" ca="1" si="25"/>
        <v>10.689002988639453</v>
      </c>
      <c r="E441" s="11">
        <f t="shared" ca="1" si="26"/>
        <v>10.540089845045774</v>
      </c>
      <c r="F441" s="11">
        <f t="shared" ca="1" si="27"/>
        <v>10.438818695754032</v>
      </c>
      <c r="G441" s="30"/>
      <c r="H441" s="12">
        <f t="shared" ca="1" si="24"/>
        <v>0.68830873663078074</v>
      </c>
    </row>
    <row r="442" spans="3:8" ht="15.55" customHeight="1" x14ac:dyDescent="0.65">
      <c r="C442" s="10">
        <v>418</v>
      </c>
      <c r="D442" s="11">
        <f t="shared" ca="1" si="25"/>
        <v>9.3736266024322727</v>
      </c>
      <c r="E442" s="11">
        <f t="shared" ca="1" si="26"/>
        <v>9.3743208544409455</v>
      </c>
      <c r="F442" s="11">
        <f t="shared" ca="1" si="27"/>
        <v>9.2254077108472661</v>
      </c>
      <c r="G442" s="30"/>
      <c r="H442" s="12">
        <f t="shared" ca="1" si="24"/>
        <v>-0.97052776588311773</v>
      </c>
    </row>
    <row r="443" spans="3:8" ht="15.55" customHeight="1" x14ac:dyDescent="0.65">
      <c r="C443" s="10">
        <v>419</v>
      </c>
      <c r="D443" s="11">
        <f t="shared" ca="1" si="25"/>
        <v>8.244297019558493</v>
      </c>
      <c r="E443" s="11">
        <f t="shared" ca="1" si="26"/>
        <v>8.5884513878738833</v>
      </c>
      <c r="F443" s="11">
        <f t="shared" ca="1" si="27"/>
        <v>8.5891456398825561</v>
      </c>
      <c r="G443" s="30"/>
      <c r="H443" s="12">
        <f t="shared" ca="1" si="24"/>
        <v>-1.2704390974999475</v>
      </c>
    </row>
    <row r="444" spans="3:8" ht="15.55" customHeight="1" x14ac:dyDescent="0.65">
      <c r="C444" s="10">
        <v>420</v>
      </c>
      <c r="D444" s="11">
        <f t="shared" ca="1" si="25"/>
        <v>9.1787123917557345</v>
      </c>
      <c r="E444" s="11">
        <f t="shared" ca="1" si="26"/>
        <v>8.6934485088141766</v>
      </c>
      <c r="F444" s="11">
        <f t="shared" ca="1" si="27"/>
        <v>9.0376028771295669</v>
      </c>
      <c r="G444" s="30"/>
      <c r="H444" s="12">
        <f t="shared" ca="1" si="24"/>
        <v>-0.18606805949429178</v>
      </c>
    </row>
    <row r="445" spans="3:8" ht="15.55" customHeight="1" x14ac:dyDescent="0.65">
      <c r="C445" s="10">
        <v>421</v>
      </c>
      <c r="D445" s="11">
        <f t="shared" ca="1" si="25"/>
        <v>11.275957206691455</v>
      </c>
      <c r="E445" s="11">
        <f t="shared" ca="1" si="26"/>
        <v>10.640737657941482</v>
      </c>
      <c r="F445" s="11">
        <f t="shared" ca="1" si="27"/>
        <v>10.155473774999923</v>
      </c>
      <c r="G445" s="30"/>
      <c r="H445" s="12">
        <f t="shared" ca="1" si="24"/>
        <v>1.3689912364386017</v>
      </c>
    </row>
    <row r="446" spans="3:8" ht="15.55" customHeight="1" x14ac:dyDescent="0.65">
      <c r="C446" s="10">
        <v>422</v>
      </c>
      <c r="D446" s="11">
        <f t="shared" ca="1" si="25"/>
        <v>11.538224698990586</v>
      </c>
      <c r="E446" s="11">
        <f t="shared" ca="1" si="26"/>
        <v>11.44519066924344</v>
      </c>
      <c r="F446" s="11">
        <f t="shared" ca="1" si="27"/>
        <v>10.809971120493465</v>
      </c>
      <c r="G446" s="30"/>
      <c r="H446" s="12">
        <f t="shared" ca="1" si="24"/>
        <v>0.85372908077128373</v>
      </c>
    </row>
    <row r="447" spans="3:8" ht="15.55" customHeight="1" x14ac:dyDescent="0.65">
      <c r="C447" s="10">
        <v>423</v>
      </c>
      <c r="D447" s="11">
        <f t="shared" ca="1" si="25"/>
        <v>9.5942857677461184</v>
      </c>
      <c r="E447" s="11">
        <f t="shared" ca="1" si="26"/>
        <v>10.278781385965418</v>
      </c>
      <c r="F447" s="11">
        <f t="shared" ca="1" si="27"/>
        <v>10.185747356218274</v>
      </c>
      <c r="G447" s="30"/>
      <c r="H447" s="12">
        <f t="shared" ca="1" si="24"/>
        <v>-0.83257877263952451</v>
      </c>
    </row>
    <row r="448" spans="3:8" ht="15.55" customHeight="1" x14ac:dyDescent="0.65">
      <c r="C448" s="10">
        <v>424</v>
      </c>
      <c r="D448" s="11">
        <f t="shared" ca="1" si="25"/>
        <v>9.7307626589454923</v>
      </c>
      <c r="E448" s="11">
        <f t="shared" ca="1" si="26"/>
        <v>10.157627199331134</v>
      </c>
      <c r="F448" s="11">
        <f t="shared" ca="1" si="27"/>
        <v>10.842122817550436</v>
      </c>
      <c r="G448" s="30"/>
      <c r="H448" s="12">
        <f t="shared" ca="1" si="24"/>
        <v>0.14705204526525484</v>
      </c>
    </row>
    <row r="449" spans="3:8" ht="15.55" customHeight="1" x14ac:dyDescent="0.65">
      <c r="C449" s="10">
        <v>425</v>
      </c>
      <c r="D449" s="11">
        <f t="shared" ca="1" si="25"/>
        <v>9.9976320983466511</v>
      </c>
      <c r="E449" s="11">
        <f t="shared" ca="1" si="26"/>
        <v>9.5813427120268884</v>
      </c>
      <c r="F449" s="11">
        <f t="shared" ca="1" si="27"/>
        <v>10.008207252412531</v>
      </c>
      <c r="G449" s="30"/>
      <c r="H449" s="12">
        <f t="shared" ca="1" si="24"/>
        <v>-7.5893924285976022E-2</v>
      </c>
    </row>
    <row r="450" spans="3:8" ht="15.55" customHeight="1" x14ac:dyDescent="0.65">
      <c r="C450" s="10">
        <v>426</v>
      </c>
      <c r="D450" s="11">
        <f t="shared" ca="1" si="25"/>
        <v>10.861302494396572</v>
      </c>
      <c r="E450" s="11">
        <f t="shared" ca="1" si="26"/>
        <v>10.934828517029199</v>
      </c>
      <c r="F450" s="11">
        <f t="shared" ca="1" si="27"/>
        <v>10.518539130709437</v>
      </c>
      <c r="G450" s="30"/>
      <c r="H450" s="12">
        <f t="shared" ca="1" si="24"/>
        <v>0.89924945653955968</v>
      </c>
    </row>
    <row r="451" spans="3:8" ht="15.55" customHeight="1" x14ac:dyDescent="0.65">
      <c r="C451" s="10">
        <v>427</v>
      </c>
      <c r="D451" s="11">
        <f t="shared" ca="1" si="25"/>
        <v>10.712596691693248</v>
      </c>
      <c r="E451" s="11">
        <f t="shared" ca="1" si="26"/>
        <v>10.674649729550259</v>
      </c>
      <c r="F451" s="11">
        <f t="shared" ca="1" si="27"/>
        <v>10.748175752182886</v>
      </c>
      <c r="G451" s="30"/>
      <c r="H451" s="12">
        <f t="shared" ca="1" si="24"/>
        <v>0.26297196342346729</v>
      </c>
    </row>
    <row r="452" spans="3:8" ht="15.55" customHeight="1" x14ac:dyDescent="0.65">
      <c r="C452" s="10">
        <v>428</v>
      </c>
      <c r="D452" s="11">
        <f t="shared" ca="1" si="25"/>
        <v>9.5617560091006144</v>
      </c>
      <c r="E452" s="11">
        <f t="shared" ca="1" si="26"/>
        <v>10.011380737370395</v>
      </c>
      <c r="F452" s="11">
        <f t="shared" ca="1" si="27"/>
        <v>9.9734337752274058</v>
      </c>
      <c r="G452" s="30"/>
      <c r="H452" s="12">
        <f t="shared" ca="1" si="24"/>
        <v>-0.56972997261111891</v>
      </c>
    </row>
    <row r="453" spans="3:8" ht="15.55" customHeight="1" x14ac:dyDescent="0.65">
      <c r="C453" s="10">
        <v>429</v>
      </c>
      <c r="D453" s="11">
        <f t="shared" ca="1" si="25"/>
        <v>8.9225936793051766</v>
      </c>
      <c r="E453" s="11">
        <f t="shared" ca="1" si="26"/>
        <v>9.0540796610169103</v>
      </c>
      <c r="F453" s="11">
        <f t="shared" ca="1" si="27"/>
        <v>9.503704389286689</v>
      </c>
      <c r="G453" s="30"/>
      <c r="H453" s="12">
        <f t="shared" ca="1" si="24"/>
        <v>-0.79254133438926488</v>
      </c>
    </row>
    <row r="454" spans="3:8" ht="15.55" customHeight="1" x14ac:dyDescent="0.65">
      <c r="C454" s="10">
        <v>430</v>
      </c>
      <c r="D454" s="11">
        <f t="shared" ca="1" si="25"/>
        <v>10.455162735024011</v>
      </c>
      <c r="E454" s="11">
        <f t="shared" ca="1" si="26"/>
        <v>10.170297748718452</v>
      </c>
      <c r="F454" s="11">
        <f t="shared" ca="1" si="27"/>
        <v>10.301783730430186</v>
      </c>
      <c r="G454" s="30"/>
      <c r="H454" s="12">
        <f t="shared" ca="1" si="24"/>
        <v>0.85143340221864428</v>
      </c>
    </row>
    <row r="455" spans="3:8" ht="15.55" customHeight="1" x14ac:dyDescent="0.65">
      <c r="C455" s="10">
        <v>431</v>
      </c>
      <c r="D455" s="11">
        <f t="shared" ca="1" si="25"/>
        <v>10.882128572170869</v>
      </c>
      <c r="E455" s="11">
        <f t="shared" ca="1" si="26"/>
        <v>10.485857904976235</v>
      </c>
      <c r="F455" s="11">
        <f t="shared" ca="1" si="27"/>
        <v>10.200992918670677</v>
      </c>
      <c r="G455" s="30"/>
      <c r="H455" s="12">
        <f t="shared" ca="1" si="24"/>
        <v>0.45641187106154568</v>
      </c>
    </row>
    <row r="456" spans="3:8" ht="15.55" customHeight="1" x14ac:dyDescent="0.65">
      <c r="C456" s="10">
        <v>432</v>
      </c>
      <c r="D456" s="11">
        <f t="shared" ca="1" si="25"/>
        <v>8.6787507982445362</v>
      </c>
      <c r="E456" s="11">
        <f t="shared" ca="1" si="26"/>
        <v>9.1044674993538557</v>
      </c>
      <c r="F456" s="11">
        <f t="shared" ca="1" si="27"/>
        <v>8.7081968321592242</v>
      </c>
      <c r="G456" s="30"/>
      <c r="H456" s="12">
        <f t="shared" ca="1" si="24"/>
        <v>-1.5494551372862384</v>
      </c>
    </row>
    <row r="457" spans="3:8" ht="15.55" customHeight="1" x14ac:dyDescent="0.65">
      <c r="C457" s="10">
        <v>433</v>
      </c>
      <c r="D457" s="11">
        <f t="shared" ca="1" si="25"/>
        <v>9.6014269581551286</v>
      </c>
      <c r="E457" s="11">
        <f t="shared" ca="1" si="26"/>
        <v>9.8296328936859005</v>
      </c>
      <c r="F457" s="11">
        <f t="shared" ca="1" si="27"/>
        <v>10.255349594795224</v>
      </c>
      <c r="G457" s="30"/>
      <c r="H457" s="12">
        <f t="shared" ca="1" si="24"/>
        <v>0.3761545267982474</v>
      </c>
    </row>
    <row r="458" spans="3:8" ht="15.55" customHeight="1" x14ac:dyDescent="0.65">
      <c r="C458" s="10">
        <v>434</v>
      </c>
      <c r="D458" s="11">
        <f t="shared" ca="1" si="25"/>
        <v>10.217824826880252</v>
      </c>
      <c r="E458" s="11">
        <f t="shared" ca="1" si="26"/>
        <v>9.4430972582371311</v>
      </c>
      <c r="F458" s="11">
        <f t="shared" ca="1" si="27"/>
        <v>9.6713031937679048</v>
      </c>
      <c r="G458" s="30"/>
      <c r="H458" s="12">
        <f t="shared" ca="1" si="24"/>
        <v>2.9747563481127566E-2</v>
      </c>
    </row>
    <row r="459" spans="3:8" ht="15.55" customHeight="1" x14ac:dyDescent="0.65">
      <c r="C459" s="10">
        <v>435</v>
      </c>
      <c r="D459" s="11">
        <f t="shared" ca="1" si="25"/>
        <v>8.8358448456221108</v>
      </c>
      <c r="E459" s="11">
        <f t="shared" ca="1" si="26"/>
        <v>9.0239221090212354</v>
      </c>
      <c r="F459" s="11">
        <f t="shared" ca="1" si="27"/>
        <v>8.2491945403781148</v>
      </c>
      <c r="G459" s="30"/>
      <c r="H459" s="12">
        <f t="shared" ca="1" si="24"/>
        <v>-1.1790289361184527</v>
      </c>
    </row>
    <row r="460" spans="3:8" ht="15.55" customHeight="1" x14ac:dyDescent="0.65">
      <c r="C460" s="10">
        <v>436</v>
      </c>
      <c r="D460" s="11">
        <f t="shared" ca="1" si="25"/>
        <v>8.4062750749854604</v>
      </c>
      <c r="E460" s="11">
        <f t="shared" ca="1" si="26"/>
        <v>8.421148856726024</v>
      </c>
      <c r="F460" s="11">
        <f t="shared" ca="1" si="27"/>
        <v>8.6092261201251485</v>
      </c>
      <c r="G460" s="30"/>
      <c r="H460" s="12">
        <f t="shared" ca="1" si="24"/>
        <v>-1.0042104569553127</v>
      </c>
    </row>
    <row r="461" spans="3:8" ht="15.55" customHeight="1" x14ac:dyDescent="0.65">
      <c r="C461" s="10">
        <v>437</v>
      </c>
      <c r="D461" s="11">
        <f t="shared" ca="1" si="25"/>
        <v>11.974146443808785</v>
      </c>
      <c r="E461" s="11">
        <f t="shared" ca="1" si="26"/>
        <v>11.384631975749558</v>
      </c>
      <c r="F461" s="11">
        <f t="shared" ca="1" si="27"/>
        <v>11.399505757490122</v>
      </c>
      <c r="G461" s="30"/>
      <c r="H461" s="12">
        <f t="shared" ca="1" si="24"/>
        <v>2.4762516722864407</v>
      </c>
    </row>
    <row r="462" spans="3:8" ht="15.55" customHeight="1" x14ac:dyDescent="0.65">
      <c r="C462" s="10">
        <v>438</v>
      </c>
      <c r="D462" s="11">
        <f t="shared" ca="1" si="25"/>
        <v>12.059316952031249</v>
      </c>
      <c r="E462" s="11">
        <f t="shared" ca="1" si="26"/>
        <v>11.557211723553593</v>
      </c>
      <c r="F462" s="11">
        <f t="shared" ca="1" si="27"/>
        <v>10.967697255494366</v>
      </c>
      <c r="G462" s="30"/>
      <c r="H462" s="12">
        <f t="shared" ca="1" si="24"/>
        <v>0.82119111588802884</v>
      </c>
    </row>
    <row r="463" spans="3:8" ht="15.55" customHeight="1" x14ac:dyDescent="0.65">
      <c r="C463" s="10">
        <v>439</v>
      </c>
      <c r="D463" s="11">
        <f t="shared" ca="1" si="25"/>
        <v>9.4770572621287386</v>
      </c>
      <c r="E463" s="11">
        <f t="shared" ca="1" si="26"/>
        <v>10.715183098271957</v>
      </c>
      <c r="F463" s="11">
        <f t="shared" ca="1" si="27"/>
        <v>10.213077869794303</v>
      </c>
      <c r="G463" s="30"/>
      <c r="H463" s="12">
        <f t="shared" ca="1" si="24"/>
        <v>-0.93353829581527681</v>
      </c>
    </row>
    <row r="464" spans="3:8" ht="15.55" customHeight="1" x14ac:dyDescent="0.65">
      <c r="C464" s="10">
        <v>440</v>
      </c>
      <c r="D464" s="11">
        <f t="shared" ca="1" si="25"/>
        <v>10.605417725656137</v>
      </c>
      <c r="E464" s="11">
        <f t="shared" ca="1" si="26"/>
        <v>11.016013283600152</v>
      </c>
      <c r="F464" s="11">
        <f t="shared" ca="1" si="27"/>
        <v>12.254139119743373</v>
      </c>
      <c r="G464" s="30"/>
      <c r="H464" s="12">
        <f t="shared" ca="1" si="24"/>
        <v>1.0721868735637765</v>
      </c>
    </row>
    <row r="465" spans="3:8" ht="15.55" customHeight="1" x14ac:dyDescent="0.65">
      <c r="C465" s="10">
        <v>441</v>
      </c>
      <c r="D465" s="11">
        <f t="shared" ca="1" si="25"/>
        <v>10.554518016939083</v>
      </c>
      <c r="E465" s="11">
        <f t="shared" ca="1" si="26"/>
        <v>10.087748869031445</v>
      </c>
      <c r="F465" s="11">
        <f t="shared" ca="1" si="27"/>
        <v>10.498344426975459</v>
      </c>
      <c r="G465" s="30"/>
      <c r="H465" s="12">
        <f t="shared" ca="1" si="24"/>
        <v>1.8424580157195235E-2</v>
      </c>
    </row>
    <row r="466" spans="3:8" ht="15.55" customHeight="1" x14ac:dyDescent="0.65">
      <c r="C466" s="10">
        <v>442</v>
      </c>
      <c r="D466" s="11">
        <f t="shared" ca="1" si="25"/>
        <v>8.0729110272695035</v>
      </c>
      <c r="E466" s="11">
        <f t="shared" ca="1" si="26"/>
        <v>8.6090044640513916</v>
      </c>
      <c r="F466" s="11">
        <f t="shared" ca="1" si="27"/>
        <v>8.1422353161437542</v>
      </c>
      <c r="G466" s="30"/>
      <c r="H466" s="12">
        <f t="shared" ca="1" si="24"/>
        <v>-1.9363012628090932</v>
      </c>
    </row>
    <row r="467" spans="3:8" ht="15.55" customHeight="1" x14ac:dyDescent="0.65">
      <c r="C467" s="10">
        <v>443</v>
      </c>
      <c r="D467" s="11">
        <f t="shared" ca="1" si="25"/>
        <v>7.9665552355451092</v>
      </c>
      <c r="E467" s="11">
        <f t="shared" ca="1" si="26"/>
        <v>7.9757675256237066</v>
      </c>
      <c r="F467" s="11">
        <f t="shared" ca="1" si="27"/>
        <v>8.5118609624055956</v>
      </c>
      <c r="G467" s="30"/>
      <c r="H467" s="12">
        <f t="shared" ca="1" si="24"/>
        <v>-1.0652941330503447</v>
      </c>
    </row>
    <row r="468" spans="3:8" ht="15.55" customHeight="1" x14ac:dyDescent="0.65">
      <c r="C468" s="10">
        <v>444</v>
      </c>
      <c r="D468" s="11">
        <f t="shared" ca="1" si="25"/>
        <v>10.07811180060069</v>
      </c>
      <c r="E468" s="11">
        <f t="shared" ca="1" si="26"/>
        <v>9.1099611691961417</v>
      </c>
      <c r="F468" s="11">
        <f t="shared" ca="1" si="27"/>
        <v>9.1191734592747409</v>
      </c>
      <c r="G468" s="30"/>
      <c r="H468" s="12">
        <f t="shared" ca="1" si="24"/>
        <v>0.61075886712586114</v>
      </c>
    </row>
    <row r="469" spans="3:8" ht="15.55" customHeight="1" x14ac:dyDescent="0.65">
      <c r="C469" s="10">
        <v>445</v>
      </c>
      <c r="D469" s="11">
        <f t="shared" ca="1" si="25"/>
        <v>10.930205629289237</v>
      </c>
      <c r="E469" s="11">
        <f t="shared" ca="1" si="26"/>
        <v>10.397558562764065</v>
      </c>
      <c r="F469" s="11">
        <f t="shared" ca="1" si="27"/>
        <v>9.4294079313595187</v>
      </c>
      <c r="G469" s="30"/>
      <c r="H469" s="12">
        <f t="shared" ca="1" si="24"/>
        <v>0.62482619572630693</v>
      </c>
    </row>
    <row r="470" spans="3:8" ht="15.55" customHeight="1" x14ac:dyDescent="0.65">
      <c r="C470" s="10">
        <v>446</v>
      </c>
      <c r="D470" s="11">
        <f t="shared" ca="1" si="25"/>
        <v>10.424304876331766</v>
      </c>
      <c r="E470" s="11">
        <f t="shared" ca="1" si="26"/>
        <v>10.729684309894695</v>
      </c>
      <c r="F470" s="11">
        <f t="shared" ca="1" si="27"/>
        <v>10.197037243369524</v>
      </c>
      <c r="G470" s="30"/>
      <c r="H470" s="12">
        <f t="shared" ca="1" si="24"/>
        <v>0.11189177846861234</v>
      </c>
    </row>
    <row r="471" spans="3:8" ht="15.55" customHeight="1" x14ac:dyDescent="0.65">
      <c r="C471" s="10">
        <v>447</v>
      </c>
      <c r="D471" s="11">
        <f t="shared" ca="1" si="25"/>
        <v>10.434230036379819</v>
      </c>
      <c r="E471" s="11">
        <f t="shared" ca="1" si="26"/>
        <v>10.746643134242973</v>
      </c>
      <c r="F471" s="11">
        <f t="shared" ca="1" si="27"/>
        <v>11.052022567805903</v>
      </c>
      <c r="G471" s="30"/>
      <c r="H471" s="12">
        <f t="shared" ca="1" si="24"/>
        <v>0.37828414714551328</v>
      </c>
    </row>
    <row r="472" spans="3:8" ht="15.55" customHeight="1" x14ac:dyDescent="0.65">
      <c r="C472" s="10">
        <v>448</v>
      </c>
      <c r="D472" s="11">
        <f t="shared" ca="1" si="25"/>
        <v>10.772215617875627</v>
      </c>
      <c r="E472" s="11">
        <f t="shared" ca="1" si="26"/>
        <v>10.828161507109932</v>
      </c>
      <c r="F472" s="11">
        <f t="shared" ca="1" si="27"/>
        <v>11.140574604973086</v>
      </c>
      <c r="G472" s="30"/>
      <c r="H472" s="12">
        <f t="shared" ref="H472:H535" ca="1" si="28">NORMINV(RAND(),$I$18,$I$19)</f>
        <v>0.58307354430286995</v>
      </c>
    </row>
    <row r="473" spans="3:8" ht="15.55" customHeight="1" x14ac:dyDescent="0.65">
      <c r="C473" s="10">
        <v>449</v>
      </c>
      <c r="D473" s="11">
        <f t="shared" ca="1" si="25"/>
        <v>10.562473002534386</v>
      </c>
      <c r="E473" s="11">
        <f t="shared" ca="1" si="26"/>
        <v>10.751615076107143</v>
      </c>
      <c r="F473" s="11">
        <f t="shared" ca="1" si="27"/>
        <v>10.807560965341448</v>
      </c>
      <c r="G473" s="30"/>
      <c r="H473" s="12">
        <f t="shared" ca="1" si="28"/>
        <v>0.27093623038295012</v>
      </c>
    </row>
    <row r="474" spans="3:8" ht="15.55" customHeight="1" x14ac:dyDescent="0.65">
      <c r="C474" s="10">
        <v>450</v>
      </c>
      <c r="D474" s="11">
        <f t="shared" ref="D474:D537" ca="1" si="29">$D$16*H473+$D$19+H474</f>
        <v>9.922315632974362</v>
      </c>
      <c r="E474" s="11">
        <f t="shared" ca="1" si="26"/>
        <v>10.213852405125797</v>
      </c>
      <c r="F474" s="11">
        <f t="shared" ca="1" si="27"/>
        <v>10.402994478698554</v>
      </c>
      <c r="G474" s="30"/>
      <c r="H474" s="12">
        <f t="shared" ca="1" si="28"/>
        <v>-0.21315248221711317</v>
      </c>
    </row>
    <row r="475" spans="3:8" ht="15.55" customHeight="1" x14ac:dyDescent="0.65">
      <c r="C475" s="10">
        <v>451</v>
      </c>
      <c r="D475" s="11">
        <f t="shared" ca="1" si="29"/>
        <v>9.8044913830275959</v>
      </c>
      <c r="E475" s="11">
        <f t="shared" ca="1" si="26"/>
        <v>9.9399594982190695</v>
      </c>
      <c r="F475" s="11">
        <f t="shared" ca="1" si="27"/>
        <v>10.231496270370505</v>
      </c>
      <c r="G475" s="30"/>
      <c r="H475" s="12">
        <f t="shared" ca="1" si="28"/>
        <v>-8.8932375863848195E-2</v>
      </c>
    </row>
    <row r="476" spans="3:8" ht="15.55" customHeight="1" x14ac:dyDescent="0.65">
      <c r="C476" s="10">
        <v>452</v>
      </c>
      <c r="D476" s="11">
        <f t="shared" ca="1" si="29"/>
        <v>11.466744551715317</v>
      </c>
      <c r="E476" s="11">
        <f t="shared" ref="E476:E539" ca="1" si="30">$E$16*H475+$E$17*H474+$E$19+H476</f>
        <v>11.360168310606761</v>
      </c>
      <c r="F476" s="11">
        <f t="shared" ref="F476:F539" ca="1" si="31">$F$16*H475+$F$17*H474+$F$18*H473+$F$19+H476</f>
        <v>11.495636425798235</v>
      </c>
      <c r="G476" s="30"/>
      <c r="H476" s="12">
        <f t="shared" ca="1" si="28"/>
        <v>1.5112107396472414</v>
      </c>
    </row>
    <row r="477" spans="3:8" ht="15.55" customHeight="1" x14ac:dyDescent="0.65">
      <c r="C477" s="10">
        <v>453</v>
      </c>
      <c r="D477" s="11">
        <f t="shared" ca="1" si="29"/>
        <v>9.9123914592559856</v>
      </c>
      <c r="E477" s="11">
        <f t="shared" ca="1" si="30"/>
        <v>9.8679252713240615</v>
      </c>
      <c r="F477" s="11">
        <f t="shared" ca="1" si="31"/>
        <v>9.7613490302155057</v>
      </c>
      <c r="G477" s="30"/>
      <c r="H477" s="12">
        <f t="shared" ca="1" si="28"/>
        <v>-0.84321391056763439</v>
      </c>
    </row>
    <row r="478" spans="3:8" ht="15.55" customHeight="1" x14ac:dyDescent="0.65">
      <c r="C478" s="10">
        <v>454</v>
      </c>
      <c r="D478" s="11">
        <f t="shared" ca="1" si="29"/>
        <v>10.476670982277541</v>
      </c>
      <c r="E478" s="11">
        <f t="shared" ca="1" si="30"/>
        <v>11.232276352101161</v>
      </c>
      <c r="F478" s="11">
        <f t="shared" ca="1" si="31"/>
        <v>11.187810164169237</v>
      </c>
      <c r="G478" s="30"/>
      <c r="H478" s="12">
        <f t="shared" ca="1" si="28"/>
        <v>0.89827793756135876</v>
      </c>
    </row>
    <row r="479" spans="3:8" ht="15.55" customHeight="1" x14ac:dyDescent="0.65">
      <c r="C479" s="10">
        <v>455</v>
      </c>
      <c r="D479" s="11">
        <f t="shared" ca="1" si="29"/>
        <v>10.104637066165335</v>
      </c>
      <c r="E479" s="11">
        <f t="shared" ca="1" si="30"/>
        <v>9.6830301108815178</v>
      </c>
      <c r="F479" s="11">
        <f t="shared" ca="1" si="31"/>
        <v>10.438635480705138</v>
      </c>
      <c r="G479" s="30"/>
      <c r="H479" s="12">
        <f t="shared" ca="1" si="28"/>
        <v>-0.34450190261534513</v>
      </c>
    </row>
    <row r="480" spans="3:8" ht="15.55" customHeight="1" x14ac:dyDescent="0.65">
      <c r="C480" s="10">
        <v>456</v>
      </c>
      <c r="D480" s="11">
        <f t="shared" ca="1" si="29"/>
        <v>8.2739773263138332</v>
      </c>
      <c r="E480" s="11">
        <f t="shared" ca="1" si="30"/>
        <v>8.7231162950945134</v>
      </c>
      <c r="F480" s="11">
        <f t="shared" ca="1" si="31"/>
        <v>8.3015093398106963</v>
      </c>
      <c r="G480" s="30"/>
      <c r="H480" s="12">
        <f t="shared" ca="1" si="28"/>
        <v>-1.5537717223784941</v>
      </c>
    </row>
    <row r="481" spans="3:8" ht="15.55" customHeight="1" x14ac:dyDescent="0.65">
      <c r="C481" s="10">
        <v>457</v>
      </c>
      <c r="D481" s="11">
        <f t="shared" ca="1" si="29"/>
        <v>8.3265316914379675</v>
      </c>
      <c r="E481" s="11">
        <f t="shared" ca="1" si="30"/>
        <v>8.1542807401302948</v>
      </c>
      <c r="F481" s="11">
        <f t="shared" ca="1" si="31"/>
        <v>8.6034197089109732</v>
      </c>
      <c r="G481" s="30"/>
      <c r="H481" s="12">
        <f t="shared" ca="1" si="28"/>
        <v>-0.89658244737278592</v>
      </c>
    </row>
    <row r="482" spans="3:8" ht="15.55" customHeight="1" x14ac:dyDescent="0.65">
      <c r="C482" s="10">
        <v>458</v>
      </c>
      <c r="D482" s="11">
        <f t="shared" ca="1" si="29"/>
        <v>8.4667457614881023</v>
      </c>
      <c r="E482" s="11">
        <f t="shared" ca="1" si="30"/>
        <v>7.6898599002988561</v>
      </c>
      <c r="F482" s="11">
        <f t="shared" ca="1" si="31"/>
        <v>7.5176089489911835</v>
      </c>
      <c r="G482" s="30"/>
      <c r="H482" s="12">
        <f t="shared" ca="1" si="28"/>
        <v>-1.0849630148255049</v>
      </c>
    </row>
    <row r="483" spans="3:8" ht="15.55" customHeight="1" x14ac:dyDescent="0.65">
      <c r="C483" s="10">
        <v>459</v>
      </c>
      <c r="D483" s="11">
        <f t="shared" ca="1" si="29"/>
        <v>9.8372187706621812</v>
      </c>
      <c r="E483" s="11">
        <f t="shared" ca="1" si="30"/>
        <v>9.388927546975788</v>
      </c>
      <c r="F483" s="11">
        <f t="shared" ca="1" si="31"/>
        <v>8.6120416857865418</v>
      </c>
      <c r="G483" s="30"/>
      <c r="H483" s="12">
        <f t="shared" ca="1" si="28"/>
        <v>0.37970027807493406</v>
      </c>
    </row>
    <row r="484" spans="3:8" ht="15.55" customHeight="1" x14ac:dyDescent="0.65">
      <c r="C484" s="10">
        <v>460</v>
      </c>
      <c r="D484" s="11">
        <f t="shared" ca="1" si="29"/>
        <v>11.176478867520711</v>
      </c>
      <c r="E484" s="11">
        <f t="shared" ca="1" si="30"/>
        <v>10.633997360107958</v>
      </c>
      <c r="F484" s="11">
        <f t="shared" ca="1" si="31"/>
        <v>10.185706136421565</v>
      </c>
      <c r="G484" s="30"/>
      <c r="H484" s="12">
        <f t="shared" ca="1" si="28"/>
        <v>0.98662872848324357</v>
      </c>
    </row>
    <row r="485" spans="3:8" ht="15.55" customHeight="1" x14ac:dyDescent="0.65">
      <c r="C485" s="10">
        <v>461</v>
      </c>
      <c r="D485" s="11">
        <f t="shared" ca="1" si="29"/>
        <v>10.273282063953779</v>
      </c>
      <c r="E485" s="11">
        <f t="shared" ca="1" si="30"/>
        <v>10.463132202991247</v>
      </c>
      <c r="F485" s="11">
        <f t="shared" ca="1" si="31"/>
        <v>9.9206506955784945</v>
      </c>
      <c r="G485" s="30"/>
      <c r="H485" s="12">
        <f t="shared" ca="1" si="28"/>
        <v>-0.22003230028784218</v>
      </c>
    </row>
    <row r="486" spans="3:8" ht="15.55" customHeight="1" x14ac:dyDescent="0.65">
      <c r="C486" s="10">
        <v>462</v>
      </c>
      <c r="D486" s="11">
        <f t="shared" ca="1" si="29"/>
        <v>10.117944360652864</v>
      </c>
      <c r="E486" s="11">
        <f t="shared" ca="1" si="30"/>
        <v>10.611258724894485</v>
      </c>
      <c r="F486" s="11">
        <f t="shared" ca="1" si="31"/>
        <v>10.801108863931951</v>
      </c>
      <c r="G486" s="30"/>
      <c r="H486" s="12">
        <f t="shared" ca="1" si="28"/>
        <v>0.22796051079678478</v>
      </c>
    </row>
    <row r="487" spans="3:8" ht="15.55" customHeight="1" x14ac:dyDescent="0.65">
      <c r="C487" s="10">
        <v>463</v>
      </c>
      <c r="D487" s="11">
        <f t="shared" ca="1" si="29"/>
        <v>9.8452552672555544</v>
      </c>
      <c r="E487" s="11">
        <f t="shared" ca="1" si="30"/>
        <v>9.7352391171116341</v>
      </c>
      <c r="F487" s="11">
        <f t="shared" ca="1" si="31"/>
        <v>10.228553481353256</v>
      </c>
      <c r="G487" s="30"/>
      <c r="H487" s="12">
        <f t="shared" ca="1" si="28"/>
        <v>-0.26872498814283791</v>
      </c>
    </row>
    <row r="488" spans="3:8" ht="15.55" customHeight="1" x14ac:dyDescent="0.65">
      <c r="C488" s="10">
        <v>464</v>
      </c>
      <c r="D488" s="11">
        <f t="shared" ca="1" si="29"/>
        <v>8.0276033049266324</v>
      </c>
      <c r="E488" s="11">
        <f t="shared" ca="1" si="30"/>
        <v>8.1415835603250262</v>
      </c>
      <c r="F488" s="11">
        <f t="shared" ca="1" si="31"/>
        <v>8.0315674101811041</v>
      </c>
      <c r="G488" s="30"/>
      <c r="H488" s="12">
        <f t="shared" ca="1" si="28"/>
        <v>-1.8380342010019477</v>
      </c>
    </row>
    <row r="489" spans="3:8" ht="15.55" customHeight="1" x14ac:dyDescent="0.65">
      <c r="C489" s="10">
        <v>465</v>
      </c>
      <c r="D489" s="11">
        <f t="shared" ca="1" si="29"/>
        <v>8.0726155974968226</v>
      </c>
      <c r="E489" s="11">
        <f t="shared" ca="1" si="30"/>
        <v>7.9382531034254038</v>
      </c>
      <c r="F489" s="11">
        <f t="shared" ca="1" si="31"/>
        <v>8.0522333588237949</v>
      </c>
      <c r="G489" s="30"/>
      <c r="H489" s="12">
        <f t="shared" ca="1" si="28"/>
        <v>-1.0083673020022037</v>
      </c>
    </row>
    <row r="490" spans="3:8" ht="15.55" customHeight="1" x14ac:dyDescent="0.65">
      <c r="C490" s="10">
        <v>466</v>
      </c>
      <c r="D490" s="11">
        <f t="shared" ca="1" si="29"/>
        <v>9.5769808415888331</v>
      </c>
      <c r="E490" s="11">
        <f t="shared" ca="1" si="30"/>
        <v>8.6579637410878583</v>
      </c>
      <c r="F490" s="11">
        <f t="shared" ca="1" si="31"/>
        <v>8.5236012470164404</v>
      </c>
      <c r="G490" s="30"/>
      <c r="H490" s="12">
        <f t="shared" ca="1" si="28"/>
        <v>8.116449258993505E-2</v>
      </c>
    </row>
    <row r="491" spans="3:8" ht="15.55" customHeight="1" x14ac:dyDescent="0.65">
      <c r="C491" s="10">
        <v>467</v>
      </c>
      <c r="D491" s="11">
        <f t="shared" ca="1" si="29"/>
        <v>9.1063287351844551</v>
      </c>
      <c r="E491" s="11">
        <f t="shared" ca="1" si="30"/>
        <v>8.602145084183352</v>
      </c>
      <c r="F491" s="11">
        <f t="shared" ca="1" si="31"/>
        <v>7.683127983682378</v>
      </c>
      <c r="G491" s="30"/>
      <c r="H491" s="12">
        <f t="shared" ca="1" si="28"/>
        <v>-0.93425351111051302</v>
      </c>
    </row>
    <row r="492" spans="3:8" ht="15.55" customHeight="1" x14ac:dyDescent="0.65">
      <c r="C492" s="10">
        <v>468</v>
      </c>
      <c r="D492" s="11">
        <f t="shared" ca="1" si="29"/>
        <v>10.747628993175429</v>
      </c>
      <c r="E492" s="11">
        <f t="shared" ca="1" si="30"/>
        <v>10.788211239470396</v>
      </c>
      <c r="F492" s="11">
        <f t="shared" ca="1" si="31"/>
        <v>10.284027588469295</v>
      </c>
      <c r="G492" s="30"/>
      <c r="H492" s="12">
        <f t="shared" ca="1" si="28"/>
        <v>1.2147557487306841</v>
      </c>
    </row>
    <row r="493" spans="3:8" ht="15.55" customHeight="1" x14ac:dyDescent="0.65">
      <c r="C493" s="10">
        <v>469</v>
      </c>
      <c r="D493" s="11">
        <f t="shared" ca="1" si="29"/>
        <v>11.083651083845876</v>
      </c>
      <c r="E493" s="11">
        <f t="shared" ca="1" si="30"/>
        <v>10.61652432829062</v>
      </c>
      <c r="F493" s="11">
        <f t="shared" ca="1" si="31"/>
        <v>10.657106574585587</v>
      </c>
      <c r="G493" s="30"/>
      <c r="H493" s="12">
        <f t="shared" ca="1" si="28"/>
        <v>0.47627320948053387</v>
      </c>
    </row>
    <row r="494" spans="3:8" ht="15.55" customHeight="1" x14ac:dyDescent="0.65">
      <c r="C494" s="10">
        <v>470</v>
      </c>
      <c r="D494" s="11">
        <f t="shared" ca="1" si="29"/>
        <v>9.3953565177006269</v>
      </c>
      <c r="E494" s="11">
        <f t="shared" ca="1" si="30"/>
        <v>10.002734392065969</v>
      </c>
      <c r="F494" s="11">
        <f t="shared" ca="1" si="31"/>
        <v>9.5356076365107114</v>
      </c>
      <c r="G494" s="30"/>
      <c r="H494" s="12">
        <f t="shared" ca="1" si="28"/>
        <v>-0.84278008703964125</v>
      </c>
    </row>
    <row r="495" spans="3:8" ht="15.55" customHeight="1" x14ac:dyDescent="0.65">
      <c r="C495" s="10">
        <v>471</v>
      </c>
      <c r="D495" s="11">
        <f t="shared" ca="1" si="29"/>
        <v>9.6257369172648897</v>
      </c>
      <c r="E495" s="11">
        <f t="shared" ca="1" si="30"/>
        <v>9.8638735220051572</v>
      </c>
      <c r="F495" s="11">
        <f t="shared" ca="1" si="31"/>
        <v>10.4712513963705</v>
      </c>
      <c r="G495" s="30"/>
      <c r="H495" s="12">
        <f t="shared" ca="1" si="28"/>
        <v>4.7126960784711715E-2</v>
      </c>
    </row>
    <row r="496" spans="3:8" ht="15.55" customHeight="1" x14ac:dyDescent="0.65">
      <c r="C496" s="10">
        <v>472</v>
      </c>
      <c r="D496" s="11">
        <f t="shared" ca="1" si="29"/>
        <v>10.817316299901524</v>
      </c>
      <c r="E496" s="11">
        <f t="shared" ca="1" si="30"/>
        <v>10.395926256381703</v>
      </c>
      <c r="F496" s="11">
        <f t="shared" ca="1" si="31"/>
        <v>10.63406286112197</v>
      </c>
      <c r="G496" s="30"/>
      <c r="H496" s="12">
        <f t="shared" ca="1" si="28"/>
        <v>0.79375281950916832</v>
      </c>
    </row>
    <row r="497" spans="3:8" ht="15.55" customHeight="1" x14ac:dyDescent="0.65">
      <c r="C497" s="10">
        <v>473</v>
      </c>
      <c r="D497" s="11">
        <f t="shared" ca="1" si="29"/>
        <v>9.2682764550122645</v>
      </c>
      <c r="E497" s="11">
        <f t="shared" ca="1" si="30"/>
        <v>9.2918399354046191</v>
      </c>
      <c r="F497" s="11">
        <f t="shared" ca="1" si="31"/>
        <v>8.8704498918847996</v>
      </c>
      <c r="G497" s="30"/>
      <c r="H497" s="12">
        <f t="shared" ca="1" si="28"/>
        <v>-1.1285999547423209</v>
      </c>
    </row>
    <row r="498" spans="3:8" ht="15.55" customHeight="1" x14ac:dyDescent="0.65">
      <c r="C498" s="10">
        <v>474</v>
      </c>
      <c r="D498" s="11">
        <f t="shared" ca="1" si="29"/>
        <v>9.2951693435509668</v>
      </c>
      <c r="E498" s="11">
        <f t="shared" ca="1" si="30"/>
        <v>9.6920457533055497</v>
      </c>
      <c r="F498" s="11">
        <f t="shared" ca="1" si="31"/>
        <v>9.7156092336979061</v>
      </c>
      <c r="G498" s="30"/>
      <c r="H498" s="12">
        <f t="shared" ca="1" si="28"/>
        <v>-0.14053067907787259</v>
      </c>
    </row>
    <row r="499" spans="3:8" ht="15.55" customHeight="1" x14ac:dyDescent="0.65">
      <c r="C499" s="10">
        <v>475</v>
      </c>
      <c r="D499" s="11">
        <f t="shared" ca="1" si="29"/>
        <v>9.5887285588657303</v>
      </c>
      <c r="E499" s="11">
        <f t="shared" ca="1" si="30"/>
        <v>9.0244285814945702</v>
      </c>
      <c r="F499" s="11">
        <f t="shared" ca="1" si="31"/>
        <v>9.4213049912491549</v>
      </c>
      <c r="G499" s="30"/>
      <c r="H499" s="12">
        <f t="shared" ca="1" si="28"/>
        <v>-0.34100610159533318</v>
      </c>
    </row>
    <row r="500" spans="3:8" ht="15.55" customHeight="1" x14ac:dyDescent="0.65">
      <c r="C500" s="10">
        <v>476</v>
      </c>
      <c r="D500" s="11">
        <f t="shared" ca="1" si="29"/>
        <v>11.060618999138262</v>
      </c>
      <c r="E500" s="11">
        <f t="shared" ca="1" si="30"/>
        <v>10.990353659599325</v>
      </c>
      <c r="F500" s="11">
        <f t="shared" ca="1" si="31"/>
        <v>10.426053682228165</v>
      </c>
      <c r="G500" s="30"/>
      <c r="H500" s="12">
        <f t="shared" ca="1" si="28"/>
        <v>1.2311220499359283</v>
      </c>
    </row>
    <row r="501" spans="3:8" ht="15.55" customHeight="1" x14ac:dyDescent="0.65">
      <c r="C501" s="10">
        <v>477</v>
      </c>
      <c r="D501" s="11">
        <f t="shared" ca="1" si="29"/>
        <v>11.810321759659177</v>
      </c>
      <c r="E501" s="11">
        <f t="shared" ca="1" si="30"/>
        <v>11.63981870886151</v>
      </c>
      <c r="F501" s="11">
        <f t="shared" ca="1" si="31"/>
        <v>11.569553369322575</v>
      </c>
      <c r="G501" s="30"/>
      <c r="H501" s="12">
        <f t="shared" ca="1" si="28"/>
        <v>1.1947607346912128</v>
      </c>
    </row>
    <row r="502" spans="3:8" ht="15.55" customHeight="1" x14ac:dyDescent="0.65">
      <c r="C502" s="10">
        <v>478</v>
      </c>
      <c r="D502" s="11">
        <f t="shared" ca="1" si="29"/>
        <v>11.245559249056576</v>
      </c>
      <c r="E502" s="11">
        <f t="shared" ca="1" si="30"/>
        <v>11.861120274024541</v>
      </c>
      <c r="F502" s="11">
        <f t="shared" ca="1" si="31"/>
        <v>11.690617223226875</v>
      </c>
      <c r="G502" s="30"/>
      <c r="H502" s="12">
        <f t="shared" ca="1" si="28"/>
        <v>0.64817888171097104</v>
      </c>
    </row>
    <row r="503" spans="3:8" ht="15.55" customHeight="1" x14ac:dyDescent="0.65">
      <c r="C503" s="10">
        <v>479</v>
      </c>
      <c r="D503" s="11">
        <f t="shared" ca="1" si="29"/>
        <v>10.4421553897603</v>
      </c>
      <c r="E503" s="11">
        <f t="shared" ca="1" si="30"/>
        <v>11.039535757105906</v>
      </c>
      <c r="F503" s="11">
        <f t="shared" ca="1" si="31"/>
        <v>11.655096782073869</v>
      </c>
      <c r="G503" s="30"/>
      <c r="H503" s="12">
        <f t="shared" ca="1" si="28"/>
        <v>0.11806594890481338</v>
      </c>
    </row>
    <row r="504" spans="3:8" ht="15.55" customHeight="1" x14ac:dyDescent="0.65">
      <c r="C504" s="10">
        <v>480</v>
      </c>
      <c r="D504" s="11">
        <f t="shared" ca="1" si="29"/>
        <v>13.054287743027068</v>
      </c>
      <c r="E504" s="11">
        <f t="shared" ca="1" si="30"/>
        <v>13.378377183882552</v>
      </c>
      <c r="F504" s="11">
        <f t="shared" ca="1" si="31"/>
        <v>13.97575755122816</v>
      </c>
      <c r="G504" s="30"/>
      <c r="H504" s="12">
        <f t="shared" ca="1" si="28"/>
        <v>2.9952547685746613</v>
      </c>
    </row>
    <row r="505" spans="3:8" ht="15.55" customHeight="1" x14ac:dyDescent="0.65">
      <c r="C505" s="10">
        <v>481</v>
      </c>
      <c r="D505" s="11">
        <f t="shared" ca="1" si="29"/>
        <v>9.5864620422277351</v>
      </c>
      <c r="E505" s="11">
        <f t="shared" ca="1" si="30"/>
        <v>9.6454950166801421</v>
      </c>
      <c r="F505" s="11">
        <f t="shared" ca="1" si="31"/>
        <v>9.9695844575356283</v>
      </c>
      <c r="G505" s="30"/>
      <c r="H505" s="12">
        <f t="shared" ca="1" si="28"/>
        <v>-1.9111653420595947</v>
      </c>
    </row>
    <row r="506" spans="3:8" ht="15.55" customHeight="1" x14ac:dyDescent="0.65">
      <c r="C506" s="10">
        <v>482</v>
      </c>
      <c r="D506" s="11">
        <f t="shared" ca="1" si="29"/>
        <v>9.6466393458993203</v>
      </c>
      <c r="E506" s="11">
        <f t="shared" ca="1" si="30"/>
        <v>11.144266730186651</v>
      </c>
      <c r="F506" s="11">
        <f t="shared" ca="1" si="31"/>
        <v>11.203299704639058</v>
      </c>
      <c r="G506" s="30"/>
      <c r="H506" s="12">
        <f t="shared" ca="1" si="28"/>
        <v>0.60222201692911614</v>
      </c>
    </row>
    <row r="507" spans="3:8" ht="15.55" customHeight="1" x14ac:dyDescent="0.65">
      <c r="C507" s="10">
        <v>483</v>
      </c>
      <c r="D507" s="11">
        <f t="shared" ca="1" si="29"/>
        <v>10.444930188143049</v>
      </c>
      <c r="E507" s="11">
        <f t="shared" ca="1" si="30"/>
        <v>9.4893475171132522</v>
      </c>
      <c r="F507" s="11">
        <f t="shared" ca="1" si="31"/>
        <v>10.986974901400583</v>
      </c>
      <c r="G507" s="30"/>
      <c r="H507" s="12">
        <f t="shared" ca="1" si="28"/>
        <v>0.14381917967849056</v>
      </c>
    </row>
    <row r="508" spans="3:8" ht="15.55" customHeight="1" x14ac:dyDescent="0.65">
      <c r="C508" s="10">
        <v>484</v>
      </c>
      <c r="D508" s="11">
        <f t="shared" ca="1" si="29"/>
        <v>11.519341814898331</v>
      </c>
      <c r="E508" s="11">
        <f t="shared" ca="1" si="30"/>
        <v>11.820452823362888</v>
      </c>
      <c r="F508" s="11">
        <f t="shared" ca="1" si="31"/>
        <v>10.864870152333092</v>
      </c>
      <c r="G508" s="30"/>
      <c r="H508" s="12">
        <f t="shared" ca="1" si="28"/>
        <v>1.4474322250590859</v>
      </c>
    </row>
    <row r="509" spans="3:8" ht="15.55" customHeight="1" x14ac:dyDescent="0.65">
      <c r="C509" s="10">
        <v>485</v>
      </c>
      <c r="D509" s="11">
        <f t="shared" ca="1" si="29"/>
        <v>10.521909387289886</v>
      </c>
      <c r="E509" s="11">
        <f t="shared" ca="1" si="30"/>
        <v>10.593818977129132</v>
      </c>
      <c r="F509" s="11">
        <f t="shared" ca="1" si="31"/>
        <v>10.89492998559369</v>
      </c>
      <c r="G509" s="30"/>
      <c r="H509" s="12">
        <f t="shared" ca="1" si="28"/>
        <v>-0.20180672523965562</v>
      </c>
    </row>
    <row r="510" spans="3:8" ht="15.55" customHeight="1" x14ac:dyDescent="0.65">
      <c r="C510" s="10">
        <v>486</v>
      </c>
      <c r="D510" s="11">
        <f t="shared" ca="1" si="29"/>
        <v>10.787943141298021</v>
      </c>
      <c r="E510" s="11">
        <f t="shared" ca="1" si="30"/>
        <v>11.511659253827563</v>
      </c>
      <c r="F510" s="11">
        <f t="shared" ca="1" si="31"/>
        <v>11.583568843666809</v>
      </c>
      <c r="G510" s="30"/>
      <c r="H510" s="12">
        <f t="shared" ca="1" si="28"/>
        <v>0.88884650391784936</v>
      </c>
    </row>
    <row r="511" spans="3:8" ht="15.55" customHeight="1" x14ac:dyDescent="0.65">
      <c r="C511" s="10">
        <v>487</v>
      </c>
      <c r="D511" s="11">
        <f t="shared" ca="1" si="29"/>
        <v>9.3995621501736633</v>
      </c>
      <c r="E511" s="11">
        <f t="shared" ca="1" si="30"/>
        <v>9.2986587875538351</v>
      </c>
      <c r="F511" s="11">
        <f t="shared" ca="1" si="31"/>
        <v>10.022374900083378</v>
      </c>
      <c r="G511" s="30"/>
      <c r="H511" s="12">
        <f t="shared" ca="1" si="28"/>
        <v>-1.0448611017852627</v>
      </c>
    </row>
    <row r="512" spans="3:8" ht="15.55" customHeight="1" x14ac:dyDescent="0.65">
      <c r="C512" s="10">
        <v>488</v>
      </c>
      <c r="D512" s="11">
        <f t="shared" ca="1" si="29"/>
        <v>8.2373808865748881</v>
      </c>
      <c r="E512" s="11">
        <f t="shared" ca="1" si="30"/>
        <v>8.6818041385338116</v>
      </c>
      <c r="F512" s="11">
        <f t="shared" ca="1" si="31"/>
        <v>8.5809007759139853</v>
      </c>
      <c r="G512" s="30"/>
      <c r="H512" s="12">
        <f t="shared" ca="1" si="28"/>
        <v>-1.2401885625324804</v>
      </c>
    </row>
    <row r="513" spans="3:8" ht="15.55" customHeight="1" x14ac:dyDescent="0.65">
      <c r="C513" s="10">
        <v>489</v>
      </c>
      <c r="D513" s="11">
        <f t="shared" ca="1" si="29"/>
        <v>9.3907474648910636</v>
      </c>
      <c r="E513" s="11">
        <f t="shared" ca="1" si="30"/>
        <v>8.8683169139984326</v>
      </c>
      <c r="F513" s="11">
        <f t="shared" ca="1" si="31"/>
        <v>9.3127401659573579</v>
      </c>
      <c r="G513" s="30"/>
      <c r="H513" s="12">
        <f t="shared" ca="1" si="28"/>
        <v>1.084174615730445E-2</v>
      </c>
    </row>
    <row r="514" spans="3:8" ht="15.55" customHeight="1" x14ac:dyDescent="0.65">
      <c r="C514" s="10">
        <v>490</v>
      </c>
      <c r="D514" s="11">
        <f t="shared" ca="1" si="29"/>
        <v>10.208366746509002</v>
      </c>
      <c r="E514" s="11">
        <f t="shared" ca="1" si="30"/>
        <v>9.5882724652427616</v>
      </c>
      <c r="F514" s="11">
        <f t="shared" ca="1" si="31"/>
        <v>9.0658419143501305</v>
      </c>
      <c r="G514" s="30"/>
      <c r="H514" s="12">
        <f t="shared" ca="1" si="28"/>
        <v>0.20294587343035025</v>
      </c>
    </row>
    <row r="515" spans="3:8" ht="15.55" customHeight="1" x14ac:dyDescent="0.65">
      <c r="C515" s="10">
        <v>491</v>
      </c>
      <c r="D515" s="11">
        <f t="shared" ca="1" si="29"/>
        <v>8.4827732674671097</v>
      </c>
      <c r="E515" s="11">
        <f t="shared" ca="1" si="30"/>
        <v>8.4881941405457617</v>
      </c>
      <c r="F515" s="11">
        <f t="shared" ca="1" si="31"/>
        <v>7.8680998592795213</v>
      </c>
      <c r="G515" s="30"/>
      <c r="H515" s="12">
        <f t="shared" ca="1" si="28"/>
        <v>-1.6186996692480666</v>
      </c>
    </row>
    <row r="516" spans="3:8" ht="15.55" customHeight="1" x14ac:dyDescent="0.65">
      <c r="C516" s="10">
        <v>492</v>
      </c>
      <c r="D516" s="11">
        <f t="shared" ca="1" si="29"/>
        <v>9.0683125325820217</v>
      </c>
      <c r="E516" s="11">
        <f t="shared" ca="1" si="30"/>
        <v>9.1697854692971958</v>
      </c>
      <c r="F516" s="11">
        <f t="shared" ca="1" si="31"/>
        <v>9.1752063423758496</v>
      </c>
      <c r="G516" s="30"/>
      <c r="H516" s="12">
        <f t="shared" ca="1" si="28"/>
        <v>-0.12233763279394488</v>
      </c>
    </row>
    <row r="517" spans="3:8" ht="15.55" customHeight="1" x14ac:dyDescent="0.65">
      <c r="C517" s="10">
        <v>493</v>
      </c>
      <c r="D517" s="11">
        <f t="shared" ca="1" si="29"/>
        <v>9.4090130346912613</v>
      </c>
      <c r="E517" s="11">
        <f t="shared" ca="1" si="30"/>
        <v>8.5996632000672264</v>
      </c>
      <c r="F517" s="11">
        <f t="shared" ca="1" si="31"/>
        <v>8.7011361367824023</v>
      </c>
      <c r="G517" s="30"/>
      <c r="H517" s="12">
        <f t="shared" ca="1" si="28"/>
        <v>-0.52981814891176759</v>
      </c>
    </row>
    <row r="518" spans="3:8" ht="15.55" customHeight="1" x14ac:dyDescent="0.65">
      <c r="C518" s="10">
        <v>494</v>
      </c>
      <c r="D518" s="11">
        <f t="shared" ca="1" si="29"/>
        <v>11.438197318499075</v>
      </c>
      <c r="E518" s="11">
        <f t="shared" ca="1" si="30"/>
        <v>11.377028502102103</v>
      </c>
      <c r="F518" s="11">
        <f t="shared" ca="1" si="31"/>
        <v>10.56767866747807</v>
      </c>
      <c r="G518" s="30"/>
      <c r="H518" s="12">
        <f t="shared" ca="1" si="28"/>
        <v>1.7031063929549597</v>
      </c>
    </row>
    <row r="519" spans="3:8" ht="15.55" customHeight="1" x14ac:dyDescent="0.65">
      <c r="C519" s="10">
        <v>495</v>
      </c>
      <c r="D519" s="11">
        <f t="shared" ca="1" si="29"/>
        <v>11.954623135806893</v>
      </c>
      <c r="E519" s="11">
        <f t="shared" ca="1" si="30"/>
        <v>11.689714061351008</v>
      </c>
      <c r="F519" s="11">
        <f t="shared" ca="1" si="31"/>
        <v>11.628545244954037</v>
      </c>
      <c r="G519" s="30"/>
      <c r="H519" s="12">
        <f t="shared" ca="1" si="28"/>
        <v>1.1030699393294117</v>
      </c>
    </row>
    <row r="520" spans="3:8" ht="15.55" customHeight="1" x14ac:dyDescent="0.65">
      <c r="C520" s="10">
        <v>496</v>
      </c>
      <c r="D520" s="11">
        <f t="shared" ca="1" si="29"/>
        <v>10.5660250247705</v>
      </c>
      <c r="E520" s="11">
        <f t="shared" ca="1" si="30"/>
        <v>11.417578221247981</v>
      </c>
      <c r="F520" s="11">
        <f t="shared" ca="1" si="31"/>
        <v>11.152669146792096</v>
      </c>
      <c r="G520" s="30"/>
      <c r="H520" s="12">
        <f t="shared" ca="1" si="28"/>
        <v>1.4490055105793853E-2</v>
      </c>
    </row>
    <row r="521" spans="3:8" ht="15.55" customHeight="1" x14ac:dyDescent="0.65">
      <c r="C521" s="10">
        <v>497</v>
      </c>
      <c r="D521" s="11">
        <f t="shared" ca="1" si="29"/>
        <v>9.3296434115347289</v>
      </c>
      <c r="E521" s="11">
        <f t="shared" ca="1" si="30"/>
        <v>9.8811783811994349</v>
      </c>
      <c r="F521" s="11">
        <f t="shared" ca="1" si="31"/>
        <v>10.732731577676915</v>
      </c>
      <c r="G521" s="30"/>
      <c r="H521" s="12">
        <f t="shared" ca="1" si="28"/>
        <v>-0.67760161601816771</v>
      </c>
    </row>
    <row r="522" spans="3:8" ht="15.55" customHeight="1" x14ac:dyDescent="0.65">
      <c r="C522" s="10">
        <v>498</v>
      </c>
      <c r="D522" s="11">
        <f t="shared" ca="1" si="29"/>
        <v>11.549053517889757</v>
      </c>
      <c r="E522" s="11">
        <f t="shared" ca="1" si="30"/>
        <v>11.556298545442655</v>
      </c>
      <c r="F522" s="11">
        <f t="shared" ca="1" si="31"/>
        <v>12.107833515107361</v>
      </c>
      <c r="G522" s="30"/>
      <c r="H522" s="12">
        <f t="shared" ca="1" si="28"/>
        <v>1.8878543258988407</v>
      </c>
    </row>
    <row r="523" spans="3:8" ht="15.55" customHeight="1" x14ac:dyDescent="0.65">
      <c r="C523" s="10">
        <v>499</v>
      </c>
      <c r="D523" s="11">
        <f t="shared" ca="1" si="29"/>
        <v>11.910587024233287</v>
      </c>
      <c r="E523" s="11">
        <f t="shared" ca="1" si="30"/>
        <v>11.571786216224204</v>
      </c>
      <c r="F523" s="11">
        <f t="shared" ca="1" si="31"/>
        <v>11.5790312437771</v>
      </c>
      <c r="G523" s="30"/>
      <c r="H523" s="12">
        <f t="shared" ca="1" si="28"/>
        <v>0.96665986128386805</v>
      </c>
    </row>
    <row r="524" spans="3:8" ht="15.55" customHeight="1" x14ac:dyDescent="0.65">
      <c r="C524" s="10">
        <v>500</v>
      </c>
      <c r="D524" s="11">
        <f t="shared" ca="1" si="29"/>
        <v>9.549491620708336</v>
      </c>
      <c r="E524" s="11">
        <f t="shared" ca="1" si="30"/>
        <v>10.493418783657756</v>
      </c>
      <c r="F524" s="11">
        <f t="shared" ca="1" si="31"/>
        <v>10.154617975648673</v>
      </c>
      <c r="G524" s="30"/>
      <c r="H524" s="12">
        <f t="shared" ca="1" si="28"/>
        <v>-0.93383830993359895</v>
      </c>
    </row>
    <row r="525" spans="3:8" ht="15.55" customHeight="1" x14ac:dyDescent="0.65">
      <c r="C525" s="10">
        <v>501</v>
      </c>
      <c r="D525" s="11">
        <f t="shared" ca="1" si="29"/>
        <v>8.1765922102483195</v>
      </c>
      <c r="E525" s="11">
        <f t="shared" ca="1" si="30"/>
        <v>8.659922140890254</v>
      </c>
      <c r="F525" s="11">
        <f t="shared" ca="1" si="31"/>
        <v>9.6038493038396737</v>
      </c>
      <c r="G525" s="30"/>
      <c r="H525" s="12">
        <f t="shared" ca="1" si="28"/>
        <v>-1.3564886347848817</v>
      </c>
    </row>
    <row r="526" spans="3:8" ht="15.55" customHeight="1" x14ac:dyDescent="0.65">
      <c r="C526" s="10">
        <v>502</v>
      </c>
      <c r="D526" s="11">
        <f t="shared" ca="1" si="29"/>
        <v>9.8807412107511858</v>
      </c>
      <c r="E526" s="11">
        <f t="shared" ca="1" si="30"/>
        <v>9.4138220557843866</v>
      </c>
      <c r="F526" s="11">
        <f t="shared" ca="1" si="31"/>
        <v>9.8971519864263193</v>
      </c>
      <c r="G526" s="30"/>
      <c r="H526" s="12">
        <f t="shared" ca="1" si="28"/>
        <v>0.55898552814362568</v>
      </c>
    </row>
    <row r="527" spans="3:8" ht="15.55" customHeight="1" x14ac:dyDescent="0.65">
      <c r="C527" s="10">
        <v>503</v>
      </c>
      <c r="D527" s="11">
        <f t="shared" ca="1" si="29"/>
        <v>11.067277372922495</v>
      </c>
      <c r="E527" s="11">
        <f t="shared" ca="1" si="30"/>
        <v>10.389033055530055</v>
      </c>
      <c r="F527" s="11">
        <f t="shared" ca="1" si="31"/>
        <v>9.9221139005632537</v>
      </c>
      <c r="G527" s="30"/>
      <c r="H527" s="12">
        <f t="shared" ca="1" si="28"/>
        <v>0.78778460885068258</v>
      </c>
    </row>
    <row r="528" spans="3:8" ht="15.55" customHeight="1" x14ac:dyDescent="0.65">
      <c r="C528" s="10">
        <v>504</v>
      </c>
      <c r="D528" s="11">
        <f t="shared" ca="1" si="29"/>
        <v>10.475369835785775</v>
      </c>
      <c r="E528" s="11">
        <f t="shared" ca="1" si="30"/>
        <v>10.754862599857589</v>
      </c>
      <c r="F528" s="11">
        <f t="shared" ca="1" si="31"/>
        <v>10.076618282465148</v>
      </c>
      <c r="G528" s="30"/>
      <c r="H528" s="12">
        <f t="shared" ca="1" si="28"/>
        <v>8.1477531360435049E-2</v>
      </c>
    </row>
    <row r="529" spans="3:8" ht="15.55" customHeight="1" x14ac:dyDescent="0.65">
      <c r="C529" s="10">
        <v>505</v>
      </c>
      <c r="D529" s="11">
        <f t="shared" ca="1" si="29"/>
        <v>9.0164730761877223</v>
      </c>
      <c r="E529" s="11">
        <f t="shared" ca="1" si="30"/>
        <v>9.4103653806130634</v>
      </c>
      <c r="F529" s="11">
        <f t="shared" ca="1" si="31"/>
        <v>9.6898581446848766</v>
      </c>
      <c r="G529" s="30"/>
      <c r="H529" s="12">
        <f t="shared" ca="1" si="28"/>
        <v>-1.0242656894924944</v>
      </c>
    </row>
    <row r="530" spans="3:8" ht="15.55" customHeight="1" x14ac:dyDescent="0.65">
      <c r="C530" s="10">
        <v>506</v>
      </c>
      <c r="D530" s="11">
        <f t="shared" ca="1" si="29"/>
        <v>8.7028804419682988</v>
      </c>
      <c r="E530" s="11">
        <f t="shared" ca="1" si="30"/>
        <v>8.743619207648516</v>
      </c>
      <c r="F530" s="11">
        <f t="shared" ca="1" si="31"/>
        <v>9.137511512073857</v>
      </c>
      <c r="G530" s="30"/>
      <c r="H530" s="12">
        <f t="shared" ca="1" si="28"/>
        <v>-0.78498671328545377</v>
      </c>
    </row>
    <row r="531" spans="3:8" ht="15.55" customHeight="1" x14ac:dyDescent="0.65">
      <c r="C531" s="10">
        <v>507</v>
      </c>
      <c r="D531" s="11">
        <f t="shared" ca="1" si="29"/>
        <v>9.870124156839001</v>
      </c>
      <c r="E531" s="11">
        <f t="shared" ca="1" si="30"/>
        <v>9.3579913120927554</v>
      </c>
      <c r="F531" s="11">
        <f t="shared" ca="1" si="31"/>
        <v>9.3987300777729725</v>
      </c>
      <c r="G531" s="30"/>
      <c r="H531" s="12">
        <f t="shared" ca="1" si="28"/>
        <v>0.26261751348172874</v>
      </c>
    </row>
    <row r="532" spans="3:8" ht="15.55" customHeight="1" x14ac:dyDescent="0.65">
      <c r="C532" s="10">
        <v>508</v>
      </c>
      <c r="D532" s="11">
        <f t="shared" ca="1" si="29"/>
        <v>10.016154373205051</v>
      </c>
      <c r="E532" s="11">
        <f t="shared" ca="1" si="30"/>
        <v>9.6236610165623233</v>
      </c>
      <c r="F532" s="11">
        <f t="shared" ca="1" si="31"/>
        <v>9.1115281718160759</v>
      </c>
      <c r="G532" s="30"/>
      <c r="H532" s="12">
        <f t="shared" ca="1" si="28"/>
        <v>-0.1151543835358142</v>
      </c>
    </row>
    <row r="533" spans="3:8" ht="15.55" customHeight="1" x14ac:dyDescent="0.65">
      <c r="C533" s="10">
        <v>509</v>
      </c>
      <c r="D533" s="11">
        <f t="shared" ca="1" si="29"/>
        <v>8.4738046678667232</v>
      </c>
      <c r="E533" s="11">
        <f t="shared" ca="1" si="30"/>
        <v>8.6051134246075875</v>
      </c>
      <c r="F533" s="11">
        <f t="shared" ca="1" si="31"/>
        <v>8.2126200679648598</v>
      </c>
      <c r="G533" s="30"/>
      <c r="H533" s="12">
        <f t="shared" ca="1" si="28"/>
        <v>-1.4686181403653698</v>
      </c>
    </row>
    <row r="534" spans="3:8" ht="15.55" customHeight="1" x14ac:dyDescent="0.65">
      <c r="C534" s="10">
        <v>510</v>
      </c>
      <c r="D534" s="11">
        <f t="shared" ca="1" si="29"/>
        <v>10.471774106810047</v>
      </c>
      <c r="E534" s="11">
        <f t="shared" ca="1" si="30"/>
        <v>10.414196915042139</v>
      </c>
      <c r="F534" s="11">
        <f t="shared" ca="1" si="31"/>
        <v>10.545505671783003</v>
      </c>
      <c r="G534" s="30"/>
      <c r="H534" s="12">
        <f t="shared" ca="1" si="28"/>
        <v>1.2060831769927316</v>
      </c>
    </row>
    <row r="535" spans="3:8" ht="15.55" customHeight="1" x14ac:dyDescent="0.65">
      <c r="C535" s="10">
        <v>511</v>
      </c>
      <c r="D535" s="11">
        <f t="shared" ca="1" si="29"/>
        <v>9.7523219897531845</v>
      </c>
      <c r="E535" s="11">
        <f t="shared" ca="1" si="30"/>
        <v>9.0180129195705003</v>
      </c>
      <c r="F535" s="11">
        <f t="shared" ca="1" si="31"/>
        <v>8.9604357278025919</v>
      </c>
      <c r="G535" s="30"/>
      <c r="H535" s="12">
        <f t="shared" ca="1" si="28"/>
        <v>-0.8507195987431817</v>
      </c>
    </row>
    <row r="536" spans="3:8" ht="15.55" customHeight="1" x14ac:dyDescent="0.65">
      <c r="C536" s="10">
        <v>512</v>
      </c>
      <c r="D536" s="11">
        <f t="shared" ca="1" si="29"/>
        <v>8.4826925438098897</v>
      </c>
      <c r="E536" s="11">
        <f t="shared" ca="1" si="30"/>
        <v>9.0857341323062553</v>
      </c>
      <c r="F536" s="11">
        <f t="shared" ca="1" si="31"/>
        <v>8.3514250621235711</v>
      </c>
      <c r="G536" s="30"/>
      <c r="H536" s="12">
        <f t="shared" ref="H536:H599" ca="1" si="32">NORMINV(RAND(),$I$18,$I$19)</f>
        <v>-1.0919476568185189</v>
      </c>
    </row>
    <row r="537" spans="3:8" ht="15.55" customHeight="1" x14ac:dyDescent="0.65">
      <c r="C537" s="10">
        <v>513</v>
      </c>
      <c r="D537" s="11">
        <f t="shared" ca="1" si="29"/>
        <v>9.2705421431413555</v>
      </c>
      <c r="E537" s="11">
        <f t="shared" ca="1" si="30"/>
        <v>8.8451823437697641</v>
      </c>
      <c r="F537" s="11">
        <f t="shared" ca="1" si="31"/>
        <v>9.4482239322661297</v>
      </c>
      <c r="G537" s="30"/>
      <c r="H537" s="12">
        <f t="shared" ca="1" si="32"/>
        <v>-0.18348402844938458</v>
      </c>
    </row>
    <row r="538" spans="3:8" ht="15.55" customHeight="1" x14ac:dyDescent="0.65">
      <c r="C538" s="10">
        <v>514</v>
      </c>
      <c r="D538" s="11">
        <f t="shared" ref="D538:D601" ca="1" si="33">$D$16*H537+$D$19+H538</f>
        <v>10.459740266250108</v>
      </c>
      <c r="E538" s="11">
        <f t="shared" ca="1" si="30"/>
        <v>9.9137664378408488</v>
      </c>
      <c r="F538" s="11">
        <f t="shared" ca="1" si="31"/>
        <v>9.4884066384692574</v>
      </c>
      <c r="G538" s="30"/>
      <c r="H538" s="12">
        <f t="shared" ca="1" si="32"/>
        <v>0.55148228047480041</v>
      </c>
    </row>
    <row r="539" spans="3:8" ht="15.55" customHeight="1" x14ac:dyDescent="0.65">
      <c r="C539" s="10">
        <v>515</v>
      </c>
      <c r="D539" s="11">
        <f t="shared" ca="1" si="33"/>
        <v>9.9620025483794841</v>
      </c>
      <c r="E539" s="11">
        <f t="shared" ca="1" si="30"/>
        <v>9.8702605341547915</v>
      </c>
      <c r="F539" s="11">
        <f t="shared" ca="1" si="31"/>
        <v>9.3242867057455321</v>
      </c>
      <c r="G539" s="30"/>
      <c r="H539" s="12">
        <f t="shared" ca="1" si="32"/>
        <v>-0.31373859185791653</v>
      </c>
    </row>
    <row r="540" spans="3:8" ht="15.55" customHeight="1" x14ac:dyDescent="0.65">
      <c r="C540" s="10">
        <v>516</v>
      </c>
      <c r="D540" s="11">
        <f t="shared" ca="1" si="33"/>
        <v>10.625858061419704</v>
      </c>
      <c r="E540" s="11">
        <f t="shared" ref="E540:E603" ca="1" si="34">$E$16*H539+$E$17*H538+$E$19+H540</f>
        <v>10.901599201657104</v>
      </c>
      <c r="F540" s="11">
        <f t="shared" ref="F540:F603" ca="1" si="35">$F$16*H539+$F$17*H538+$F$18*H537+$F$19+H540</f>
        <v>10.809857187432412</v>
      </c>
      <c r="G540" s="30"/>
      <c r="H540" s="12">
        <f t="shared" ca="1" si="32"/>
        <v>0.7827273573486615</v>
      </c>
    </row>
    <row r="541" spans="3:8" ht="15.55" customHeight="1" x14ac:dyDescent="0.65">
      <c r="C541" s="10">
        <v>517</v>
      </c>
      <c r="D541" s="11">
        <f t="shared" ca="1" si="33"/>
        <v>13.121079094380844</v>
      </c>
      <c r="E541" s="11">
        <f t="shared" ca="1" si="34"/>
        <v>12.964209798451886</v>
      </c>
      <c r="F541" s="11">
        <f t="shared" ca="1" si="35"/>
        <v>13.239950938689287</v>
      </c>
      <c r="G541" s="30"/>
      <c r="H541" s="12">
        <f t="shared" ca="1" si="32"/>
        <v>2.7297154157065138</v>
      </c>
    </row>
    <row r="542" spans="3:8" ht="15.55" customHeight="1" x14ac:dyDescent="0.65">
      <c r="C542" s="10">
        <v>518</v>
      </c>
      <c r="D542" s="11">
        <f t="shared" ca="1" si="33"/>
        <v>12.082027394425308</v>
      </c>
      <c r="E542" s="11">
        <f t="shared" ca="1" si="34"/>
        <v>12.47339107309964</v>
      </c>
      <c r="F542" s="11">
        <f t="shared" ca="1" si="35"/>
        <v>12.31652177717068</v>
      </c>
      <c r="G542" s="30"/>
      <c r="H542" s="12">
        <f t="shared" ca="1" si="32"/>
        <v>0.71716968657205094</v>
      </c>
    </row>
    <row r="543" spans="3:8" ht="15.55" customHeight="1" x14ac:dyDescent="0.65">
      <c r="C543" s="10">
        <v>519</v>
      </c>
      <c r="D543" s="11">
        <f t="shared" ca="1" si="33"/>
        <v>11.014985996405171</v>
      </c>
      <c r="E543" s="11">
        <f t="shared" ca="1" si="34"/>
        <v>12.379843704258429</v>
      </c>
      <c r="F543" s="11">
        <f t="shared" ca="1" si="35"/>
        <v>12.77120738293276</v>
      </c>
      <c r="G543" s="30"/>
      <c r="H543" s="12">
        <f t="shared" ca="1" si="32"/>
        <v>0.65640115311914726</v>
      </c>
    </row>
    <row r="544" spans="3:8" ht="15.55" customHeight="1" x14ac:dyDescent="0.65">
      <c r="C544" s="10">
        <v>520</v>
      </c>
      <c r="D544" s="11">
        <f t="shared" ca="1" si="33"/>
        <v>10.651475170032697</v>
      </c>
      <c r="E544" s="11">
        <f t="shared" ca="1" si="34"/>
        <v>11.010060013318721</v>
      </c>
      <c r="F544" s="11">
        <f t="shared" ca="1" si="35"/>
        <v>12.374917721171979</v>
      </c>
      <c r="G544" s="30"/>
      <c r="H544" s="12">
        <f t="shared" ca="1" si="32"/>
        <v>0.32327459347312343</v>
      </c>
    </row>
    <row r="545" spans="3:8" ht="15.55" customHeight="1" x14ac:dyDescent="0.65">
      <c r="C545" s="10">
        <v>521</v>
      </c>
      <c r="D545" s="11">
        <f t="shared" ca="1" si="33"/>
        <v>10.257499726024927</v>
      </c>
      <c r="E545" s="11">
        <f t="shared" ca="1" si="34"/>
        <v>10.585700302584501</v>
      </c>
      <c r="F545" s="11">
        <f t="shared" ca="1" si="35"/>
        <v>10.944285145870525</v>
      </c>
      <c r="G545" s="30"/>
      <c r="H545" s="12">
        <f t="shared" ca="1" si="32"/>
        <v>9.5862429288365053E-2</v>
      </c>
    </row>
    <row r="546" spans="3:8" ht="15.55" customHeight="1" x14ac:dyDescent="0.65">
      <c r="C546" s="10">
        <v>522</v>
      </c>
      <c r="D546" s="11">
        <f t="shared" ca="1" si="33"/>
        <v>10.243484545478466</v>
      </c>
      <c r="E546" s="11">
        <f t="shared" ca="1" si="34"/>
        <v>10.40512184221503</v>
      </c>
      <c r="F546" s="11">
        <f t="shared" ca="1" si="35"/>
        <v>10.733322418774602</v>
      </c>
      <c r="G546" s="30"/>
      <c r="H546" s="12">
        <f t="shared" ca="1" si="32"/>
        <v>0.19555333083428414</v>
      </c>
    </row>
    <row r="547" spans="3:8" ht="15.55" customHeight="1" x14ac:dyDescent="0.65">
      <c r="C547" s="10">
        <v>523</v>
      </c>
      <c r="D547" s="11">
        <f t="shared" ca="1" si="33"/>
        <v>11.255303016748671</v>
      </c>
      <c r="E547" s="11">
        <f t="shared" ca="1" si="34"/>
        <v>11.303234231392855</v>
      </c>
      <c r="F547" s="11">
        <f t="shared" ca="1" si="35"/>
        <v>11.464871528129416</v>
      </c>
      <c r="G547" s="30"/>
      <c r="H547" s="12">
        <f t="shared" ca="1" si="32"/>
        <v>1.1575263513315301</v>
      </c>
    </row>
    <row r="548" spans="3:8" ht="15.55" customHeight="1" x14ac:dyDescent="0.65">
      <c r="C548" s="10">
        <v>524</v>
      </c>
      <c r="D548" s="11">
        <f t="shared" ca="1" si="33"/>
        <v>9.4349635697649283</v>
      </c>
      <c r="E548" s="11">
        <f t="shared" ca="1" si="34"/>
        <v>9.532740235182068</v>
      </c>
      <c r="F548" s="11">
        <f t="shared" ca="1" si="35"/>
        <v>9.5806714498262515</v>
      </c>
      <c r="G548" s="30"/>
      <c r="H548" s="12">
        <f t="shared" ca="1" si="32"/>
        <v>-1.1437996059008375</v>
      </c>
    </row>
    <row r="549" spans="3:8" ht="15.55" customHeight="1" x14ac:dyDescent="0.65">
      <c r="C549" s="10">
        <v>525</v>
      </c>
      <c r="D549" s="11">
        <f t="shared" ca="1" si="33"/>
        <v>9.9350767504368331</v>
      </c>
      <c r="E549" s="11">
        <f t="shared" ca="1" si="34"/>
        <v>10.513839926102598</v>
      </c>
      <c r="F549" s="11">
        <f t="shared" ca="1" si="35"/>
        <v>10.611616591519741</v>
      </c>
      <c r="G549" s="30"/>
      <c r="H549" s="12">
        <f t="shared" ca="1" si="32"/>
        <v>0.506976553387252</v>
      </c>
    </row>
    <row r="550" spans="3:8" ht="15.55" customHeight="1" x14ac:dyDescent="0.65">
      <c r="C550" s="10">
        <v>526</v>
      </c>
      <c r="D550" s="11">
        <f t="shared" ca="1" si="33"/>
        <v>10.680977155490288</v>
      </c>
      <c r="E550" s="11">
        <f t="shared" ca="1" si="34"/>
        <v>10.10907735253987</v>
      </c>
      <c r="F550" s="11">
        <f t="shared" ca="1" si="35"/>
        <v>10.687840528205635</v>
      </c>
      <c r="G550" s="30"/>
      <c r="H550" s="12">
        <f t="shared" ca="1" si="32"/>
        <v>0.42748887879666164</v>
      </c>
    </row>
    <row r="551" spans="3:8" ht="15.55" customHeight="1" x14ac:dyDescent="0.65">
      <c r="C551" s="10">
        <v>527</v>
      </c>
      <c r="D551" s="11">
        <f t="shared" ca="1" si="33"/>
        <v>9.0455991748776423</v>
      </c>
      <c r="E551" s="11">
        <f t="shared" ca="1" si="34"/>
        <v>9.2990874515712676</v>
      </c>
      <c r="F551" s="11">
        <f t="shared" ca="1" si="35"/>
        <v>8.7271876486208484</v>
      </c>
      <c r="G551" s="30"/>
      <c r="H551" s="12">
        <f t="shared" ca="1" si="32"/>
        <v>-1.1681452645206887</v>
      </c>
    </row>
    <row r="552" spans="3:8" ht="15.55" customHeight="1" x14ac:dyDescent="0.65">
      <c r="C552" s="10">
        <v>528</v>
      </c>
      <c r="D552" s="11">
        <f t="shared" ca="1" si="33"/>
        <v>9.8456956631683656</v>
      </c>
      <c r="E552" s="11">
        <f t="shared" ca="1" si="34"/>
        <v>10.059440102566697</v>
      </c>
      <c r="F552" s="11">
        <f t="shared" ca="1" si="35"/>
        <v>10.312928379260322</v>
      </c>
      <c r="G552" s="30"/>
      <c r="H552" s="12">
        <f t="shared" ca="1" si="32"/>
        <v>0.42976829542871031</v>
      </c>
    </row>
    <row r="553" spans="3:8" ht="15.55" customHeight="1" x14ac:dyDescent="0.65">
      <c r="C553" s="10">
        <v>529</v>
      </c>
      <c r="D553" s="11">
        <f t="shared" ca="1" si="33"/>
        <v>9.5804261742012855</v>
      </c>
      <c r="E553" s="11">
        <f t="shared" ca="1" si="34"/>
        <v>8.9963535419409411</v>
      </c>
      <c r="F553" s="11">
        <f t="shared" ca="1" si="35"/>
        <v>9.2100979813392705</v>
      </c>
      <c r="G553" s="30"/>
      <c r="H553" s="12">
        <f t="shared" ca="1" si="32"/>
        <v>-0.63445797351306965</v>
      </c>
    </row>
    <row r="554" spans="3:8" ht="15.55" customHeight="1" x14ac:dyDescent="0.65">
      <c r="C554" s="10">
        <v>530</v>
      </c>
      <c r="D554" s="11">
        <f t="shared" ca="1" si="33"/>
        <v>9.4475937481451684</v>
      </c>
      <c r="E554" s="11">
        <f t="shared" ca="1" si="34"/>
        <v>9.6624778958595225</v>
      </c>
      <c r="F554" s="11">
        <f t="shared" ca="1" si="35"/>
        <v>9.0784052635991781</v>
      </c>
      <c r="G554" s="30"/>
      <c r="H554" s="12">
        <f t="shared" ca="1" si="32"/>
        <v>-0.23517726509829698</v>
      </c>
    </row>
    <row r="555" spans="3:8" ht="15.55" customHeight="1" x14ac:dyDescent="0.65">
      <c r="C555" s="10">
        <v>531</v>
      </c>
      <c r="D555" s="11">
        <f t="shared" ca="1" si="33"/>
        <v>9.2666458182887261</v>
      </c>
      <c r="E555" s="11">
        <f t="shared" ca="1" si="34"/>
        <v>8.9494168315321918</v>
      </c>
      <c r="F555" s="11">
        <f t="shared" ca="1" si="35"/>
        <v>9.164300979246546</v>
      </c>
      <c r="G555" s="30"/>
      <c r="H555" s="12">
        <f t="shared" ca="1" si="32"/>
        <v>-0.61576554916212511</v>
      </c>
    </row>
    <row r="556" spans="3:8" ht="15.55" customHeight="1" x14ac:dyDescent="0.65">
      <c r="C556" s="10">
        <v>532</v>
      </c>
      <c r="D556" s="11">
        <f t="shared" ca="1" si="33"/>
        <v>10.514526385747356</v>
      </c>
      <c r="E556" s="11">
        <f t="shared" ca="1" si="34"/>
        <v>10.396937753198205</v>
      </c>
      <c r="F556" s="11">
        <f t="shared" ca="1" si="35"/>
        <v>10.079708766441669</v>
      </c>
      <c r="G556" s="30"/>
      <c r="H556" s="12">
        <f t="shared" ca="1" si="32"/>
        <v>0.82240916032841671</v>
      </c>
    </row>
    <row r="557" spans="3:8" ht="15.55" customHeight="1" x14ac:dyDescent="0.65">
      <c r="C557" s="10">
        <v>533</v>
      </c>
      <c r="D557" s="11">
        <f t="shared" ca="1" si="33"/>
        <v>11.446857434660046</v>
      </c>
      <c r="E557" s="11">
        <f t="shared" ca="1" si="34"/>
        <v>11.138974660078985</v>
      </c>
      <c r="F557" s="11">
        <f t="shared" ca="1" si="35"/>
        <v>11.021386027529836</v>
      </c>
      <c r="G557" s="30"/>
      <c r="H557" s="12">
        <f t="shared" ca="1" si="32"/>
        <v>1.0356528544958379</v>
      </c>
    </row>
    <row r="558" spans="3:8" ht="15.55" customHeight="1" x14ac:dyDescent="0.65">
      <c r="C558" s="10">
        <v>534</v>
      </c>
      <c r="D558" s="11">
        <f t="shared" ca="1" si="33"/>
        <v>11.197558367633098</v>
      </c>
      <c r="E558" s="11">
        <f t="shared" ca="1" si="34"/>
        <v>11.608762947797308</v>
      </c>
      <c r="F558" s="11">
        <f t="shared" ca="1" si="35"/>
        <v>11.300880173216244</v>
      </c>
      <c r="G558" s="30"/>
      <c r="H558" s="12">
        <f t="shared" ca="1" si="32"/>
        <v>0.67973194038517937</v>
      </c>
    </row>
    <row r="559" spans="3:8" ht="15.55" customHeight="1" x14ac:dyDescent="0.65">
      <c r="C559" s="10">
        <v>535</v>
      </c>
      <c r="D559" s="11">
        <f t="shared" ca="1" si="33"/>
        <v>9.6423925282128167</v>
      </c>
      <c r="E559" s="11">
        <f t="shared" ca="1" si="34"/>
        <v>10.160218955460737</v>
      </c>
      <c r="F559" s="11">
        <f t="shared" ca="1" si="35"/>
        <v>10.571423535624945</v>
      </c>
      <c r="G559" s="30"/>
      <c r="H559" s="12">
        <f t="shared" ca="1" si="32"/>
        <v>-0.69747344197977268</v>
      </c>
    </row>
    <row r="560" spans="3:8" ht="15.55" customHeight="1" x14ac:dyDescent="0.65">
      <c r="C560" s="10">
        <v>536</v>
      </c>
      <c r="D560" s="11">
        <f t="shared" ca="1" si="33"/>
        <v>9.9561703068683158</v>
      </c>
      <c r="E560" s="11">
        <f t="shared" ca="1" si="34"/>
        <v>10.296036277060907</v>
      </c>
      <c r="F560" s="11">
        <f t="shared" ca="1" si="35"/>
        <v>10.813862704308825</v>
      </c>
      <c r="G560" s="30"/>
      <c r="H560" s="12">
        <f t="shared" ca="1" si="32"/>
        <v>0.30490702785820317</v>
      </c>
    </row>
    <row r="561" spans="3:8" ht="15.55" customHeight="1" x14ac:dyDescent="0.65">
      <c r="C561" s="10">
        <v>537</v>
      </c>
      <c r="D561" s="11">
        <f t="shared" ca="1" si="33"/>
        <v>11.054537853664563</v>
      </c>
      <c r="E561" s="11">
        <f t="shared" ca="1" si="34"/>
        <v>10.705801132674676</v>
      </c>
      <c r="F561" s="11">
        <f t="shared" ca="1" si="35"/>
        <v>11.045667102867267</v>
      </c>
      <c r="G561" s="30"/>
      <c r="H561" s="12">
        <f t="shared" ca="1" si="32"/>
        <v>0.90208433973546165</v>
      </c>
    </row>
    <row r="562" spans="3:8" ht="15.55" customHeight="1" x14ac:dyDescent="0.65">
      <c r="C562" s="10">
        <v>538</v>
      </c>
      <c r="D562" s="11">
        <f t="shared" ca="1" si="33"/>
        <v>9.6687013090652396</v>
      </c>
      <c r="E562" s="11">
        <f t="shared" ca="1" si="34"/>
        <v>9.8211548229943411</v>
      </c>
      <c r="F562" s="11">
        <f t="shared" ca="1" si="35"/>
        <v>9.472418102004454</v>
      </c>
      <c r="G562" s="30"/>
      <c r="H562" s="12">
        <f t="shared" ca="1" si="32"/>
        <v>-0.78234086080249199</v>
      </c>
    </row>
    <row r="563" spans="3:8" ht="15.55" customHeight="1" x14ac:dyDescent="0.65">
      <c r="C563" s="10">
        <v>539</v>
      </c>
      <c r="D563" s="11">
        <f t="shared" ca="1" si="33"/>
        <v>10.528114874304086</v>
      </c>
      <c r="E563" s="11">
        <f t="shared" ca="1" si="34"/>
        <v>10.979157044171817</v>
      </c>
      <c r="F563" s="11">
        <f t="shared" ca="1" si="35"/>
        <v>11.131610558100919</v>
      </c>
      <c r="G563" s="30"/>
      <c r="H563" s="12">
        <f t="shared" ca="1" si="32"/>
        <v>0.91928530470533176</v>
      </c>
    </row>
    <row r="564" spans="3:8" ht="15.55" customHeight="1" x14ac:dyDescent="0.65">
      <c r="C564" s="10">
        <v>540</v>
      </c>
      <c r="D564" s="11">
        <f t="shared" ca="1" si="33"/>
        <v>13.306890226569024</v>
      </c>
      <c r="E564" s="11">
        <f t="shared" ca="1" si="34"/>
        <v>12.915719796167778</v>
      </c>
      <c r="F564" s="11">
        <f t="shared" ca="1" si="35"/>
        <v>13.366761966035508</v>
      </c>
      <c r="G564" s="30"/>
      <c r="H564" s="12">
        <f t="shared" ca="1" si="32"/>
        <v>2.8472475742163579</v>
      </c>
    </row>
    <row r="565" spans="3:8" ht="15.55" customHeight="1" x14ac:dyDescent="0.65">
      <c r="C565" s="10">
        <v>541</v>
      </c>
      <c r="D565" s="11">
        <f t="shared" ca="1" si="33"/>
        <v>13.497165003165643</v>
      </c>
      <c r="E565" s="11">
        <f t="shared" ca="1" si="34"/>
        <v>13.956807655518309</v>
      </c>
      <c r="F565" s="11">
        <f t="shared" ca="1" si="35"/>
        <v>13.565637225117063</v>
      </c>
      <c r="G565" s="30"/>
      <c r="H565" s="12">
        <f t="shared" ca="1" si="32"/>
        <v>2.0735412160574644</v>
      </c>
    </row>
    <row r="566" spans="3:8" ht="15.55" customHeight="1" x14ac:dyDescent="0.65">
      <c r="C566" s="10">
        <v>542</v>
      </c>
      <c r="D566" s="11">
        <f t="shared" ca="1" si="33"/>
        <v>10.688776345204854</v>
      </c>
      <c r="E566" s="11">
        <f t="shared" ca="1" si="34"/>
        <v>12.112400132313033</v>
      </c>
      <c r="F566" s="11">
        <f t="shared" ca="1" si="35"/>
        <v>12.572042784665699</v>
      </c>
      <c r="G566" s="30"/>
      <c r="H566" s="12">
        <f t="shared" ca="1" si="32"/>
        <v>-0.3479942628238773</v>
      </c>
    </row>
    <row r="567" spans="3:8" ht="15.55" customHeight="1" x14ac:dyDescent="0.65">
      <c r="C567" s="10">
        <v>543</v>
      </c>
      <c r="D567" s="11">
        <f t="shared" ca="1" si="33"/>
        <v>10.653292388934156</v>
      </c>
      <c r="E567" s="11">
        <f t="shared" ca="1" si="34"/>
        <v>11.690062996962888</v>
      </c>
      <c r="F567" s="11">
        <f t="shared" ca="1" si="35"/>
        <v>13.113686784071067</v>
      </c>
      <c r="G567" s="30"/>
      <c r="H567" s="12">
        <f t="shared" ca="1" si="32"/>
        <v>0.8272895203460956</v>
      </c>
    </row>
    <row r="568" spans="3:8" ht="15.55" customHeight="1" x14ac:dyDescent="0.65">
      <c r="C568" s="10">
        <v>544</v>
      </c>
      <c r="D568" s="11">
        <f t="shared" ca="1" si="33"/>
        <v>7.9796333289490242</v>
      </c>
      <c r="E568" s="11">
        <f t="shared" ca="1" si="34"/>
        <v>7.8056361975370852</v>
      </c>
      <c r="F568" s="11">
        <f t="shared" ca="1" si="35"/>
        <v>8.8424068055658172</v>
      </c>
      <c r="G568" s="30"/>
      <c r="H568" s="12">
        <f t="shared" ca="1" si="32"/>
        <v>-2.434011431224024</v>
      </c>
    </row>
    <row r="569" spans="3:8" ht="15.55" customHeight="1" x14ac:dyDescent="0.65">
      <c r="C569" s="10">
        <v>545</v>
      </c>
      <c r="D569" s="11">
        <f t="shared" ca="1" si="33"/>
        <v>9.9141553080846272</v>
      </c>
      <c r="E569" s="11">
        <f t="shared" ca="1" si="34"/>
        <v>10.327800068257675</v>
      </c>
      <c r="F569" s="11">
        <f t="shared" ca="1" si="35"/>
        <v>10.153802936845738</v>
      </c>
      <c r="G569" s="30"/>
      <c r="H569" s="12">
        <f t="shared" ca="1" si="32"/>
        <v>1.1311610236966392</v>
      </c>
    </row>
    <row r="570" spans="3:8" ht="15.55" customHeight="1" x14ac:dyDescent="0.65">
      <c r="C570" s="10">
        <v>546</v>
      </c>
      <c r="D570" s="11">
        <f t="shared" ca="1" si="33"/>
        <v>11.257436944002851</v>
      </c>
      <c r="E570" s="11">
        <f t="shared" ca="1" si="34"/>
        <v>10.04043122839084</v>
      </c>
      <c r="F570" s="11">
        <f t="shared" ca="1" si="35"/>
        <v>10.454075988563888</v>
      </c>
      <c r="G570" s="30"/>
      <c r="H570" s="12">
        <f t="shared" ca="1" si="32"/>
        <v>0.69185643215453196</v>
      </c>
    </row>
    <row r="571" spans="3:8" ht="15.55" customHeight="1" x14ac:dyDescent="0.65">
      <c r="C571" s="10">
        <v>547</v>
      </c>
      <c r="D571" s="11">
        <f t="shared" ca="1" si="33"/>
        <v>10.165771163764326</v>
      </c>
      <c r="E571" s="11">
        <f t="shared" ca="1" si="34"/>
        <v>10.731351675612647</v>
      </c>
      <c r="F571" s="11">
        <f t="shared" ca="1" si="35"/>
        <v>9.5143459600006342</v>
      </c>
      <c r="G571" s="30"/>
      <c r="H571" s="12">
        <f t="shared" ca="1" si="32"/>
        <v>-0.18015705231293849</v>
      </c>
    </row>
    <row r="572" spans="3:8" ht="15.55" customHeight="1" x14ac:dyDescent="0.65">
      <c r="C572" s="10">
        <v>548</v>
      </c>
      <c r="D572" s="11">
        <f t="shared" ca="1" si="33"/>
        <v>8.6946021328069776</v>
      </c>
      <c r="E572" s="11">
        <f t="shared" ca="1" si="34"/>
        <v>9.0405303488842446</v>
      </c>
      <c r="F572" s="11">
        <f t="shared" ca="1" si="35"/>
        <v>9.6061108607325636</v>
      </c>
      <c r="G572" s="30"/>
      <c r="H572" s="12">
        <f t="shared" ca="1" si="32"/>
        <v>-1.2153193410365528</v>
      </c>
    </row>
    <row r="573" spans="3:8" ht="15.55" customHeight="1" x14ac:dyDescent="0.65">
      <c r="C573" s="10">
        <v>549</v>
      </c>
      <c r="D573" s="11">
        <f t="shared" ca="1" si="33"/>
        <v>10.465016868390377</v>
      </c>
      <c r="E573" s="11">
        <f t="shared" ca="1" si="34"/>
        <v>10.374938342233909</v>
      </c>
      <c r="F573" s="11">
        <f t="shared" ca="1" si="35"/>
        <v>10.720866558311174</v>
      </c>
      <c r="G573" s="30"/>
      <c r="H573" s="12">
        <f t="shared" ca="1" si="32"/>
        <v>1.0726765389086534</v>
      </c>
    </row>
    <row r="574" spans="3:8" ht="15.55" customHeight="1" x14ac:dyDescent="0.65">
      <c r="C574" s="10">
        <v>550</v>
      </c>
      <c r="D574" s="11">
        <f t="shared" ca="1" si="33"/>
        <v>10.497222187688294</v>
      </c>
      <c r="E574" s="11">
        <f t="shared" ca="1" si="34"/>
        <v>9.8895625171700186</v>
      </c>
      <c r="F574" s="11">
        <f t="shared" ca="1" si="35"/>
        <v>9.7994839910135489</v>
      </c>
      <c r="G574" s="30"/>
      <c r="H574" s="12">
        <f t="shared" ca="1" si="32"/>
        <v>-3.9116081766032165E-2</v>
      </c>
    </row>
    <row r="575" spans="3:8" ht="15.55" customHeight="1" x14ac:dyDescent="0.65">
      <c r="C575" s="10">
        <v>551</v>
      </c>
      <c r="D575" s="11">
        <f t="shared" ca="1" si="33"/>
        <v>10.290268555917796</v>
      </c>
      <c r="E575" s="11">
        <f t="shared" ca="1" si="34"/>
        <v>10.826606825372123</v>
      </c>
      <c r="F575" s="11">
        <f t="shared" ca="1" si="35"/>
        <v>10.218947154853847</v>
      </c>
      <c r="G575" s="30"/>
      <c r="H575" s="12">
        <f t="shared" ca="1" si="32"/>
        <v>0.3098265968008117</v>
      </c>
    </row>
    <row r="576" spans="3:8" ht="15.55" customHeight="1" x14ac:dyDescent="0.65">
      <c r="C576" s="10">
        <v>552</v>
      </c>
      <c r="D576" s="11">
        <f t="shared" ca="1" si="33"/>
        <v>9.8980889976138915</v>
      </c>
      <c r="E576" s="11">
        <f t="shared" ca="1" si="34"/>
        <v>9.8785309567308754</v>
      </c>
      <c r="F576" s="11">
        <f t="shared" ca="1" si="35"/>
        <v>10.414869226185203</v>
      </c>
      <c r="G576" s="30"/>
      <c r="H576" s="12">
        <f t="shared" ca="1" si="32"/>
        <v>-0.25682430078651469</v>
      </c>
    </row>
    <row r="577" spans="3:8" ht="15.55" customHeight="1" x14ac:dyDescent="0.65">
      <c r="C577" s="10">
        <v>553</v>
      </c>
      <c r="D577" s="11">
        <f t="shared" ca="1" si="33"/>
        <v>10.379045400412856</v>
      </c>
      <c r="E577" s="11">
        <f t="shared" ca="1" si="34"/>
        <v>10.533958698813262</v>
      </c>
      <c r="F577" s="11">
        <f t="shared" ca="1" si="35"/>
        <v>10.514400657930246</v>
      </c>
      <c r="G577" s="30"/>
      <c r="H577" s="12">
        <f t="shared" ca="1" si="32"/>
        <v>0.50745755080611321</v>
      </c>
    </row>
    <row r="578" spans="3:8" ht="15.55" customHeight="1" x14ac:dyDescent="0.65">
      <c r="C578" s="10">
        <v>554</v>
      </c>
      <c r="D578" s="11">
        <f t="shared" ca="1" si="33"/>
        <v>9.3041039288809806</v>
      </c>
      <c r="E578" s="11">
        <f t="shared" ca="1" si="34"/>
        <v>9.1756917784877245</v>
      </c>
      <c r="F578" s="11">
        <f t="shared" ca="1" si="35"/>
        <v>9.3306050768881299</v>
      </c>
      <c r="G578" s="30"/>
      <c r="H578" s="12">
        <f t="shared" ca="1" si="32"/>
        <v>-0.94962484652207646</v>
      </c>
    </row>
    <row r="579" spans="3:8" ht="15.55" customHeight="1" x14ac:dyDescent="0.65">
      <c r="C579" s="10">
        <v>555</v>
      </c>
      <c r="D579" s="11">
        <f t="shared" ca="1" si="33"/>
        <v>9.4582892401174696</v>
      </c>
      <c r="E579" s="11">
        <f t="shared" ca="1" si="34"/>
        <v>9.7120180155205276</v>
      </c>
      <c r="F579" s="11">
        <f t="shared" ca="1" si="35"/>
        <v>9.5836058651272698</v>
      </c>
      <c r="G579" s="30"/>
      <c r="H579" s="12">
        <f t="shared" ca="1" si="32"/>
        <v>-6.6898336621492485E-2</v>
      </c>
    </row>
    <row r="580" spans="3:8" ht="15.55" customHeight="1" x14ac:dyDescent="0.65">
      <c r="C580" s="10">
        <v>556</v>
      </c>
      <c r="D580" s="11">
        <f t="shared" ca="1" si="33"/>
        <v>9.9221870195690602</v>
      </c>
      <c r="E580" s="11">
        <f t="shared" ca="1" si="34"/>
        <v>9.4473745963080216</v>
      </c>
      <c r="F580" s="11">
        <f t="shared" ca="1" si="35"/>
        <v>9.7011033717110777</v>
      </c>
      <c r="G580" s="30"/>
      <c r="H580" s="12">
        <f t="shared" ca="1" si="32"/>
        <v>-4.4363812120194329E-2</v>
      </c>
    </row>
    <row r="581" spans="3:8" ht="15.55" customHeight="1" x14ac:dyDescent="0.65">
      <c r="C581" s="10">
        <v>557</v>
      </c>
      <c r="D581" s="11">
        <f t="shared" ca="1" si="33"/>
        <v>12.117054706423364</v>
      </c>
      <c r="E581" s="11">
        <f t="shared" ca="1" si="34"/>
        <v>12.083605538112618</v>
      </c>
      <c r="F581" s="11">
        <f t="shared" ca="1" si="35"/>
        <v>11.608793114851579</v>
      </c>
      <c r="G581" s="30"/>
      <c r="H581" s="12">
        <f t="shared" ca="1" si="32"/>
        <v>2.1392366124834625</v>
      </c>
    </row>
    <row r="582" spans="3:8" ht="15.55" customHeight="1" x14ac:dyDescent="0.65">
      <c r="C582" s="10">
        <v>558</v>
      </c>
      <c r="D582" s="11">
        <f t="shared" ca="1" si="33"/>
        <v>9.5384062147873188</v>
      </c>
      <c r="E582" s="11">
        <f t="shared" ca="1" si="34"/>
        <v>9.5162243087272227</v>
      </c>
      <c r="F582" s="11">
        <f t="shared" ca="1" si="35"/>
        <v>9.4827751404164751</v>
      </c>
      <c r="G582" s="30"/>
      <c r="H582" s="12">
        <f t="shared" ca="1" si="32"/>
        <v>-1.5312120914544123</v>
      </c>
    </row>
    <row r="583" spans="3:8" ht="15.55" customHeight="1" x14ac:dyDescent="0.65">
      <c r="C583" s="10">
        <v>559</v>
      </c>
      <c r="D583" s="11">
        <f t="shared" ca="1" si="33"/>
        <v>11.403064765228198</v>
      </c>
      <c r="E583" s="11">
        <f t="shared" ca="1" si="34"/>
        <v>12.47268307146993</v>
      </c>
      <c r="F583" s="11">
        <f t="shared" ca="1" si="35"/>
        <v>12.450501165409833</v>
      </c>
      <c r="G583" s="30"/>
      <c r="H583" s="12">
        <f t="shared" ca="1" si="32"/>
        <v>2.1686708109554038</v>
      </c>
    </row>
    <row r="584" spans="3:8" ht="15.55" customHeight="1" x14ac:dyDescent="0.65">
      <c r="C584" s="10">
        <v>560</v>
      </c>
      <c r="D584" s="11">
        <f t="shared" ca="1" si="33"/>
        <v>11.323347972428179</v>
      </c>
      <c r="E584" s="11">
        <f t="shared" ca="1" si="34"/>
        <v>10.557741926700972</v>
      </c>
      <c r="F584" s="11">
        <f t="shared" ca="1" si="35"/>
        <v>11.627360232942705</v>
      </c>
      <c r="G584" s="30"/>
      <c r="H584" s="12">
        <f t="shared" ca="1" si="32"/>
        <v>0.23901256695047673</v>
      </c>
    </row>
    <row r="585" spans="3:8" ht="15.55" customHeight="1" x14ac:dyDescent="0.65">
      <c r="C585" s="10">
        <v>561</v>
      </c>
      <c r="D585" s="11">
        <f t="shared" ca="1" si="33"/>
        <v>10.929126755623448</v>
      </c>
      <c r="E585" s="11">
        <f t="shared" ca="1" si="34"/>
        <v>12.013462161101149</v>
      </c>
      <c r="F585" s="11">
        <f t="shared" ca="1" si="35"/>
        <v>11.247856115373944</v>
      </c>
      <c r="G585" s="30"/>
      <c r="H585" s="12">
        <f t="shared" ca="1" si="32"/>
        <v>0.8096204721482092</v>
      </c>
    </row>
    <row r="586" spans="3:8" ht="15.55" customHeight="1" x14ac:dyDescent="0.65">
      <c r="C586" s="10">
        <v>562</v>
      </c>
      <c r="D586" s="11">
        <f t="shared" ca="1" si="33"/>
        <v>10.906653021826704</v>
      </c>
      <c r="E586" s="11">
        <f t="shared" ca="1" si="34"/>
        <v>11.026159305301942</v>
      </c>
      <c r="F586" s="11">
        <f t="shared" ca="1" si="35"/>
        <v>12.110494710779644</v>
      </c>
      <c r="G586" s="30"/>
      <c r="H586" s="12">
        <f t="shared" ca="1" si="32"/>
        <v>0.50184278575259944</v>
      </c>
    </row>
    <row r="587" spans="3:8" ht="15.55" customHeight="1" x14ac:dyDescent="0.65">
      <c r="C587" s="10">
        <v>563</v>
      </c>
      <c r="D587" s="11">
        <f t="shared" ca="1" si="33"/>
        <v>9.1589709604388219</v>
      </c>
      <c r="E587" s="11">
        <f t="shared" ca="1" si="34"/>
        <v>9.5637811965129256</v>
      </c>
      <c r="F587" s="11">
        <f t="shared" ca="1" si="35"/>
        <v>9.6832874799881647</v>
      </c>
      <c r="G587" s="30"/>
      <c r="H587" s="12">
        <f t="shared" ca="1" si="32"/>
        <v>-1.0919504324374789</v>
      </c>
    </row>
    <row r="588" spans="3:8" ht="15.55" customHeight="1" x14ac:dyDescent="0.65">
      <c r="C588" s="10">
        <v>564</v>
      </c>
      <c r="D588" s="11">
        <f t="shared" ca="1" si="33"/>
        <v>10.661682070092098</v>
      </c>
      <c r="E588" s="11">
        <f t="shared" ca="1" si="34"/>
        <v>10.912603462968399</v>
      </c>
      <c r="F588" s="11">
        <f t="shared" ca="1" si="35"/>
        <v>11.317413699042502</v>
      </c>
      <c r="G588" s="30"/>
      <c r="H588" s="12">
        <f t="shared" ca="1" si="32"/>
        <v>1.2076572863108375</v>
      </c>
    </row>
    <row r="589" spans="3:8" ht="15.55" customHeight="1" x14ac:dyDescent="0.65">
      <c r="C589" s="10">
        <v>565</v>
      </c>
      <c r="D589" s="11">
        <f t="shared" ca="1" si="33"/>
        <v>11.112791149757467</v>
      </c>
      <c r="E589" s="11">
        <f t="shared" ca="1" si="34"/>
        <v>10.566815933538727</v>
      </c>
      <c r="F589" s="11">
        <f t="shared" ca="1" si="35"/>
        <v>10.817737326415028</v>
      </c>
      <c r="G589" s="30"/>
      <c r="H589" s="12">
        <f t="shared" ca="1" si="32"/>
        <v>0.50896250660204811</v>
      </c>
    </row>
    <row r="590" spans="3:8" ht="15.55" customHeight="1" x14ac:dyDescent="0.65">
      <c r="C590" s="10">
        <v>566</v>
      </c>
      <c r="D590" s="11">
        <f t="shared" ca="1" si="33"/>
        <v>10.016633621054806</v>
      </c>
      <c r="E590" s="11">
        <f t="shared" ca="1" si="34"/>
        <v>10.620462264210225</v>
      </c>
      <c r="F590" s="11">
        <f t="shared" ca="1" si="35"/>
        <v>10.074487047991486</v>
      </c>
      <c r="G590" s="30"/>
      <c r="H590" s="12">
        <f t="shared" ca="1" si="32"/>
        <v>-0.23784763224621808</v>
      </c>
    </row>
    <row r="591" spans="3:8" ht="15.55" customHeight="1" x14ac:dyDescent="0.65">
      <c r="C591" s="10">
        <v>567</v>
      </c>
      <c r="D591" s="11">
        <f t="shared" ca="1" si="33"/>
        <v>9.8130231090754876</v>
      </c>
      <c r="E591" s="11">
        <f t="shared" ca="1" si="34"/>
        <v>10.067504362376512</v>
      </c>
      <c r="F591" s="11">
        <f t="shared" ca="1" si="35"/>
        <v>10.671333005531931</v>
      </c>
      <c r="G591" s="30"/>
      <c r="H591" s="12">
        <f t="shared" ca="1" si="32"/>
        <v>-6.8053074801403671E-2</v>
      </c>
    </row>
    <row r="592" spans="3:8" ht="15.55" customHeight="1" x14ac:dyDescent="0.65">
      <c r="C592" s="10">
        <v>568</v>
      </c>
      <c r="D592" s="11">
        <f t="shared" ca="1" si="33"/>
        <v>9.3329068432931468</v>
      </c>
      <c r="E592" s="11">
        <f t="shared" ca="1" si="34"/>
        <v>9.2139830271700376</v>
      </c>
      <c r="F592" s="11">
        <f t="shared" ca="1" si="35"/>
        <v>9.4684642804710624</v>
      </c>
      <c r="G592" s="30"/>
      <c r="H592" s="12">
        <f t="shared" ca="1" si="32"/>
        <v>-0.63306661930615038</v>
      </c>
    </row>
    <row r="593" spans="3:8" ht="15.55" customHeight="1" x14ac:dyDescent="0.65">
      <c r="C593" s="10">
        <v>569</v>
      </c>
      <c r="D593" s="11">
        <f t="shared" ca="1" si="33"/>
        <v>10.106347625235601</v>
      </c>
      <c r="E593" s="11">
        <f t="shared" ca="1" si="34"/>
        <v>10.072321087834899</v>
      </c>
      <c r="F593" s="11">
        <f t="shared" ca="1" si="35"/>
        <v>9.9533972717117898</v>
      </c>
      <c r="G593" s="30"/>
      <c r="H593" s="12">
        <f t="shared" ca="1" si="32"/>
        <v>0.42288093488867617</v>
      </c>
    </row>
    <row r="594" spans="3:8" ht="15.55" customHeight="1" x14ac:dyDescent="0.65">
      <c r="C594" s="10">
        <v>570</v>
      </c>
      <c r="D594" s="11">
        <f t="shared" ca="1" si="33"/>
        <v>12.106784549553717</v>
      </c>
      <c r="E594" s="11">
        <f t="shared" ca="1" si="34"/>
        <v>11.790251239900641</v>
      </c>
      <c r="F594" s="11">
        <f t="shared" ca="1" si="35"/>
        <v>11.75622470249994</v>
      </c>
      <c r="G594" s="30"/>
      <c r="H594" s="12">
        <f t="shared" ca="1" si="32"/>
        <v>1.8953440821093785</v>
      </c>
    </row>
    <row r="595" spans="3:8" ht="15.55" customHeight="1" x14ac:dyDescent="0.65">
      <c r="C595" s="10">
        <v>571</v>
      </c>
      <c r="D595" s="11">
        <f t="shared" ca="1" si="33"/>
        <v>10.07576065243661</v>
      </c>
      <c r="E595" s="11">
        <f t="shared" ca="1" si="34"/>
        <v>10.287201119880949</v>
      </c>
      <c r="F595" s="11">
        <f t="shared" ca="1" si="35"/>
        <v>9.970667810227873</v>
      </c>
      <c r="G595" s="30"/>
      <c r="H595" s="12">
        <f t="shared" ca="1" si="32"/>
        <v>-0.87191138861807926</v>
      </c>
    </row>
    <row r="596" spans="3:8" ht="15.55" customHeight="1" x14ac:dyDescent="0.65">
      <c r="C596" s="10">
        <v>572</v>
      </c>
      <c r="D596" s="11">
        <f t="shared" ca="1" si="33"/>
        <v>10.9040575268676</v>
      </c>
      <c r="E596" s="11">
        <f t="shared" ca="1" si="34"/>
        <v>11.851729567922289</v>
      </c>
      <c r="F596" s="11">
        <f t="shared" ca="1" si="35"/>
        <v>12.063170035366628</v>
      </c>
      <c r="G596" s="30"/>
      <c r="H596" s="12">
        <f t="shared" ca="1" si="32"/>
        <v>1.3400132211766398</v>
      </c>
    </row>
    <row r="597" spans="3:8" ht="15.55" customHeight="1" x14ac:dyDescent="0.65">
      <c r="C597" s="10">
        <v>573</v>
      </c>
      <c r="D597" s="11">
        <f t="shared" ca="1" si="33"/>
        <v>10.60422160141446</v>
      </c>
      <c r="E597" s="11">
        <f t="shared" ca="1" si="34"/>
        <v>10.16826590710542</v>
      </c>
      <c r="F597" s="11">
        <f t="shared" ca="1" si="35"/>
        <v>11.115937948160109</v>
      </c>
      <c r="G597" s="30"/>
      <c r="H597" s="12">
        <f t="shared" ca="1" si="32"/>
        <v>-6.5785009173859002E-2</v>
      </c>
    </row>
    <row r="598" spans="3:8" ht="15.55" customHeight="1" x14ac:dyDescent="0.65">
      <c r="C598" s="10">
        <v>574</v>
      </c>
      <c r="D598" s="11">
        <f t="shared" ca="1" si="33"/>
        <v>10.384978440488995</v>
      </c>
      <c r="E598" s="11">
        <f t="shared" ca="1" si="34"/>
        <v>11.054985051077315</v>
      </c>
      <c r="F598" s="11">
        <f t="shared" ca="1" si="35"/>
        <v>10.619029356768275</v>
      </c>
      <c r="G598" s="30"/>
      <c r="H598" s="12">
        <f t="shared" ca="1" si="32"/>
        <v>0.41787094507592326</v>
      </c>
    </row>
    <row r="599" spans="3:8" ht="15.55" customHeight="1" x14ac:dyDescent="0.65">
      <c r="C599" s="10">
        <v>575</v>
      </c>
      <c r="D599" s="11">
        <f t="shared" ca="1" si="33"/>
        <v>9.6135776757337901</v>
      </c>
      <c r="E599" s="11">
        <f t="shared" ca="1" si="34"/>
        <v>9.580685171146861</v>
      </c>
      <c r="F599" s="11">
        <f t="shared" ca="1" si="35"/>
        <v>10.250691781735181</v>
      </c>
      <c r="G599" s="30"/>
      <c r="H599" s="12">
        <f t="shared" ca="1" si="32"/>
        <v>-0.59535779680417023</v>
      </c>
    </row>
    <row r="600" spans="3:8" ht="15.55" customHeight="1" x14ac:dyDescent="0.65">
      <c r="C600" s="10">
        <v>576</v>
      </c>
      <c r="D600" s="11">
        <f t="shared" ca="1" si="33"/>
        <v>8.8628684518242249</v>
      </c>
      <c r="E600" s="11">
        <f t="shared" ca="1" si="34"/>
        <v>9.071803924362186</v>
      </c>
      <c r="F600" s="11">
        <f t="shared" ca="1" si="35"/>
        <v>9.0389114197752569</v>
      </c>
      <c r="G600" s="30"/>
      <c r="H600" s="12">
        <f t="shared" ref="H600:H624" ca="1" si="36">NORMINV(RAND(),$I$18,$I$19)</f>
        <v>-0.83945264977368994</v>
      </c>
    </row>
    <row r="601" spans="3:8" ht="15.55" customHeight="1" x14ac:dyDescent="0.65">
      <c r="C601" s="10">
        <v>577</v>
      </c>
      <c r="D601" s="11">
        <f t="shared" ca="1" si="33"/>
        <v>10.552537164272639</v>
      </c>
      <c r="E601" s="11">
        <f t="shared" ca="1" si="34"/>
        <v>10.254858265870554</v>
      </c>
      <c r="F601" s="11">
        <f t="shared" ca="1" si="35"/>
        <v>10.463793738408516</v>
      </c>
      <c r="G601" s="30"/>
      <c r="H601" s="12">
        <f t="shared" ca="1" si="36"/>
        <v>0.97226348915948502</v>
      </c>
    </row>
    <row r="602" spans="3:8" ht="15.55" customHeight="1" x14ac:dyDescent="0.65">
      <c r="C602" s="10">
        <v>578</v>
      </c>
      <c r="D602" s="11">
        <f t="shared" ref="D602:D624" ca="1" si="37">$D$16*H601+$D$19+H602</f>
        <v>11.030280376163617</v>
      </c>
      <c r="E602" s="11">
        <f t="shared" ca="1" si="34"/>
        <v>10.610554051276772</v>
      </c>
      <c r="F602" s="11">
        <f t="shared" ca="1" si="35"/>
        <v>10.312875152874685</v>
      </c>
      <c r="G602" s="30"/>
      <c r="H602" s="12">
        <f t="shared" ca="1" si="36"/>
        <v>0.54414863158387394</v>
      </c>
    </row>
    <row r="603" spans="3:8" ht="15.55" customHeight="1" x14ac:dyDescent="0.65">
      <c r="C603" s="10">
        <v>579</v>
      </c>
      <c r="D603" s="11">
        <f t="shared" ca="1" si="37"/>
        <v>10.450480154929062</v>
      </c>
      <c r="E603" s="11">
        <f t="shared" ca="1" si="34"/>
        <v>10.936611899508804</v>
      </c>
      <c r="F603" s="11">
        <f t="shared" ca="1" si="35"/>
        <v>10.516885574621961</v>
      </c>
      <c r="G603" s="30"/>
      <c r="H603" s="12">
        <f t="shared" ca="1" si="36"/>
        <v>0.17840583913712491</v>
      </c>
    </row>
    <row r="604" spans="3:8" ht="15.55" customHeight="1" x14ac:dyDescent="0.65">
      <c r="C604" s="10">
        <v>580</v>
      </c>
      <c r="D604" s="11">
        <f t="shared" ca="1" si="37"/>
        <v>9.5420884696212962</v>
      </c>
      <c r="E604" s="11">
        <f t="shared" ref="E604:E624" ca="1" si="38">$E$16*H603+$E$17*H602+$E$19+H604</f>
        <v>9.8141627854132345</v>
      </c>
      <c r="F604" s="11">
        <f t="shared" ref="F604:F624" ca="1" si="39">$F$16*H603+$F$17*H602+$F$18*H601+$F$19+H604</f>
        <v>10.300294529992977</v>
      </c>
      <c r="G604" s="30"/>
      <c r="H604" s="12">
        <f t="shared" ca="1" si="36"/>
        <v>-0.54711444994726577</v>
      </c>
    </row>
    <row r="605" spans="3:8" ht="15.55" customHeight="1" x14ac:dyDescent="0.65">
      <c r="C605" s="10">
        <v>581</v>
      </c>
      <c r="D605" s="11">
        <f t="shared" ca="1" si="37"/>
        <v>10.170299541946449</v>
      </c>
      <c r="E605" s="11">
        <f t="shared" ca="1" si="38"/>
        <v>10.259502461515011</v>
      </c>
      <c r="F605" s="11">
        <f t="shared" ca="1" si="39"/>
        <v>10.531576777306949</v>
      </c>
      <c r="G605" s="30"/>
      <c r="H605" s="12">
        <f t="shared" ca="1" si="36"/>
        <v>0.44385676692008075</v>
      </c>
    </row>
    <row r="606" spans="3:8" ht="15.55" customHeight="1" x14ac:dyDescent="0.65">
      <c r="C606" s="10">
        <v>582</v>
      </c>
      <c r="D606" s="11">
        <f t="shared" ca="1" si="37"/>
        <v>9.0275550954459547</v>
      </c>
      <c r="E606" s="11">
        <f t="shared" ca="1" si="38"/>
        <v>8.7539978704723218</v>
      </c>
      <c r="F606" s="11">
        <f t="shared" ca="1" si="39"/>
        <v>8.8432007900408838</v>
      </c>
      <c r="G606" s="30"/>
      <c r="H606" s="12">
        <f t="shared" ca="1" si="36"/>
        <v>-1.1943732880140867</v>
      </c>
    </row>
    <row r="607" spans="3:8" ht="15.55" customHeight="1" x14ac:dyDescent="0.65">
      <c r="C607" s="10">
        <v>583</v>
      </c>
      <c r="D607" s="11">
        <f t="shared" ca="1" si="37"/>
        <v>11.031357258991253</v>
      </c>
      <c r="E607" s="11">
        <f t="shared" ca="1" si="38"/>
        <v>11.253285642451292</v>
      </c>
      <c r="F607" s="11">
        <f t="shared" ca="1" si="39"/>
        <v>10.979728417477659</v>
      </c>
      <c r="G607" s="30"/>
      <c r="H607" s="12">
        <f t="shared" ca="1" si="36"/>
        <v>1.6285439029982962</v>
      </c>
    </row>
    <row r="608" spans="3:8" ht="15.55" customHeight="1" x14ac:dyDescent="0.65">
      <c r="C608" s="10">
        <v>584</v>
      </c>
      <c r="D608" s="11">
        <f t="shared" ca="1" si="37"/>
        <v>9.8394649144793593</v>
      </c>
      <c r="E608" s="11">
        <f t="shared" ca="1" si="38"/>
        <v>9.2422782704723172</v>
      </c>
      <c r="F608" s="11">
        <f t="shared" ca="1" si="39"/>
        <v>9.4642066539323562</v>
      </c>
      <c r="G608" s="30"/>
      <c r="H608" s="12">
        <f t="shared" ca="1" si="36"/>
        <v>-0.97480703701978866</v>
      </c>
    </row>
    <row r="609" spans="3:8" ht="15.55" customHeight="1" x14ac:dyDescent="0.65">
      <c r="C609" s="10">
        <v>585</v>
      </c>
      <c r="D609" s="11">
        <f t="shared" ca="1" si="37"/>
        <v>7.8753257132066494</v>
      </c>
      <c r="E609" s="11">
        <f t="shared" ca="1" si="38"/>
        <v>8.6895976647057989</v>
      </c>
      <c r="F609" s="11">
        <f t="shared" ca="1" si="39"/>
        <v>8.092411020698755</v>
      </c>
      <c r="G609" s="30"/>
      <c r="H609" s="12">
        <f t="shared" ca="1" si="36"/>
        <v>-1.6372707682834555</v>
      </c>
    </row>
    <row r="610" spans="3:8" ht="15.55" customHeight="1" x14ac:dyDescent="0.65">
      <c r="C610" s="10">
        <v>586</v>
      </c>
      <c r="D610" s="11">
        <f t="shared" ca="1" si="37"/>
        <v>9.6500463010278974</v>
      </c>
      <c r="E610" s="11">
        <f t="shared" ca="1" si="38"/>
        <v>9.1626427825180041</v>
      </c>
      <c r="F610" s="11">
        <f t="shared" ca="1" si="39"/>
        <v>9.9769147340171518</v>
      </c>
      <c r="G610" s="30"/>
      <c r="H610" s="12">
        <f t="shared" ca="1" si="36"/>
        <v>0.46868168516962605</v>
      </c>
    </row>
    <row r="611" spans="3:8" ht="15.55" customHeight="1" x14ac:dyDescent="0.65">
      <c r="C611" s="10">
        <v>587</v>
      </c>
      <c r="D611" s="11">
        <f t="shared" ca="1" si="37"/>
        <v>8.9291675844374403</v>
      </c>
      <c r="E611" s="11">
        <f t="shared" ca="1" si="38"/>
        <v>8.1105322002957116</v>
      </c>
      <c r="F611" s="11">
        <f t="shared" ca="1" si="39"/>
        <v>7.6231286817858166</v>
      </c>
      <c r="G611" s="30"/>
      <c r="H611" s="12">
        <f t="shared" ca="1" si="36"/>
        <v>-1.3051732581473738</v>
      </c>
    </row>
    <row r="612" spans="3:8" ht="15.55" customHeight="1" x14ac:dyDescent="0.65">
      <c r="C612" s="10">
        <v>588</v>
      </c>
      <c r="D612" s="11">
        <f t="shared" ca="1" si="37"/>
        <v>10.241683732128116</v>
      </c>
      <c r="E612" s="11">
        <f t="shared" ca="1" si="38"/>
        <v>10.476024574712929</v>
      </c>
      <c r="F612" s="11">
        <f t="shared" ca="1" si="39"/>
        <v>9.6573891905712017</v>
      </c>
      <c r="G612" s="30"/>
      <c r="H612" s="12">
        <f t="shared" ca="1" si="36"/>
        <v>0.8942703612018037</v>
      </c>
    </row>
    <row r="613" spans="3:8" ht="15.55" customHeight="1" x14ac:dyDescent="0.65">
      <c r="C613" s="10">
        <v>589</v>
      </c>
      <c r="D613" s="11">
        <f t="shared" ca="1" si="37"/>
        <v>10.358670415218576</v>
      </c>
      <c r="E613" s="11">
        <f t="shared" ca="1" si="38"/>
        <v>9.7060837861448892</v>
      </c>
      <c r="F613" s="11">
        <f t="shared" ca="1" si="39"/>
        <v>9.9404246287297013</v>
      </c>
      <c r="G613" s="30"/>
      <c r="H613" s="12">
        <f t="shared" ca="1" si="36"/>
        <v>-8.8464765382327143E-2</v>
      </c>
    </row>
    <row r="614" spans="3:8" ht="15.55" customHeight="1" x14ac:dyDescent="0.65">
      <c r="C614" s="10">
        <v>590</v>
      </c>
      <c r="D614" s="11">
        <f t="shared" ca="1" si="37"/>
        <v>10.270362576205555</v>
      </c>
      <c r="E614" s="11">
        <f t="shared" ca="1" si="38"/>
        <v>10.717497756806456</v>
      </c>
      <c r="F614" s="11">
        <f t="shared" ca="1" si="39"/>
        <v>10.064911127732769</v>
      </c>
      <c r="G614" s="30"/>
      <c r="H614" s="12">
        <f t="shared" ca="1" si="36"/>
        <v>0.31459495889671724</v>
      </c>
    </row>
    <row r="615" spans="3:8" ht="15.55" customHeight="1" x14ac:dyDescent="0.65">
      <c r="C615" s="10">
        <v>591</v>
      </c>
      <c r="D615" s="11">
        <f t="shared" ca="1" si="37"/>
        <v>11.71403062521488</v>
      </c>
      <c r="E615" s="11">
        <f t="shared" ca="1" si="38"/>
        <v>11.669798242523717</v>
      </c>
      <c r="F615" s="11">
        <f t="shared" ca="1" si="39"/>
        <v>12.116933423124619</v>
      </c>
      <c r="G615" s="30"/>
      <c r="H615" s="12">
        <f t="shared" ca="1" si="36"/>
        <v>1.5567331457665214</v>
      </c>
    </row>
    <row r="616" spans="3:8" ht="15.55" customHeight="1" x14ac:dyDescent="0.65">
      <c r="C616" s="10">
        <v>592</v>
      </c>
      <c r="D616" s="11">
        <f t="shared" ca="1" si="37"/>
        <v>10.783767681847753</v>
      </c>
      <c r="E616" s="11">
        <f t="shared" ca="1" si="38"/>
        <v>10.941065161296111</v>
      </c>
      <c r="F616" s="11">
        <f t="shared" ca="1" si="39"/>
        <v>10.896832778604947</v>
      </c>
      <c r="G616" s="30"/>
      <c r="H616" s="12">
        <f t="shared" ca="1" si="36"/>
        <v>5.4011089644921129E-3</v>
      </c>
    </row>
    <row r="617" spans="3:8" ht="15.55" customHeight="1" x14ac:dyDescent="0.65">
      <c r="C617" s="10">
        <v>593</v>
      </c>
      <c r="D617" s="11">
        <f t="shared" ca="1" si="37"/>
        <v>9.2238098523288876</v>
      </c>
      <c r="E617" s="11">
        <f t="shared" ca="1" si="38"/>
        <v>10.002176425212149</v>
      </c>
      <c r="F617" s="11">
        <f t="shared" ca="1" si="39"/>
        <v>10.159473904660507</v>
      </c>
      <c r="G617" s="30"/>
      <c r="H617" s="12">
        <f t="shared" ca="1" si="36"/>
        <v>-0.77889070215335898</v>
      </c>
    </row>
    <row r="618" spans="3:8" ht="15.55" customHeight="1" x14ac:dyDescent="0.65">
      <c r="C618" s="10">
        <v>594</v>
      </c>
      <c r="D618" s="11">
        <f t="shared" ca="1" si="37"/>
        <v>10.734449405057918</v>
      </c>
      <c r="E618" s="11">
        <f t="shared" ca="1" si="38"/>
        <v>10.737149959540163</v>
      </c>
      <c r="F618" s="11">
        <f t="shared" ca="1" si="39"/>
        <v>11.515516532423424</v>
      </c>
      <c r="G618" s="30"/>
      <c r="H618" s="12">
        <f t="shared" ca="1" si="36"/>
        <v>1.123894756134596</v>
      </c>
    </row>
    <row r="619" spans="3:8" ht="15.55" customHeight="1" x14ac:dyDescent="0.65">
      <c r="C619" s="10">
        <v>595</v>
      </c>
      <c r="D619" s="11">
        <f t="shared" ca="1" si="37"/>
        <v>9.4422954920572764</v>
      </c>
      <c r="E619" s="11">
        <f t="shared" ca="1" si="38"/>
        <v>9.0528501409805973</v>
      </c>
      <c r="F619" s="11">
        <f t="shared" ca="1" si="39"/>
        <v>9.0555506954628431</v>
      </c>
      <c r="G619" s="30"/>
      <c r="H619" s="12">
        <f t="shared" ca="1" si="36"/>
        <v>-1.119651886010022</v>
      </c>
    </row>
    <row r="620" spans="3:8" ht="15.55" customHeight="1" x14ac:dyDescent="0.65">
      <c r="C620" s="10">
        <v>596</v>
      </c>
      <c r="D620" s="11">
        <f t="shared" ca="1" si="37"/>
        <v>9.6207941059899849</v>
      </c>
      <c r="E620" s="11">
        <f t="shared" ca="1" si="38"/>
        <v>10.182741484057283</v>
      </c>
      <c r="F620" s="11">
        <f t="shared" ca="1" si="39"/>
        <v>9.7932961329806041</v>
      </c>
      <c r="G620" s="30"/>
      <c r="H620" s="12">
        <f t="shared" ca="1" si="36"/>
        <v>0.18062004899499626</v>
      </c>
    </row>
    <row r="621" spans="3:8" ht="15.55" customHeight="1" x14ac:dyDescent="0.65">
      <c r="C621" s="10">
        <v>597</v>
      </c>
      <c r="D621" s="11">
        <f t="shared" ca="1" si="37"/>
        <v>9.0580815409427426</v>
      </c>
      <c r="E621" s="11">
        <f t="shared" ca="1" si="38"/>
        <v>8.4982555979377317</v>
      </c>
      <c r="F621" s="11">
        <f t="shared" ca="1" si="39"/>
        <v>9.06020297600503</v>
      </c>
      <c r="G621" s="30"/>
      <c r="H621" s="12">
        <f t="shared" ca="1" si="36"/>
        <v>-1.032228483554755</v>
      </c>
    </row>
    <row r="622" spans="3:8" ht="15.55" customHeight="1" x14ac:dyDescent="0.65">
      <c r="C622" s="10">
        <v>598</v>
      </c>
      <c r="D622" s="11">
        <f t="shared" ca="1" si="37"/>
        <v>7.7240611701491693</v>
      </c>
      <c r="E622" s="11">
        <f t="shared" ca="1" si="38"/>
        <v>7.8143711946466672</v>
      </c>
      <c r="F622" s="11">
        <f t="shared" ca="1" si="39"/>
        <v>7.2545452516416562</v>
      </c>
      <c r="G622" s="30"/>
      <c r="H622" s="12">
        <f t="shared" ca="1" si="36"/>
        <v>-1.7598245880734542</v>
      </c>
    </row>
    <row r="623" spans="3:8" ht="15.55" customHeight="1" x14ac:dyDescent="0.65">
      <c r="C623" s="10">
        <v>599</v>
      </c>
      <c r="D623" s="11">
        <f t="shared" ca="1" si="37"/>
        <v>7.965101033893589</v>
      </c>
      <c r="E623" s="11">
        <f t="shared" ca="1" si="38"/>
        <v>7.4489867921162105</v>
      </c>
      <c r="F623" s="11">
        <f t="shared" ca="1" si="39"/>
        <v>7.5392968166137084</v>
      </c>
      <c r="G623" s="30"/>
      <c r="H623" s="12">
        <f t="shared" ca="1" si="36"/>
        <v>-1.1549866720696844</v>
      </c>
    </row>
    <row r="624" spans="3:8" ht="15.55" customHeight="1" x14ac:dyDescent="0.65">
      <c r="C624" s="10">
        <v>600</v>
      </c>
      <c r="D624" s="11">
        <f t="shared" ca="1" si="37"/>
        <v>8.0237164334014484</v>
      </c>
      <c r="E624" s="11">
        <f t="shared" ca="1" si="38"/>
        <v>7.1438041393647209</v>
      </c>
      <c r="F624" s="11">
        <f t="shared" ca="1" si="39"/>
        <v>6.6276898975873442</v>
      </c>
      <c r="G624" s="30"/>
      <c r="H624" s="12">
        <f t="shared" ca="1" si="36"/>
        <v>-1.3987902305637097</v>
      </c>
    </row>
  </sheetData>
  <mergeCells count="1">
    <mergeCell ref="H17:I17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488D-2DE7-4CC3-9789-FC4555FD0209}">
  <dimension ref="B2:J626"/>
  <sheetViews>
    <sheetView workbookViewId="0"/>
  </sheetViews>
  <sheetFormatPr defaultRowHeight="15.55" customHeight="1" x14ac:dyDescent="0.65"/>
  <cols>
    <col min="1" max="1" width="9.140625" style="13"/>
    <col min="2" max="2" width="4.28515625" style="19" customWidth="1"/>
    <col min="3" max="4" width="9.2109375" style="13" bestFit="1" customWidth="1"/>
    <col min="5" max="5" width="9.92578125" style="13" bestFit="1" customWidth="1"/>
    <col min="6" max="6" width="9.92578125" style="13" customWidth="1"/>
    <col min="7" max="7" width="9.2109375" style="13" bestFit="1" customWidth="1"/>
    <col min="8" max="8" width="1.35546875" style="27" customWidth="1"/>
    <col min="9" max="9" width="9.2109375" style="13" bestFit="1" customWidth="1"/>
    <col min="10" max="16384" width="9.140625" style="13"/>
  </cols>
  <sheetData>
    <row r="2" spans="2:8" ht="15.55" customHeight="1" x14ac:dyDescent="0.65">
      <c r="C2" s="13" t="s">
        <v>44</v>
      </c>
    </row>
    <row r="4" spans="2:8" ht="15.55" customHeight="1" x14ac:dyDescent="0.65">
      <c r="C4" s="13" t="s">
        <v>41</v>
      </c>
    </row>
    <row r="5" spans="2:8" ht="15.55" customHeight="1" x14ac:dyDescent="0.65">
      <c r="C5" s="13" t="s">
        <v>42</v>
      </c>
    </row>
    <row r="7" spans="2:8" ht="15.55" customHeight="1" x14ac:dyDescent="0.65">
      <c r="C7" s="13" t="s">
        <v>13</v>
      </c>
    </row>
    <row r="8" spans="2:8" ht="15.55" customHeight="1" x14ac:dyDescent="0.65">
      <c r="C8" s="13" t="s">
        <v>43</v>
      </c>
    </row>
    <row r="10" spans="2:8" ht="15.55" customHeight="1" x14ac:dyDescent="0.65">
      <c r="C10" s="13" t="s">
        <v>15</v>
      </c>
    </row>
    <row r="11" spans="2:8" ht="15.55" customHeight="1" x14ac:dyDescent="0.65">
      <c r="B11" s="19" t="s">
        <v>8</v>
      </c>
      <c r="C11" s="13" t="s">
        <v>54</v>
      </c>
    </row>
    <row r="12" spans="2:8" ht="15.55" customHeight="1" x14ac:dyDescent="0.65">
      <c r="B12" s="19" t="s">
        <v>9</v>
      </c>
      <c r="C12" s="13" t="s">
        <v>55</v>
      </c>
    </row>
    <row r="13" spans="2:8" ht="15.55" customHeight="1" x14ac:dyDescent="0.65">
      <c r="B13" s="19" t="s">
        <v>10</v>
      </c>
      <c r="C13" s="13" t="s">
        <v>56</v>
      </c>
    </row>
    <row r="15" spans="2:8" ht="15.55" customHeight="1" x14ac:dyDescent="0.65">
      <c r="D15" s="37" t="s">
        <v>48</v>
      </c>
      <c r="E15" s="37" t="s">
        <v>49</v>
      </c>
      <c r="F15" s="37" t="s">
        <v>50</v>
      </c>
      <c r="G15" s="37" t="s">
        <v>52</v>
      </c>
      <c r="H15" s="26"/>
    </row>
    <row r="16" spans="2:8" ht="15.55" customHeight="1" x14ac:dyDescent="0.65">
      <c r="C16" s="14" t="s">
        <v>17</v>
      </c>
      <c r="D16" s="8">
        <v>0.8</v>
      </c>
      <c r="E16" s="8">
        <v>0.8</v>
      </c>
      <c r="F16" s="8">
        <v>0.8</v>
      </c>
      <c r="G16" s="8">
        <v>0.8</v>
      </c>
      <c r="H16" s="16"/>
    </row>
    <row r="17" spans="2:10" ht="15.55" customHeight="1" x14ac:dyDescent="0.65">
      <c r="C17" s="14" t="s">
        <v>19</v>
      </c>
      <c r="D17" s="8">
        <v>0.1</v>
      </c>
      <c r="E17" s="8">
        <v>0.12</v>
      </c>
      <c r="F17" s="8">
        <v>0.2</v>
      </c>
      <c r="G17" s="8">
        <v>0.21</v>
      </c>
      <c r="H17" s="16"/>
    </row>
    <row r="18" spans="2:10" ht="15.55" customHeight="1" x14ac:dyDescent="0.65">
      <c r="C18" s="14" t="s">
        <v>36</v>
      </c>
      <c r="D18" s="8">
        <v>0.5</v>
      </c>
      <c r="E18" s="8">
        <v>0.5</v>
      </c>
      <c r="F18" s="8">
        <v>0.5</v>
      </c>
      <c r="G18" s="8">
        <v>0.5</v>
      </c>
      <c r="H18" s="16"/>
    </row>
    <row r="19" spans="2:10" ht="15.55" customHeight="1" x14ac:dyDescent="0.65">
      <c r="C19" s="14" t="s">
        <v>37</v>
      </c>
      <c r="D19" s="8">
        <v>0.5</v>
      </c>
      <c r="E19" s="8">
        <v>0.5</v>
      </c>
      <c r="F19" s="8">
        <v>0.5</v>
      </c>
      <c r="G19" s="8">
        <v>0.5</v>
      </c>
      <c r="H19" s="16"/>
      <c r="I19" s="141" t="s">
        <v>45</v>
      </c>
      <c r="J19" s="134"/>
    </row>
    <row r="20" spans="2:10" ht="15.55" customHeight="1" x14ac:dyDescent="0.65">
      <c r="C20" s="14" t="s">
        <v>38</v>
      </c>
      <c r="D20" s="8">
        <v>0.5</v>
      </c>
      <c r="E20" s="8">
        <v>0.5</v>
      </c>
      <c r="F20" s="8">
        <v>0.5</v>
      </c>
      <c r="G20" s="8">
        <v>0.5</v>
      </c>
      <c r="H20" s="16"/>
      <c r="I20" s="4" t="s">
        <v>1</v>
      </c>
      <c r="J20" s="7">
        <v>0</v>
      </c>
    </row>
    <row r="21" spans="2:10" ht="15.55" customHeight="1" x14ac:dyDescent="0.65">
      <c r="C21" s="14" t="s">
        <v>4</v>
      </c>
      <c r="D21" s="9">
        <v>10</v>
      </c>
      <c r="E21" s="9">
        <v>10</v>
      </c>
      <c r="F21" s="9">
        <v>10</v>
      </c>
      <c r="G21" s="9">
        <v>10</v>
      </c>
      <c r="H21" s="17"/>
      <c r="I21" s="4" t="s">
        <v>2</v>
      </c>
      <c r="J21" s="7">
        <v>1</v>
      </c>
    </row>
    <row r="22" spans="2:10" ht="15.55" customHeight="1" x14ac:dyDescent="0.65">
      <c r="B22" s="13"/>
    </row>
    <row r="23" spans="2:10" ht="15.55" customHeight="1" x14ac:dyDescent="0.65">
      <c r="C23" s="5"/>
      <c r="D23" s="1"/>
      <c r="I23" s="1"/>
    </row>
    <row r="24" spans="2:10" ht="15.55" customHeight="1" x14ac:dyDescent="0.65">
      <c r="C24" s="5"/>
      <c r="D24" s="25" t="s">
        <v>47</v>
      </c>
      <c r="E24" s="25" t="s">
        <v>46</v>
      </c>
      <c r="F24" s="25"/>
      <c r="G24" s="25" t="s">
        <v>46</v>
      </c>
      <c r="H24" s="28"/>
      <c r="I24" s="31" t="s">
        <v>25</v>
      </c>
    </row>
    <row r="25" spans="2:10" ht="15.55" customHeight="1" x14ac:dyDescent="0.65">
      <c r="C25" s="6" t="s">
        <v>3</v>
      </c>
      <c r="D25" s="37" t="s">
        <v>48</v>
      </c>
      <c r="E25" s="37" t="s">
        <v>49</v>
      </c>
      <c r="F25" s="37" t="s">
        <v>50</v>
      </c>
      <c r="G25" s="37" t="s">
        <v>52</v>
      </c>
      <c r="H25" s="29"/>
      <c r="I25" s="3" t="s">
        <v>18</v>
      </c>
      <c r="J25" s="23"/>
    </row>
    <row r="26" spans="2:10" ht="15.55" customHeight="1" x14ac:dyDescent="0.65">
      <c r="C26" s="10">
        <v>0</v>
      </c>
      <c r="D26" s="11">
        <v>0</v>
      </c>
      <c r="E26" s="11">
        <v>0</v>
      </c>
      <c r="F26" s="11">
        <v>0</v>
      </c>
      <c r="G26" s="11">
        <v>0</v>
      </c>
      <c r="H26" s="30"/>
      <c r="I26" s="12">
        <f t="shared" ref="I26:I89" ca="1" si="0">NORMINV(RAND(),$J$20,$J$21)</f>
        <v>0.84119389063456218</v>
      </c>
      <c r="J26" s="22"/>
    </row>
    <row r="27" spans="2:10" ht="15.55" customHeight="1" x14ac:dyDescent="0.65">
      <c r="C27" s="10">
        <v>1</v>
      </c>
      <c r="D27" s="11">
        <f ca="1">$G$16*D26+$G$18*I26+$G$21+I27</f>
        <v>11.194253975548303</v>
      </c>
      <c r="E27" s="11">
        <f ca="1">$G$16*E26+$G$18*I26+$G$21+I27</f>
        <v>11.194253975548303</v>
      </c>
      <c r="F27" s="11">
        <f ca="1">$F$16*F26+$F$18*I26+$F$21+I27</f>
        <v>11.194253975548303</v>
      </c>
      <c r="G27" s="11">
        <f ca="1">$G$16*G26+$G$18*I26+$G$21+I27</f>
        <v>11.194253975548303</v>
      </c>
      <c r="H27" s="30"/>
      <c r="I27" s="12">
        <f t="shared" ca="1" si="0"/>
        <v>0.77365703023102117</v>
      </c>
    </row>
    <row r="28" spans="2:10" ht="15.55" customHeight="1" x14ac:dyDescent="0.65">
      <c r="C28" s="10">
        <v>2</v>
      </c>
      <c r="D28" s="11">
        <f ca="1">$D$16*D27+$D$17*D26+$D$18*I27+$D$19*I26+$D$21+I28</f>
        <v>19.961121178968916</v>
      </c>
      <c r="E28" s="11">
        <f ca="1">$G$16*E27+$G$17*E26+$G$18*I27+$G$19*I26+$G$21+I28</f>
        <v>19.961121178968916</v>
      </c>
      <c r="F28" s="11">
        <f ca="1">$F$16*F27+$F$17*F26+$F$18*I27+$F$19*I26+$F$21+I28</f>
        <v>19.961121178968916</v>
      </c>
      <c r="G28" s="11">
        <f ca="1">$G$16*G27+$G$17*G26+$G$18*I27+$G$19*I26+$G$21+I28</f>
        <v>19.961121178968916</v>
      </c>
      <c r="H28" s="30"/>
      <c r="I28" s="12">
        <f t="shared" ca="1" si="0"/>
        <v>0.19829253809748382</v>
      </c>
    </row>
    <row r="29" spans="2:10" ht="15.55" customHeight="1" x14ac:dyDescent="0.65">
      <c r="C29" s="10">
        <v>3</v>
      </c>
      <c r="D29" s="11">
        <f t="shared" ref="D29:D92" ca="1" si="1">$D$16*D28+$D$17*D27+$D$18*I28+$D$19*I27+$D$20*I26+$D$21+I29</f>
        <v>27.048149166696046</v>
      </c>
      <c r="E29" s="11">
        <f t="shared" ref="E29:E92" ca="1" si="2">$E$16*E28+$E$17*E27+$E$18*I28+$E$19*I27+$E$20*I26+$E$21+I29</f>
        <v>27.272034246207014</v>
      </c>
      <c r="F29" s="11">
        <f ca="1">$F$16*F28+$F$17*F27+$F$18*I28+$F$19*I27+$F$20*I26+$F$21+I29</f>
        <v>28.167574564250877</v>
      </c>
      <c r="G29" s="11">
        <f t="shared" ref="G29:G92" ca="1" si="3">$G$16*G28+$G$17*G27+$G$18*I28+$G$19*I27+$G$20*I26+$G$21+I29</f>
        <v>28.279517104006359</v>
      </c>
      <c r="H29" s="30"/>
      <c r="I29" s="12">
        <f t="shared" ca="1" si="0"/>
        <v>-0.94674490351545237</v>
      </c>
    </row>
    <row r="30" spans="2:10" ht="15.55" customHeight="1" x14ac:dyDescent="0.65">
      <c r="C30" s="10">
        <v>4</v>
      </c>
      <c r="D30" s="11">
        <f t="shared" ca="1" si="1"/>
        <v>33.763034243679378</v>
      </c>
      <c r="E30" s="11">
        <f t="shared" ca="1" si="2"/>
        <v>34.341364730867532</v>
      </c>
      <c r="F30" s="11">
        <f t="shared" ref="F30:F93" ca="1" si="4">$F$16*F29+$F$17*F28+$F$18*I29+$F$19*I28+$F$20*I27+$F$21+I30</f>
        <v>36.654686679620134</v>
      </c>
      <c r="G30" s="11">
        <f t="shared" ca="1" si="3"/>
        <v>36.943851923214211</v>
      </c>
      <c r="H30" s="30"/>
      <c r="I30" s="12">
        <f t="shared" ca="1" si="0"/>
        <v>0.11580046001912604</v>
      </c>
    </row>
    <row r="31" spans="2:10" ht="15.55" customHeight="1" x14ac:dyDescent="0.65">
      <c r="C31" s="10">
        <v>5</v>
      </c>
      <c r="D31" s="11">
        <f t="shared" ca="1" si="1"/>
        <v>39.985883667526451</v>
      </c>
      <c r="E31" s="11">
        <f t="shared" ca="1" si="2"/>
        <v>41.01637725015221</v>
      </c>
      <c r="F31" s="11">
        <f t="shared" ca="1" si="4"/>
        <v>45.227905612459629</v>
      </c>
      <c r="G31" s="11">
        <f t="shared" ca="1" si="3"/>
        <v>45.764421486326057</v>
      </c>
      <c r="H31" s="30"/>
      <c r="I31" s="12">
        <f t="shared" ca="1" si="0"/>
        <v>0.58696730861276192</v>
      </c>
    </row>
    <row r="32" spans="2:10" ht="15.55" customHeight="1" x14ac:dyDescent="0.65">
      <c r="C32" s="10">
        <v>6</v>
      </c>
      <c r="D32" s="11">
        <f t="shared" ca="1" si="1"/>
        <v>45.524505604721732</v>
      </c>
      <c r="E32" s="11">
        <f t="shared" ca="1" si="2"/>
        <v>47.093560814158508</v>
      </c>
      <c r="F32" s="11">
        <f t="shared" ca="1" si="4"/>
        <v>53.672757072224364</v>
      </c>
      <c r="G32" s="11">
        <f t="shared" ca="1" si="3"/>
        <v>54.529241339268467</v>
      </c>
      <c r="H32" s="30"/>
      <c r="I32" s="12">
        <f t="shared" ca="1" si="0"/>
        <v>0.28148381377441173</v>
      </c>
    </row>
    <row r="33" spans="3:9" ht="15.55" customHeight="1" x14ac:dyDescent="0.65">
      <c r="C33" s="10">
        <v>7</v>
      </c>
      <c r="D33" s="11">
        <f t="shared" ca="1" si="1"/>
        <v>50.685483989623101</v>
      </c>
      <c r="E33" s="11">
        <f t="shared" ca="1" si="2"/>
        <v>52.864105060438142</v>
      </c>
      <c r="F33" s="11">
        <f t="shared" ca="1" si="4"/>
        <v>62.251077919364491</v>
      </c>
      <c r="G33" s="11">
        <f t="shared" ca="1" si="3"/>
        <v>63.501212722636325</v>
      </c>
      <c r="H33" s="30"/>
      <c r="I33" s="12">
        <f t="shared" ca="1" si="0"/>
        <v>-0.22483465211007903</v>
      </c>
    </row>
    <row r="34" spans="3:9" ht="15.55" customHeight="1" x14ac:dyDescent="0.65">
      <c r="C34" s="10">
        <v>8</v>
      </c>
      <c r="D34" s="11">
        <f t="shared" ca="1" si="1"/>
        <v>54.348062069466472</v>
      </c>
      <c r="E34" s="11">
        <f t="shared" ca="1" si="2"/>
        <v>57.18973566334536</v>
      </c>
      <c r="F34" s="11">
        <f t="shared" ca="1" si="4"/>
        <v>69.782638067232284</v>
      </c>
      <c r="G34" s="11">
        <f t="shared" ca="1" si="3"/>
        <v>71.499335176651257</v>
      </c>
      <c r="H34" s="30"/>
      <c r="I34" s="12">
        <f t="shared" ca="1" si="0"/>
        <v>-1.0745839178427328</v>
      </c>
    </row>
    <row r="35" spans="3:9" ht="15.55" customHeight="1" x14ac:dyDescent="0.65">
      <c r="C35" s="10">
        <v>9</v>
      </c>
      <c r="D35" s="11">
        <f t="shared" ca="1" si="1"/>
        <v>59.219621244304669</v>
      </c>
      <c r="E35" s="11">
        <f t="shared" ca="1" si="2"/>
        <v>62.768104327698047</v>
      </c>
      <c r="F35" s="11">
        <f t="shared" ca="1" si="4"/>
        <v>78.948949227427889</v>
      </c>
      <c r="G35" s="11">
        <f t="shared" ca="1" si="3"/>
        <v>81.207346002843792</v>
      </c>
      <c r="H35" s="30"/>
      <c r="I35" s="12">
        <f t="shared" ca="1" si="0"/>
        <v>1.1815905678583691</v>
      </c>
    </row>
    <row r="36" spans="3:9" ht="15.55" customHeight="1" x14ac:dyDescent="0.65">
      <c r="C36" s="10">
        <v>10</v>
      </c>
      <c r="D36" s="11">
        <f t="shared" ca="1" si="1"/>
        <v>61.947845703114062</v>
      </c>
      <c r="E36" s="11">
        <f t="shared" ca="1" si="2"/>
        <v>66.214594242483571</v>
      </c>
      <c r="F36" s="11">
        <f t="shared" ca="1" si="4"/>
        <v>86.253029496112447</v>
      </c>
      <c r="G36" s="11">
        <f t="shared" ca="1" si="3"/>
        <v>89.11807969009547</v>
      </c>
      <c r="H36" s="30"/>
      <c r="I36" s="12">
        <f t="shared" ca="1" si="0"/>
        <v>-0.80374349822910185</v>
      </c>
    </row>
    <row r="37" spans="3:9" ht="15.55" customHeight="1" x14ac:dyDescent="0.65">
      <c r="C37" s="10">
        <v>11</v>
      </c>
      <c r="D37" s="11">
        <f t="shared" ca="1" si="1"/>
        <v>64.422873963494979</v>
      </c>
      <c r="E37" s="11">
        <f t="shared" ca="1" si="2"/>
        <v>69.446483189883878</v>
      </c>
      <c r="F37" s="11">
        <f t="shared" ca="1" si="4"/>
        <v>93.734848718948783</v>
      </c>
      <c r="G37" s="11">
        <f t="shared" ca="1" si="3"/>
        <v>97.29064168924684</v>
      </c>
      <c r="H37" s="30"/>
      <c r="I37" s="12">
        <f t="shared" ca="1" si="0"/>
        <v>-0.70899629932000396</v>
      </c>
    </row>
    <row r="38" spans="3:9" ht="15.55" customHeight="1" x14ac:dyDescent="0.65">
      <c r="C38" s="10">
        <v>12</v>
      </c>
      <c r="D38" s="11">
        <f t="shared" ca="1" si="1"/>
        <v>66.72077006669663</v>
      </c>
      <c r="E38" s="11">
        <f t="shared" ca="1" si="2"/>
        <v>72.490624186594374</v>
      </c>
      <c r="F38" s="11">
        <f t="shared" ca="1" si="4"/>
        <v>101.22617119997076</v>
      </c>
      <c r="G38" s="11">
        <f t="shared" ca="1" si="3"/>
        <v>105.53499641190676</v>
      </c>
      <c r="H38" s="30"/>
      <c r="I38" s="12">
        <f t="shared" ca="1" si="0"/>
        <v>-0.84673905956539364</v>
      </c>
    </row>
    <row r="39" spans="3:9" ht="15.55" customHeight="1" x14ac:dyDescent="0.65">
      <c r="C39" s="10">
        <v>13</v>
      </c>
      <c r="D39" s="11">
        <f t="shared" ca="1" si="1"/>
        <v>67.918933029361952</v>
      </c>
      <c r="E39" s="11">
        <f t="shared" ca="1" si="2"/>
        <v>74.42610691171673</v>
      </c>
      <c r="F39" s="11">
        <f t="shared" ca="1" si="4"/>
        <v>107.82793628342154</v>
      </c>
      <c r="G39" s="11">
        <f t="shared" ca="1" si="3"/>
        <v>112.9590614639224</v>
      </c>
      <c r="H39" s="30"/>
      <c r="I39" s="12">
        <f t="shared" ca="1" si="0"/>
        <v>-0.72023099178760608</v>
      </c>
    </row>
    <row r="40" spans="3:9" ht="15.55" customHeight="1" x14ac:dyDescent="0.65">
      <c r="C40" s="10">
        <v>14</v>
      </c>
      <c r="D40" s="11">
        <f t="shared" ca="1" si="1"/>
        <v>69.265622916817264</v>
      </c>
      <c r="E40" s="11">
        <f t="shared" ca="1" si="2"/>
        <v>76.498159918422743</v>
      </c>
      <c r="F40" s="11">
        <f t="shared" ca="1" si="4"/>
        <v>114.76598275338942</v>
      </c>
      <c r="G40" s="11">
        <f t="shared" ca="1" si="3"/>
        <v>120.78799790429638</v>
      </c>
      <c r="H40" s="30"/>
      <c r="I40" s="12">
        <f t="shared" ca="1" si="0"/>
        <v>-0.60361733800546835</v>
      </c>
    </row>
    <row r="41" spans="3:9" ht="15.55" customHeight="1" x14ac:dyDescent="0.65">
      <c r="C41" s="10">
        <v>15</v>
      </c>
      <c r="D41" s="11">
        <f t="shared" ca="1" si="1"/>
        <v>72.057526398398096</v>
      </c>
      <c r="E41" s="11">
        <f t="shared" ca="1" si="2"/>
        <v>79.982795526152287</v>
      </c>
      <c r="F41" s="11">
        <f t="shared" ca="1" si="4"/>
        <v>123.23150822140394</v>
      </c>
      <c r="G41" s="11">
        <f t="shared" ca="1" si="3"/>
        <v>130.20493599286888</v>
      </c>
      <c r="H41" s="30"/>
      <c r="I41" s="12">
        <f t="shared" ca="1" si="0"/>
        <v>0.93842845668732333</v>
      </c>
    </row>
    <row r="42" spans="3:9" ht="15.55" customHeight="1" x14ac:dyDescent="0.65">
      <c r="C42" s="10">
        <v>16</v>
      </c>
      <c r="D42" s="11">
        <f t="shared" ca="1" si="1"/>
        <v>73.085143976299051</v>
      </c>
      <c r="E42" s="11">
        <f t="shared" ca="1" si="2"/>
        <v>81.678576177031417</v>
      </c>
      <c r="F42" s="11">
        <f t="shared" ca="1" si="4"/>
        <v>130.05096369369991</v>
      </c>
      <c r="G42" s="11">
        <f t="shared" ca="1" si="3"/>
        <v>138.04198892009623</v>
      </c>
      <c r="H42" s="30"/>
      <c r="I42" s="12">
        <f t="shared" ca="1" si="0"/>
        <v>-1.2947294975482551</v>
      </c>
    </row>
    <row r="43" spans="3:9" ht="15.55" customHeight="1" x14ac:dyDescent="0.65">
      <c r="C43" s="10">
        <v>17</v>
      </c>
      <c r="D43" s="11">
        <f t="shared" ca="1" si="1"/>
        <v>74.942083484531693</v>
      </c>
      <c r="E43" s="11">
        <f t="shared" ca="1" si="2"/>
        <v>84.209012068416044</v>
      </c>
      <c r="F43" s="11">
        <f t="shared" ca="1" si="4"/>
        <v>137.95528826289342</v>
      </c>
      <c r="G43" s="11">
        <f t="shared" ca="1" si="3"/>
        <v>147.04484335823213</v>
      </c>
      <c r="H43" s="30"/>
      <c r="I43" s="12">
        <f t="shared" ca="1" si="0"/>
        <v>-0.25182514691415409</v>
      </c>
    </row>
    <row r="44" spans="3:9" ht="15.55" customHeight="1" x14ac:dyDescent="0.65">
      <c r="C44" s="10">
        <v>18</v>
      </c>
      <c r="D44" s="11">
        <f t="shared" ca="1" si="1"/>
        <v>74.821247463948865</v>
      </c>
      <c r="E44" s="11">
        <f t="shared" ca="1" si="2"/>
        <v>84.727705074670212</v>
      </c>
      <c r="F44" s="11">
        <f t="shared" ca="1" si="4"/>
        <v>143.93348962774834</v>
      </c>
      <c r="G44" s="11">
        <f t="shared" ca="1" si="3"/>
        <v>154.18375863849954</v>
      </c>
      <c r="H44" s="30"/>
      <c r="I44" s="12">
        <f t="shared" ca="1" si="0"/>
        <v>-2.1368706274188596</v>
      </c>
    </row>
    <row r="45" spans="3:9" ht="15.55" customHeight="1" x14ac:dyDescent="0.65">
      <c r="C45" s="10">
        <v>19</v>
      </c>
      <c r="D45" s="11">
        <f t="shared" ca="1" si="1"/>
        <v>75.109125851196396</v>
      </c>
      <c r="E45" s="11">
        <f t="shared" ca="1" si="2"/>
        <v>85.645165039530241</v>
      </c>
      <c r="F45" s="11">
        <f t="shared" ca="1" si="4"/>
        <v>150.4957688863615</v>
      </c>
      <c r="G45" s="11">
        <f t="shared" ca="1" si="3"/>
        <v>161.9843435476125</v>
      </c>
      <c r="H45" s="30"/>
      <c r="I45" s="12">
        <f t="shared" ca="1" si="0"/>
        <v>-0.40036783247524416</v>
      </c>
    </row>
    <row r="46" spans="3:9" ht="15.55" customHeight="1" x14ac:dyDescent="0.65">
      <c r="C46" s="10">
        <v>20</v>
      </c>
      <c r="D46" s="11">
        <f t="shared" ca="1" si="1"/>
        <v>75.773145109429436</v>
      </c>
      <c r="E46" s="11">
        <f t="shared" ca="1" si="2"/>
        <v>86.887176322662057</v>
      </c>
      <c r="F46" s="11">
        <f t="shared" ca="1" si="4"/>
        <v>157.38703271671628</v>
      </c>
      <c r="G46" s="11">
        <f t="shared" ca="1" si="3"/>
        <v>170.16978383425231</v>
      </c>
      <c r="H46" s="30"/>
      <c r="I46" s="12">
        <f t="shared" ca="1" si="0"/>
        <v>-0.40174851451844601</v>
      </c>
    </row>
    <row r="47" spans="3:9" ht="15.55" customHeight="1" x14ac:dyDescent="0.65">
      <c r="C47" s="10">
        <v>21</v>
      </c>
      <c r="D47" s="11">
        <f t="shared" ca="1" si="1"/>
        <v>76.733732033287509</v>
      </c>
      <c r="E47" s="11">
        <f t="shared" ca="1" si="2"/>
        <v>88.391464223497593</v>
      </c>
      <c r="F47" s="11">
        <f t="shared" ca="1" si="4"/>
        <v>164.61308331126966</v>
      </c>
      <c r="G47" s="11">
        <f t="shared" ca="1" si="3"/>
        <v>178.75684257302481</v>
      </c>
      <c r="H47" s="30"/>
      <c r="I47" s="12">
        <f t="shared" ca="1" si="0"/>
        <v>7.3796847830598367E-2</v>
      </c>
    </row>
    <row r="48" spans="3:9" ht="15.55" customHeight="1" x14ac:dyDescent="0.65">
      <c r="C48" s="10">
        <v>22</v>
      </c>
      <c r="D48" s="11">
        <f t="shared" ca="1" si="1"/>
        <v>78.474284484991443</v>
      </c>
      <c r="E48" s="11">
        <f t="shared" ca="1" si="2"/>
        <v>90.649616884936023</v>
      </c>
      <c r="F48" s="11">
        <f t="shared" ca="1" si="4"/>
        <v>172.67785753977751</v>
      </c>
      <c r="G48" s="11">
        <f t="shared" ca="1" si="3"/>
        <v>188.25111301103135</v>
      </c>
      <c r="H48" s="30"/>
      <c r="I48" s="12">
        <f t="shared" ca="1" si="0"/>
        <v>-0.12585590299995739</v>
      </c>
    </row>
    <row r="49" spans="3:9" ht="15.55" customHeight="1" x14ac:dyDescent="0.65">
      <c r="C49" s="10">
        <v>23</v>
      </c>
      <c r="D49" s="11">
        <f t="shared" ca="1" si="1"/>
        <v>78.439232878778839</v>
      </c>
      <c r="E49" s="11">
        <f t="shared" ca="1" si="2"/>
        <v>91.113101302225459</v>
      </c>
      <c r="F49" s="11">
        <f t="shared" ca="1" si="4"/>
        <v>179.05133478153289</v>
      </c>
      <c r="G49" s="11">
        <f t="shared" ca="1" si="3"/>
        <v>196.12625943661723</v>
      </c>
      <c r="H49" s="30"/>
      <c r="I49" s="12">
        <f t="shared" ca="1" si="0"/>
        <v>-1.7866641276991744</v>
      </c>
    </row>
    <row r="50" spans="3:9" ht="15.55" customHeight="1" x14ac:dyDescent="0.65">
      <c r="C50" s="10">
        <v>24</v>
      </c>
      <c r="D50" s="11">
        <f t="shared" ca="1" si="1"/>
        <v>82.534564975899102</v>
      </c>
      <c r="E50" s="11">
        <f t="shared" ca="1" si="2"/>
        <v>95.704185292349592</v>
      </c>
      <c r="F50" s="11">
        <f t="shared" ca="1" si="4"/>
        <v>189.71238955755868</v>
      </c>
      <c r="G50" s="11">
        <f t="shared" ca="1" si="3"/>
        <v>208.36949150598727</v>
      </c>
      <c r="H50" s="30"/>
      <c r="I50" s="12">
        <f t="shared" ca="1" si="0"/>
        <v>2.8551118158111368</v>
      </c>
    </row>
    <row r="51" spans="3:9" ht="15.55" customHeight="1" x14ac:dyDescent="0.65">
      <c r="C51" s="10">
        <v>25</v>
      </c>
      <c r="D51" s="11">
        <f t="shared" ca="1" si="1"/>
        <v>83.583793863618553</v>
      </c>
      <c r="E51" s="11">
        <f t="shared" ca="1" si="2"/>
        <v>97.20913898516811</v>
      </c>
      <c r="F51" s="11">
        <f t="shared" ca="1" si="4"/>
        <v>197.29239719737492</v>
      </c>
      <c r="G51" s="11">
        <f t="shared" ca="1" si="3"/>
        <v>217.59432628150083</v>
      </c>
      <c r="H51" s="30"/>
      <c r="I51" s="12">
        <f t="shared" ca="1" si="0"/>
        <v>-0.75907729753462794</v>
      </c>
    </row>
    <row r="52" spans="3:9" ht="15.55" customHeight="1" x14ac:dyDescent="0.65">
      <c r="C52" s="10">
        <v>26</v>
      </c>
      <c r="D52" s="11">
        <f t="shared" ca="1" si="1"/>
        <v>85.050284396175556</v>
      </c>
      <c r="E52" s="11">
        <f t="shared" ca="1" si="2"/>
        <v>99.181606230907249</v>
      </c>
      <c r="F52" s="11">
        <f t="shared" ca="1" si="4"/>
        <v>205.70618847710244</v>
      </c>
      <c r="G52" s="11">
        <f t="shared" ca="1" si="3"/>
        <v>227.76284704914877</v>
      </c>
      <c r="H52" s="30"/>
      <c r="I52" s="12">
        <f t="shared" ca="1" si="0"/>
        <v>-0.22489238759788008</v>
      </c>
    </row>
    <row r="53" spans="3:9" ht="15.55" customHeight="1" x14ac:dyDescent="0.65">
      <c r="C53" s="10">
        <v>27</v>
      </c>
      <c r="D53" s="11">
        <f t="shared" ca="1" si="1"/>
        <v>87.853545256817867</v>
      </c>
      <c r="E53" s="11">
        <f t="shared" ca="1" si="2"/>
        <v>102.46532001646153</v>
      </c>
      <c r="F53" s="11">
        <f t="shared" ca="1" si="4"/>
        <v>215.47836857467252</v>
      </c>
      <c r="G53" s="11">
        <f t="shared" ca="1" si="3"/>
        <v>239.36002451194975</v>
      </c>
      <c r="H53" s="30"/>
      <c r="I53" s="12">
        <f t="shared" ca="1" si="0"/>
        <v>0.51936728817624223</v>
      </c>
    </row>
    <row r="54" spans="3:9" ht="15.55" customHeight="1" x14ac:dyDescent="0.65">
      <c r="C54" s="10">
        <v>28</v>
      </c>
      <c r="D54" s="11">
        <f t="shared" ca="1" si="1"/>
        <v>87.327297391307013</v>
      </c>
      <c r="E54" s="11">
        <f t="shared" ca="1" si="2"/>
        <v>102.41348150711325</v>
      </c>
      <c r="F54" s="11">
        <f t="shared" ca="1" si="4"/>
        <v>222.06336530139365</v>
      </c>
      <c r="G54" s="11">
        <f t="shared" ca="1" si="3"/>
        <v>247.85765023611617</v>
      </c>
      <c r="H54" s="30"/>
      <c r="I54" s="12">
        <f t="shared" ca="1" si="0"/>
        <v>-1.2282660552867197</v>
      </c>
    </row>
    <row r="55" spans="3:9" ht="15.55" customHeight="1" x14ac:dyDescent="0.65">
      <c r="C55" s="10">
        <v>29</v>
      </c>
      <c r="D55" s="11">
        <f t="shared" ca="1" si="1"/>
        <v>88.8065120010003</v>
      </c>
      <c r="E55" s="11">
        <f t="shared" ca="1" si="2"/>
        <v>104.38594316993888</v>
      </c>
      <c r="F55" s="11">
        <f t="shared" ca="1" si="4"/>
        <v>230.90568551832231</v>
      </c>
      <c r="G55" s="11">
        <f t="shared" ca="1" si="3"/>
        <v>258.71104489867525</v>
      </c>
      <c r="H55" s="30"/>
      <c r="I55" s="12">
        <f t="shared" ca="1" si="0"/>
        <v>0.62621513962707698</v>
      </c>
    </row>
    <row r="56" spans="3:9" ht="15.55" customHeight="1" x14ac:dyDescent="0.65">
      <c r="C56" s="10">
        <v>30</v>
      </c>
      <c r="D56" s="11">
        <f t="shared" ca="1" si="1"/>
        <v>89.951429625987231</v>
      </c>
      <c r="E56" s="11">
        <f t="shared" ca="1" si="2"/>
        <v>105.97186260286098</v>
      </c>
      <c r="F56" s="11">
        <f t="shared" ca="1" si="4"/>
        <v>239.31071176099286</v>
      </c>
      <c r="G56" s="11">
        <f t="shared" ca="1" si="3"/>
        <v>269.19243275458086</v>
      </c>
      <c r="H56" s="30"/>
      <c r="I56" s="12">
        <f t="shared" ca="1" si="0"/>
        <v>0.21483209979797344</v>
      </c>
    </row>
    <row r="57" spans="3:9" ht="15.55" customHeight="1" x14ac:dyDescent="0.65">
      <c r="C57" s="10">
        <v>31</v>
      </c>
      <c r="D57" s="11">
        <f t="shared" ca="1" si="1"/>
        <v>91.198084772006695</v>
      </c>
      <c r="E57" s="11">
        <f t="shared" ca="1" si="2"/>
        <v>107.66009313379833</v>
      </c>
      <c r="F57" s="11">
        <f t="shared" ca="1" si="4"/>
        <v>247.98599638357561</v>
      </c>
      <c r="G57" s="11">
        <f t="shared" ca="1" si="3"/>
        <v>280.03955550350344</v>
      </c>
      <c r="H57" s="30"/>
      <c r="I57" s="12">
        <f t="shared" ca="1" si="0"/>
        <v>0.54989927904771152</v>
      </c>
    </row>
    <row r="58" spans="3:9" ht="15.55" customHeight="1" x14ac:dyDescent="0.65">
      <c r="C58" s="10">
        <v>32</v>
      </c>
      <c r="D58" s="11">
        <f t="shared" ca="1" si="1"/>
        <v>94.389772679673825</v>
      </c>
      <c r="E58" s="11">
        <f t="shared" ca="1" si="2"/>
        <v>111.28085991885173</v>
      </c>
      <c r="F58" s="11">
        <f t="shared" ca="1" si="4"/>
        <v>258.68710135852876</v>
      </c>
      <c r="G58" s="11">
        <f t="shared" ca="1" si="3"/>
        <v>292.99821718073451</v>
      </c>
      <c r="H58" s="30"/>
      <c r="I58" s="12">
        <f t="shared" ca="1" si="0"/>
        <v>1.7406886402333743</v>
      </c>
    </row>
    <row r="59" spans="3:9" ht="15.55" customHeight="1" x14ac:dyDescent="0.65">
      <c r="C59" s="10">
        <v>33</v>
      </c>
      <c r="D59" s="11">
        <f t="shared" ca="1" si="1"/>
        <v>96.984151396706409</v>
      </c>
      <c r="E59" s="11">
        <f t="shared" ca="1" si="2"/>
        <v>114.29642388690387</v>
      </c>
      <c r="F59" s="11">
        <f t="shared" ca="1" si="4"/>
        <v>268.89940513930486</v>
      </c>
      <c r="G59" s="11">
        <f t="shared" ca="1" si="3"/>
        <v>305.55940517609008</v>
      </c>
      <c r="H59" s="30"/>
      <c r="I59" s="12">
        <f t="shared" ca="1" si="0"/>
        <v>1.0998147662271514</v>
      </c>
    </row>
    <row r="60" spans="3:9" ht="15.55" customHeight="1" x14ac:dyDescent="0.65">
      <c r="C60" s="10">
        <v>34</v>
      </c>
      <c r="D60" s="11">
        <f t="shared" ca="1" si="1"/>
        <v>99.240603435492147</v>
      </c>
      <c r="E60" s="11">
        <f t="shared" ca="1" si="2"/>
        <v>117.00514734994493</v>
      </c>
      <c r="F60" s="11">
        <f t="shared" ca="1" si="4"/>
        <v>279.07124943330933</v>
      </c>
      <c r="G60" s="11">
        <f t="shared" ca="1" si="3"/>
        <v>318.191454798986</v>
      </c>
      <c r="H60" s="30"/>
      <c r="I60" s="12">
        <f t="shared" ca="1" si="0"/>
        <v>0.51910370740550227</v>
      </c>
    </row>
    <row r="61" spans="3:9" ht="15.55" customHeight="1" x14ac:dyDescent="0.65">
      <c r="C61" s="10">
        <v>35</v>
      </c>
      <c r="D61" s="11">
        <f t="shared" ca="1" si="1"/>
        <v>101.99511036220132</v>
      </c>
      <c r="E61" s="11">
        <f t="shared" ca="1" si="2"/>
        <v>120.22390122052137</v>
      </c>
      <c r="F61" s="11">
        <f t="shared" ca="1" si="4"/>
        <v>289.94109304864548</v>
      </c>
      <c r="G61" s="11">
        <f t="shared" ca="1" si="3"/>
        <v>331.62485140030475</v>
      </c>
      <c r="H61" s="30"/>
      <c r="I61" s="12">
        <f t="shared" ca="1" si="0"/>
        <v>1.2244089172039445</v>
      </c>
    </row>
    <row r="62" spans="3:9" ht="15.55" customHeight="1" x14ac:dyDescent="0.65">
      <c r="C62" s="10">
        <v>36</v>
      </c>
      <c r="D62" s="11">
        <f t="shared" ca="1" si="1"/>
        <v>104.79847397391575</v>
      </c>
      <c r="E62" s="11">
        <f t="shared" ca="1" si="2"/>
        <v>123.49806399901597</v>
      </c>
      <c r="F62" s="11">
        <f t="shared" ca="1" si="4"/>
        <v>301.04544966618374</v>
      </c>
      <c r="G62" s="11">
        <f t="shared" ca="1" si="3"/>
        <v>345.39841196863637</v>
      </c>
      <c r="H62" s="30"/>
      <c r="I62" s="12">
        <f t="shared" ca="1" si="0"/>
        <v>1.8566616451871849</v>
      </c>
    </row>
    <row r="63" spans="3:9" ht="15.55" customHeight="1" x14ac:dyDescent="0.65">
      <c r="C63" s="10">
        <v>37</v>
      </c>
      <c r="D63" s="11">
        <f t="shared" ca="1" si="1"/>
        <v>106.50232269912902</v>
      </c>
      <c r="E63" s="11">
        <f t="shared" ca="1" si="2"/>
        <v>125.68935182945164</v>
      </c>
      <c r="F63" s="11">
        <f t="shared" ca="1" si="4"/>
        <v>311.28861082645238</v>
      </c>
      <c r="G63" s="11">
        <f t="shared" ca="1" si="3"/>
        <v>358.42398085274942</v>
      </c>
      <c r="H63" s="30"/>
      <c r="I63" s="12">
        <f t="shared" ca="1" si="0"/>
        <v>0.66394534887798362</v>
      </c>
    </row>
    <row r="64" spans="3:9" ht="15.55" customHeight="1" x14ac:dyDescent="0.65">
      <c r="C64" s="10">
        <v>38</v>
      </c>
      <c r="D64" s="11">
        <f t="shared" ca="1" si="1"/>
        <v>107.35644581263547</v>
      </c>
      <c r="E64" s="11">
        <f t="shared" ca="1" si="2"/>
        <v>127.0459893993839</v>
      </c>
      <c r="F64" s="11">
        <f t="shared" ca="1" si="4"/>
        <v>320.91471885033934</v>
      </c>
      <c r="G64" s="11">
        <f t="shared" ca="1" si="3"/>
        <v>370.94759145155382</v>
      </c>
      <c r="H64" s="30"/>
      <c r="I64" s="12">
        <f t="shared" ca="1" si="0"/>
        <v>-0.19776769969387734</v>
      </c>
    </row>
    <row r="65" spans="3:9" ht="15.55" customHeight="1" x14ac:dyDescent="0.65">
      <c r="C65" s="10">
        <v>39</v>
      </c>
      <c r="D65" s="11">
        <f t="shared" ca="1" si="1"/>
        <v>107.48067077931442</v>
      </c>
      <c r="E65" s="11">
        <f t="shared" ca="1" si="2"/>
        <v>127.66479559833445</v>
      </c>
      <c r="F65" s="11">
        <f t="shared" ca="1" si="4"/>
        <v>329.93477910485507</v>
      </c>
      <c r="G65" s="11">
        <f t="shared" ca="1" si="3"/>
        <v>382.97239099961359</v>
      </c>
      <c r="H65" s="30"/>
      <c r="I65" s="12">
        <f t="shared" ca="1" si="0"/>
        <v>-0.21613778789250859</v>
      </c>
    </row>
    <row r="66" spans="3:9" ht="15.55" customHeight="1" x14ac:dyDescent="0.65">
      <c r="C66" s="10">
        <v>40</v>
      </c>
      <c r="D66" s="11">
        <f t="shared" ca="1" si="1"/>
        <v>105.04381577672162</v>
      </c>
      <c r="E66" s="11">
        <f t="shared" ca="1" si="2"/>
        <v>125.70098977860016</v>
      </c>
      <c r="F66" s="11">
        <f t="shared" ca="1" si="4"/>
        <v>336.4544016259585</v>
      </c>
      <c r="G66" s="11">
        <f t="shared" ca="1" si="3"/>
        <v>392.60054157652371</v>
      </c>
      <c r="H66" s="30"/>
      <c r="I66" s="12">
        <f t="shared" ca="1" si="0"/>
        <v>-1.801385358639263</v>
      </c>
    </row>
    <row r="67" spans="3:9" ht="15.55" customHeight="1" x14ac:dyDescent="0.65">
      <c r="C67" s="10">
        <v>41</v>
      </c>
      <c r="D67" s="11">
        <f t="shared" ca="1" si="1"/>
        <v>102.60855163002306</v>
      </c>
      <c r="E67" s="11">
        <f t="shared" ca="1" si="2"/>
        <v>123.70599922539458</v>
      </c>
      <c r="F67" s="11">
        <f t="shared" ca="1" si="4"/>
        <v>342.97590905245221</v>
      </c>
      <c r="G67" s="11">
        <f t="shared" ca="1" si="3"/>
        <v>402.33006730185224</v>
      </c>
      <c r="H67" s="30"/>
      <c r="I67" s="12">
        <f t="shared" ca="1" si="0"/>
        <v>-1.0669226461728518</v>
      </c>
    </row>
    <row r="68" spans="3:9" ht="15.55" customHeight="1" x14ac:dyDescent="0.65">
      <c r="C68" s="10">
        <v>42</v>
      </c>
      <c r="D68" s="11">
        <f t="shared" ca="1" si="1"/>
        <v>101.44534579990575</v>
      </c>
      <c r="E68" s="11">
        <f t="shared" ca="1" si="2"/>
        <v>122.90304107196283</v>
      </c>
      <c r="F68" s="11">
        <f t="shared" ca="1" si="4"/>
        <v>350.52573048536863</v>
      </c>
      <c r="G68" s="11">
        <f t="shared" ca="1" si="3"/>
        <v>413.16429049076692</v>
      </c>
      <c r="H68" s="30"/>
      <c r="I68" s="12">
        <f t="shared" ca="1" si="0"/>
        <v>0.39634581456745055</v>
      </c>
    </row>
    <row r="69" spans="3:9" ht="15.55" customHeight="1" x14ac:dyDescent="0.65">
      <c r="C69" s="10">
        <v>43</v>
      </c>
      <c r="D69" s="11">
        <f t="shared" ca="1" si="1"/>
        <v>98.588675504728357</v>
      </c>
      <c r="E69" s="11">
        <f t="shared" ca="1" si="2"/>
        <v>120.33869646641907</v>
      </c>
      <c r="F69" s="11">
        <f t="shared" ca="1" si="4"/>
        <v>356.1873099005868</v>
      </c>
      <c r="G69" s="11">
        <f t="shared" ca="1" si="3"/>
        <v>422.19229022780399</v>
      </c>
      <c r="H69" s="30"/>
      <c r="I69" s="12">
        <f t="shared" ca="1" si="0"/>
        <v>-1.5924752030762144</v>
      </c>
    </row>
    <row r="70" spans="3:9" ht="15.55" customHeight="1" x14ac:dyDescent="0.65">
      <c r="C70" s="10">
        <v>44</v>
      </c>
      <c r="D70" s="11">
        <f t="shared" ca="1" si="1"/>
        <v>97.314775311309617</v>
      </c>
      <c r="E70" s="11">
        <f t="shared" ca="1" si="2"/>
        <v>119.31862242930714</v>
      </c>
      <c r="F70" s="11">
        <f t="shared" ca="1" si="4"/>
        <v>363.3542943450795</v>
      </c>
      <c r="G70" s="11">
        <f t="shared" ca="1" si="3"/>
        <v>432.81763351284064</v>
      </c>
      <c r="H70" s="30"/>
      <c r="I70" s="12">
        <f t="shared" ca="1" si="0"/>
        <v>-0.56917365512284379</v>
      </c>
    </row>
    <row r="71" spans="3:9" ht="15.55" customHeight="1" x14ac:dyDescent="0.65">
      <c r="C71" s="10">
        <v>45</v>
      </c>
      <c r="D71" s="11">
        <f t="shared" ca="1" si="1"/>
        <v>98.039393438769892</v>
      </c>
      <c r="E71" s="11">
        <f t="shared" ca="1" si="2"/>
        <v>120.22424715866535</v>
      </c>
      <c r="F71" s="11">
        <f t="shared" ca="1" si="4"/>
        <v>372.2496030954303</v>
      </c>
      <c r="G71" s="11">
        <f t="shared" ca="1" si="3"/>
        <v>445.2431933973607</v>
      </c>
      <c r="H71" s="30"/>
      <c r="I71" s="12">
        <f t="shared" ca="1" si="0"/>
        <v>1.211357161065161</v>
      </c>
    </row>
    <row r="72" spans="3:9" ht="15.55" customHeight="1" x14ac:dyDescent="0.65">
      <c r="C72" s="10">
        <v>46</v>
      </c>
      <c r="D72" s="11">
        <f t="shared" ca="1" si="1"/>
        <v>96.192393716017733</v>
      </c>
      <c r="E72" s="11">
        <f t="shared" ca="1" si="2"/>
        <v>118.52703385231999</v>
      </c>
      <c r="F72" s="11">
        <f t="shared" ca="1" si="4"/>
        <v>378.49994277923093</v>
      </c>
      <c r="G72" s="11">
        <f t="shared" ca="1" si="3"/>
        <v>455.11565918945593</v>
      </c>
      <c r="H72" s="30"/>
      <c r="I72" s="12">
        <f t="shared" ca="1" si="0"/>
        <v>-1.4954527175622061</v>
      </c>
    </row>
    <row r="73" spans="3:9" ht="15.55" customHeight="1" x14ac:dyDescent="0.65">
      <c r="C73" s="10">
        <v>47</v>
      </c>
      <c r="D73" s="11">
        <f t="shared" ca="1" si="1"/>
        <v>95.34915474616912</v>
      </c>
      <c r="E73" s="11">
        <f t="shared" ca="1" si="2"/>
        <v>117.83983717037377</v>
      </c>
      <c r="F73" s="11">
        <f t="shared" ca="1" si="4"/>
        <v>385.84117527194877</v>
      </c>
      <c r="G73" s="11">
        <f t="shared" ca="1" si="3"/>
        <v>466.18489839448841</v>
      </c>
      <c r="H73" s="30"/>
      <c r="I73" s="12">
        <f t="shared" ca="1" si="0"/>
        <v>-0.98206496471210925</v>
      </c>
    </row>
    <row r="74" spans="3:9" ht="15.55" customHeight="1" x14ac:dyDescent="0.65">
      <c r="C74" s="10">
        <v>48</v>
      </c>
      <c r="D74" s="11">
        <f t="shared" ca="1" si="1"/>
        <v>94.424028229208346</v>
      </c>
      <c r="E74" s="11">
        <f t="shared" ca="1" si="2"/>
        <v>117.02057885924869</v>
      </c>
      <c r="F74" s="11">
        <f t="shared" ca="1" si="4"/>
        <v>392.89839383407644</v>
      </c>
      <c r="G74" s="11">
        <f t="shared" ca="1" si="3"/>
        <v>477.04767220604771</v>
      </c>
      <c r="H74" s="30"/>
      <c r="I74" s="12">
        <f t="shared" ca="1" si="0"/>
        <v>-0.84145467872414781</v>
      </c>
    </row>
    <row r="75" spans="3:9" ht="15.55" customHeight="1" x14ac:dyDescent="0.65">
      <c r="C75" s="10">
        <v>49</v>
      </c>
      <c r="D75" s="11">
        <f t="shared" ca="1" si="1"/>
        <v>94.308490638926315</v>
      </c>
      <c r="E75" s="11">
        <f t="shared" ca="1" si="2"/>
        <v>116.99159612878654</v>
      </c>
      <c r="F75" s="11">
        <f t="shared" ca="1" si="4"/>
        <v>400.72130270259368</v>
      </c>
      <c r="G75" s="11">
        <f t="shared" ca="1" si="3"/>
        <v>488.77131900862349</v>
      </c>
      <c r="H75" s="30"/>
      <c r="I75" s="12">
        <f t="shared" ca="1" si="0"/>
        <v>0.89383876144197605</v>
      </c>
    </row>
    <row r="76" spans="3:9" ht="15.55" customHeight="1" x14ac:dyDescent="0.65">
      <c r="C76" s="10">
        <v>50</v>
      </c>
      <c r="D76" s="11">
        <f t="shared" ca="1" si="1"/>
        <v>96.013280619256435</v>
      </c>
      <c r="E76" s="11">
        <f t="shared" ca="1" si="2"/>
        <v>118.75983165133361</v>
      </c>
      <c r="F76" s="11">
        <f t="shared" ca="1" si="4"/>
        <v>410.28080621408481</v>
      </c>
      <c r="G76" s="11">
        <f t="shared" ca="1" si="3"/>
        <v>502.32115165536339</v>
      </c>
      <c r="H76" s="30"/>
      <c r="I76" s="12">
        <f t="shared" ca="1" si="0"/>
        <v>1.5889257261916925</v>
      </c>
    </row>
    <row r="77" spans="3:9" ht="15.55" customHeight="1" x14ac:dyDescent="0.65">
      <c r="C77" s="10">
        <v>51</v>
      </c>
      <c r="D77" s="11">
        <f t="shared" ca="1" si="1"/>
        <v>97.289283869797984</v>
      </c>
      <c r="E77" s="11">
        <f t="shared" ca="1" si="2"/>
        <v>120.09466716702148</v>
      </c>
      <c r="F77" s="11">
        <f t="shared" ca="1" si="4"/>
        <v>419.41671582228685</v>
      </c>
      <c r="G77" s="11">
        <f t="shared" ca="1" si="3"/>
        <v>515.5467086266018</v>
      </c>
      <c r="H77" s="30"/>
      <c r="I77" s="12">
        <f t="shared" ca="1" si="0"/>
        <v>0.22715540604544274</v>
      </c>
    </row>
    <row r="78" spans="3:9" ht="15.55" customHeight="1" x14ac:dyDescent="0.65">
      <c r="C78" s="10">
        <v>52</v>
      </c>
      <c r="D78" s="11">
        <f t="shared" ca="1" si="1"/>
        <v>100.30602331659436</v>
      </c>
      <c r="E78" s="11">
        <f t="shared" ca="1" si="2"/>
        <v>123.20018169060756</v>
      </c>
      <c r="F78" s="11">
        <f t="shared" ca="1" si="4"/>
        <v>430.46280205947681</v>
      </c>
      <c r="G78" s="11">
        <f t="shared" ca="1" si="3"/>
        <v>530.79807690773805</v>
      </c>
      <c r="H78" s="30"/>
      <c r="I78" s="12">
        <f t="shared" ca="1" si="0"/>
        <v>1.518308211990768</v>
      </c>
    </row>
    <row r="79" spans="3:9" ht="15.55" customHeight="1" x14ac:dyDescent="0.65">
      <c r="C79" s="10">
        <v>53</v>
      </c>
      <c r="D79" s="11">
        <f t="shared" ca="1" si="1"/>
        <v>101.76250678256481</v>
      </c>
      <c r="E79" s="11">
        <f t="shared" ca="1" si="2"/>
        <v>124.76026515483815</v>
      </c>
      <c r="F79" s="11">
        <f t="shared" ca="1" si="4"/>
        <v>440.04234455434835</v>
      </c>
      <c r="G79" s="11">
        <f t="shared" ca="1" si="3"/>
        <v>544.6920300800864</v>
      </c>
      <c r="H79" s="30"/>
      <c r="I79" s="12">
        <f t="shared" ca="1" si="0"/>
        <v>0.12156507019555826</v>
      </c>
    </row>
    <row r="80" spans="3:9" ht="15.55" customHeight="1" x14ac:dyDescent="0.65">
      <c r="C80" s="10">
        <v>54</v>
      </c>
      <c r="D80" s="11">
        <f t="shared" ca="1" si="1"/>
        <v>102.83158943936752</v>
      </c>
      <c r="E80" s="11">
        <f t="shared" ca="1" si="2"/>
        <v>125.98321560839966</v>
      </c>
      <c r="F80" s="11">
        <f t="shared" ca="1" si="4"/>
        <v>449.51741773703026</v>
      </c>
      <c r="G80" s="11">
        <f t="shared" ca="1" si="3"/>
        <v>558.61220189635048</v>
      </c>
      <c r="H80" s="30"/>
      <c r="I80" s="12">
        <f t="shared" ca="1" si="0"/>
        <v>0.4574673375403347</v>
      </c>
    </row>
    <row r="81" spans="3:9" ht="15.55" customHeight="1" x14ac:dyDescent="0.65">
      <c r="C81" s="10">
        <v>55</v>
      </c>
      <c r="D81" s="11">
        <f t="shared" ca="1" si="1"/>
        <v>102.20927292833994</v>
      </c>
      <c r="E81" s="11">
        <f t="shared" ca="1" si="2"/>
        <v>125.52555500388975</v>
      </c>
      <c r="F81" s="11">
        <f t="shared" ca="1" si="4"/>
        <v>457.39015379908335</v>
      </c>
      <c r="G81" s="11">
        <f t="shared" ca="1" si="3"/>
        <v>571.04283853248796</v>
      </c>
      <c r="H81" s="30"/>
      <c r="I81" s="12">
        <f t="shared" ca="1" si="0"/>
        <v>-1.2809196112738852</v>
      </c>
    </row>
    <row r="82" spans="3:9" ht="15.55" customHeight="1" x14ac:dyDescent="0.65">
      <c r="C82" s="10">
        <v>56</v>
      </c>
      <c r="D82" s="11">
        <f t="shared" ca="1" si="1"/>
        <v>102.65397911155398</v>
      </c>
      <c r="E82" s="11">
        <f t="shared" ca="1" si="2"/>
        <v>126.14183170106503</v>
      </c>
      <c r="F82" s="11">
        <f t="shared" ca="1" si="4"/>
        <v>466.41900841161799</v>
      </c>
      <c r="G82" s="11">
        <f t="shared" ca="1" si="3"/>
        <v>584.74623504916917</v>
      </c>
      <c r="H82" s="30"/>
      <c r="I82" s="12">
        <f t="shared" ca="1" si="0"/>
        <v>0.95434542671424893</v>
      </c>
    </row>
    <row r="83" spans="3:9" ht="15.55" customHeight="1" x14ac:dyDescent="0.65">
      <c r="C83" s="10">
        <v>57</v>
      </c>
      <c r="D83" s="11">
        <f t="shared" ca="1" si="1"/>
        <v>101.21629023559987</v>
      </c>
      <c r="E83" s="11">
        <f t="shared" ca="1" si="2"/>
        <v>124.84871161484149</v>
      </c>
      <c r="F83" s="11">
        <f t="shared" ca="1" si="4"/>
        <v>473.48541714263371</v>
      </c>
      <c r="G83" s="11">
        <f t="shared" ca="1" si="3"/>
        <v>596.58816378468055</v>
      </c>
      <c r="H83" s="30"/>
      <c r="I83" s="12">
        <f t="shared" ca="1" si="0"/>
        <v>-1.1932669229676585</v>
      </c>
    </row>
    <row r="84" spans="3:9" ht="15.55" customHeight="1" x14ac:dyDescent="0.65">
      <c r="C84" s="10">
        <v>58</v>
      </c>
      <c r="D84" s="11">
        <f t="shared" ca="1" si="1"/>
        <v>100.39378268359302</v>
      </c>
      <c r="E84" s="11">
        <f t="shared" ca="1" si="2"/>
        <v>124.17134167995872</v>
      </c>
      <c r="F84" s="11">
        <f t="shared" ca="1" si="4"/>
        <v>481.22748798038833</v>
      </c>
      <c r="G84" s="11">
        <f t="shared" ca="1" si="3"/>
        <v>609.22259297202766</v>
      </c>
      <c r="H84" s="30"/>
      <c r="I84" s="12">
        <f t="shared" ca="1" si="0"/>
        <v>-8.4726862278637849E-2</v>
      </c>
    </row>
    <row r="85" spans="3:9" ht="15.55" customHeight="1" x14ac:dyDescent="0.65">
      <c r="C85" s="10">
        <v>59</v>
      </c>
      <c r="D85" s="11">
        <f t="shared" ca="1" si="1"/>
        <v>98.955862744618301</v>
      </c>
      <c r="E85" s="11">
        <f t="shared" ca="1" si="2"/>
        <v>122.83812631193186</v>
      </c>
      <c r="F85" s="11">
        <f t="shared" ca="1" si="4"/>
        <v>488.19828138702132</v>
      </c>
      <c r="G85" s="11">
        <f t="shared" ca="1" si="3"/>
        <v>621.18079634658909</v>
      </c>
      <c r="H85" s="30"/>
      <c r="I85" s="12">
        <f t="shared" ca="1" si="0"/>
        <v>-1.3189682465500754</v>
      </c>
    </row>
    <row r="86" spans="3:9" ht="15.55" customHeight="1" x14ac:dyDescent="0.65">
      <c r="C86" s="10">
        <v>60</v>
      </c>
      <c r="D86" s="11">
        <f t="shared" ca="1" si="1"/>
        <v>98.250798349948425</v>
      </c>
      <c r="E86" s="11">
        <f t="shared" ca="1" si="2"/>
        <v>122.21779193703502</v>
      </c>
      <c r="F86" s="11">
        <f t="shared" ca="1" si="4"/>
        <v>495.85085259158922</v>
      </c>
      <c r="G86" s="11">
        <f t="shared" ca="1" si="3"/>
        <v>633.92811148729163</v>
      </c>
      <c r="H86" s="30"/>
      <c r="I86" s="12">
        <f t="shared" ca="1" si="0"/>
        <v>0.34521090179266861</v>
      </c>
    </row>
    <row r="87" spans="3:9" ht="15.55" customHeight="1" x14ac:dyDescent="0.65">
      <c r="C87" s="10">
        <v>61</v>
      </c>
      <c r="D87" s="11">
        <f t="shared" ca="1" si="1"/>
        <v>98.214156502556392</v>
      </c>
      <c r="E87" s="11">
        <f t="shared" ca="1" si="2"/>
        <v>122.23274025519565</v>
      </c>
      <c r="F87" s="11">
        <f t="shared" ca="1" si="4"/>
        <v>504.03826989881151</v>
      </c>
      <c r="G87" s="11">
        <f t="shared" ca="1" si="3"/>
        <v>647.30838797075285</v>
      </c>
      <c r="H87" s="30"/>
      <c r="I87" s="12">
        <f t="shared" ca="1" si="0"/>
        <v>0.24717365165384036</v>
      </c>
    </row>
    <row r="88" spans="3:9" ht="15.55" customHeight="1" x14ac:dyDescent="0.65">
      <c r="C88" s="10">
        <v>62</v>
      </c>
      <c r="D88" s="11">
        <f t="shared" ca="1" si="1"/>
        <v>97.938106358562877</v>
      </c>
      <c r="E88" s="11">
        <f t="shared" ca="1" si="2"/>
        <v>121.99402855812365</v>
      </c>
      <c r="F88" s="11">
        <f t="shared" ca="1" si="4"/>
        <v>511.94248775889002</v>
      </c>
      <c r="G88" s="11">
        <f t="shared" ca="1" si="3"/>
        <v>660.51331511045646</v>
      </c>
      <c r="H88" s="30"/>
      <c r="I88" s="12">
        <f t="shared" ca="1" si="0"/>
        <v>-9.5006831925288068E-2</v>
      </c>
    </row>
    <row r="89" spans="3:9" ht="15.55" customHeight="1" x14ac:dyDescent="0.65">
      <c r="C89" s="10">
        <v>63</v>
      </c>
      <c r="D89" s="11">
        <f t="shared" ca="1" si="1"/>
        <v>99.480718653050246</v>
      </c>
      <c r="E89" s="11">
        <f t="shared" ca="1" si="2"/>
        <v>123.5719695930667</v>
      </c>
      <c r="F89" s="11">
        <f t="shared" ca="1" si="4"/>
        <v>521.67046210281876</v>
      </c>
      <c r="G89" s="11">
        <f t="shared" ca="1" si="3"/>
        <v>675.6542314781675</v>
      </c>
      <c r="H89" s="30"/>
      <c r="I89" s="12">
        <f t="shared" ca="1" si="0"/>
        <v>1.0601290551836764</v>
      </c>
    </row>
    <row r="90" spans="3:9" ht="15.55" customHeight="1" x14ac:dyDescent="0.65">
      <c r="C90" s="10">
        <v>64</v>
      </c>
      <c r="D90" s="11">
        <f t="shared" ca="1" si="1"/>
        <v>101.58830195485902</v>
      </c>
      <c r="E90" s="11">
        <f t="shared" ca="1" si="2"/>
        <v>125.70677549799073</v>
      </c>
      <c r="F90" s="11">
        <f t="shared" ca="1" si="4"/>
        <v>531.93478363059569</v>
      </c>
      <c r="G90" s="11">
        <f t="shared" ca="1" si="3"/>
        <v>691.44109775229242</v>
      </c>
      <c r="H90" s="30"/>
      <c r="I90" s="12">
        <f t="shared" ref="I90:I153" ca="1" si="5">NORMINV(RAND(),$J$20,$J$21)</f>
        <v>1.6037684591064134</v>
      </c>
    </row>
    <row r="91" spans="3:9" ht="15.55" customHeight="1" x14ac:dyDescent="0.65">
      <c r="C91" s="10">
        <v>65</v>
      </c>
      <c r="D91" s="11">
        <f t="shared" ca="1" si="1"/>
        <v>101.2119344180193</v>
      </c>
      <c r="E91" s="11">
        <f t="shared" ca="1" si="2"/>
        <v>125.38727773838764</v>
      </c>
      <c r="F91" s="11">
        <f t="shared" ca="1" si="4"/>
        <v>539.87514031386752</v>
      </c>
      <c r="G91" s="11">
        <f t="shared" ca="1" si="3"/>
        <v>705.03348780107626</v>
      </c>
      <c r="H91" s="30"/>
      <c r="I91" s="12">
        <f t="shared" ca="1" si="5"/>
        <v>-1.2912243523553628</v>
      </c>
    </row>
    <row r="92" spans="3:9" ht="15.55" customHeight="1" x14ac:dyDescent="0.65">
      <c r="C92" s="10">
        <v>66</v>
      </c>
      <c r="D92" s="11">
        <f t="shared" ca="1" si="1"/>
        <v>102.16654713474522</v>
      </c>
      <c r="E92" s="11">
        <f t="shared" ca="1" si="2"/>
        <v>126.43280465531288</v>
      </c>
      <c r="F92" s="11">
        <f t="shared" ca="1" si="4"/>
        <v>549.32523838205714</v>
      </c>
      <c r="G92" s="11">
        <f t="shared" ca="1" si="3"/>
        <v>720.26759017368636</v>
      </c>
      <c r="H92" s="30"/>
      <c r="I92" s="12">
        <f t="shared" ca="1" si="5"/>
        <v>0.35183282387650006</v>
      </c>
    </row>
    <row r="93" spans="3:9" ht="15.55" customHeight="1" x14ac:dyDescent="0.65">
      <c r="C93" s="10">
        <v>67</v>
      </c>
      <c r="D93" s="11">
        <f t="shared" ref="D93:D156" ca="1" si="6">$D$16*D92+$D$17*D91+$D$18*I92+$D$19*I91+$D$20*I90+$D$21+I93</f>
        <v>101.54857829243682</v>
      </c>
      <c r="E93" s="11">
        <f t="shared" ref="E93:E156" ca="1" si="7">$E$16*E92+$E$17*E91+$E$18*I92+$E$19*I91+$E$20*I90+$E$21+I93</f>
        <v>125.88686419569554</v>
      </c>
      <c r="F93" s="11">
        <f t="shared" ca="1" si="4"/>
        <v>557.12936591125799</v>
      </c>
      <c r="G93" s="11">
        <f t="shared" ref="G93:G156" ca="1" si="8">$G$16*G92+$G$17*G91+$G$18*I92+$G$19*I91+$G$20*I90+$G$21+I93</f>
        <v>733.96525172001384</v>
      </c>
      <c r="H93" s="30"/>
      <c r="I93" s="12">
        <f t="shared" ca="1" si="5"/>
        <v>-0.63804132247507739</v>
      </c>
    </row>
    <row r="94" spans="3:9" ht="15.55" customHeight="1" x14ac:dyDescent="0.65">
      <c r="C94" s="10">
        <v>68</v>
      </c>
      <c r="D94" s="11">
        <f t="shared" ca="1" si="6"/>
        <v>99.486254676392804</v>
      </c>
      <c r="E94" s="11">
        <f t="shared" ca="1" si="7"/>
        <v>123.91216524416281</v>
      </c>
      <c r="F94" s="11">
        <f t="shared" ref="F94:F157" ca="1" si="9">$F$16*F93+$F$17*F92+$F$18*I93+$F$19*I92+$F$20*I91+$F$21+I94</f>
        <v>563.59927773438665</v>
      </c>
      <c r="G94" s="11">
        <f t="shared" ca="1" si="8"/>
        <v>746.45913264145406</v>
      </c>
      <c r="H94" s="30"/>
      <c r="I94" s="12">
        <f t="shared" ca="1" si="5"/>
        <v>-1.1805462455542017</v>
      </c>
    </row>
    <row r="95" spans="3:9" ht="15.55" customHeight="1" x14ac:dyDescent="0.65">
      <c r="C95" s="10">
        <v>69</v>
      </c>
      <c r="D95" s="11">
        <f t="shared" ca="1" si="6"/>
        <v>99.827451901792742</v>
      </c>
      <c r="E95" s="11">
        <f t="shared" ca="1" si="7"/>
        <v>124.31974623024851</v>
      </c>
      <c r="F95" s="11">
        <f t="shared" ca="1" si="9"/>
        <v>572.3888857011957</v>
      </c>
      <c r="G95" s="11">
        <f t="shared" ca="1" si="8"/>
        <v>761.38359930580089</v>
      </c>
      <c r="H95" s="30"/>
      <c r="I95" s="12">
        <f t="shared" ca="1" si="5"/>
        <v>0.81696770351120773</v>
      </c>
    </row>
    <row r="96" spans="3:9" ht="15.55" customHeight="1" x14ac:dyDescent="0.65">
      <c r="C96" s="10">
        <v>70</v>
      </c>
      <c r="D96" s="11">
        <f t="shared" ca="1" si="6"/>
        <v>98.766748562638924</v>
      </c>
      <c r="E96" s="11">
        <f t="shared" ca="1" si="7"/>
        <v>123.28141838706381</v>
      </c>
      <c r="F96" s="11">
        <f t="shared" ca="1" si="9"/>
        <v>579.58712568139936</v>
      </c>
      <c r="G96" s="11">
        <f t="shared" ca="1" si="8"/>
        <v>774.81945887291147</v>
      </c>
      <c r="H96" s="30"/>
      <c r="I96" s="12">
        <f t="shared" ca="1" si="5"/>
        <v>-0.54302849417550259</v>
      </c>
    </row>
    <row r="97" spans="3:9" ht="15.55" customHeight="1" x14ac:dyDescent="0.65">
      <c r="C97" s="10">
        <v>71</v>
      </c>
      <c r="D97" s="11">
        <f t="shared" ca="1" si="6"/>
        <v>98.050225117035069</v>
      </c>
      <c r="E97" s="11">
        <f t="shared" ca="1" si="7"/>
        <v>122.59758533402552</v>
      </c>
      <c r="F97" s="11">
        <f t="shared" ca="1" si="9"/>
        <v>587.2015587621031</v>
      </c>
      <c r="G97" s="11">
        <f t="shared" ca="1" si="8"/>
        <v>788.80020402929188</v>
      </c>
      <c r="H97" s="30"/>
      <c r="I97" s="12">
        <f t="shared" ca="1" si="5"/>
        <v>-0.49261540514609942</v>
      </c>
    </row>
    <row r="98" spans="3:9" ht="15.55" customHeight="1" x14ac:dyDescent="0.65">
      <c r="C98" s="10">
        <v>72</v>
      </c>
      <c r="D98" s="11">
        <f t="shared" ca="1" si="6"/>
        <v>97.549903759199395</v>
      </c>
      <c r="E98" s="11">
        <f t="shared" ca="1" si="7"/>
        <v>122.10488728297554</v>
      </c>
      <c r="F98" s="11">
        <f t="shared" ca="1" si="9"/>
        <v>594.91172095526986</v>
      </c>
      <c r="G98" s="11">
        <f t="shared" ca="1" si="8"/>
        <v>802.98529839605237</v>
      </c>
      <c r="H98" s="30"/>
      <c r="I98" s="12">
        <f t="shared" ca="1" si="5"/>
        <v>-0.65761309278735558</v>
      </c>
    </row>
    <row r="99" spans="3:9" ht="15.55" customHeight="1" x14ac:dyDescent="0.65">
      <c r="C99" s="10">
        <v>73</v>
      </c>
      <c r="D99" s="11">
        <f t="shared" ca="1" si="6"/>
        <v>94.732375890367763</v>
      </c>
      <c r="E99" s="11">
        <f t="shared" ca="1" si="7"/>
        <v>119.28305043776824</v>
      </c>
      <c r="F99" s="11">
        <f t="shared" ca="1" si="9"/>
        <v>600.25711888794115</v>
      </c>
      <c r="G99" s="11">
        <f t="shared" ca="1" si="8"/>
        <v>814.92371193429778</v>
      </c>
      <c r="H99" s="30"/>
      <c r="I99" s="12">
        <f t="shared" ca="1" si="5"/>
        <v>-2.2659411326407932</v>
      </c>
    </row>
    <row r="100" spans="3:9" ht="15.55" customHeight="1" x14ac:dyDescent="0.65">
      <c r="C100" s="10">
        <v>74</v>
      </c>
      <c r="D100" s="11">
        <f t="shared" ca="1" si="6"/>
        <v>92.788667490801245</v>
      </c>
      <c r="E100" s="11">
        <f t="shared" ca="1" si="7"/>
        <v>117.32680322675874</v>
      </c>
      <c r="F100" s="11">
        <f t="shared" ca="1" si="9"/>
        <v>606.43581570399397</v>
      </c>
      <c r="G100" s="11">
        <f t="shared" ca="1" si="8"/>
        <v>827.81365861319637</v>
      </c>
      <c r="H100" s="30"/>
      <c r="I100" s="12">
        <f t="shared" ca="1" si="5"/>
        <v>-1.0441387821257906</v>
      </c>
    </row>
    <row r="101" spans="3:9" ht="15.55" customHeight="1" x14ac:dyDescent="0.65">
      <c r="C101" s="10">
        <v>75</v>
      </c>
      <c r="D101" s="11">
        <f t="shared" ca="1" si="6"/>
        <v>90.800984121183177</v>
      </c>
      <c r="E101" s="11">
        <f t="shared" ca="1" si="7"/>
        <v>115.27222117344461</v>
      </c>
      <c r="F101" s="11">
        <f t="shared" ca="1" si="9"/>
        <v>612.29688888028875</v>
      </c>
      <c r="G101" s="11">
        <f t="shared" ca="1" si="8"/>
        <v>840.481718936265</v>
      </c>
      <c r="H101" s="30"/>
      <c r="I101" s="12">
        <f t="shared" ca="1" si="5"/>
        <v>-0.91934095671762406</v>
      </c>
    </row>
    <row r="102" spans="3:9" ht="15.55" customHeight="1" x14ac:dyDescent="0.65">
      <c r="C102" s="10">
        <v>76</v>
      </c>
      <c r="D102" s="11">
        <f t="shared" ca="1" si="6"/>
        <v>89.829216194510096</v>
      </c>
      <c r="E102" s="11">
        <f t="shared" ca="1" si="7"/>
        <v>114.20655547445017</v>
      </c>
      <c r="F102" s="11">
        <f t="shared" ca="1" si="9"/>
        <v>619.0342363935132</v>
      </c>
      <c r="G102" s="11">
        <f t="shared" ca="1" si="8"/>
        <v>854.13580560626667</v>
      </c>
      <c r="H102" s="30"/>
      <c r="I102" s="12">
        <f t="shared" ca="1" si="5"/>
        <v>2.4272584225541963E-2</v>
      </c>
    </row>
    <row r="103" spans="3:9" ht="15.55" customHeight="1" x14ac:dyDescent="0.65">
      <c r="C103" s="10">
        <v>77</v>
      </c>
      <c r="D103" s="11">
        <f t="shared" ca="1" si="6"/>
        <v>89.920808653820828</v>
      </c>
      <c r="E103" s="11">
        <f t="shared" ca="1" si="7"/>
        <v>114.17524820646791</v>
      </c>
      <c r="F103" s="11">
        <f t="shared" ca="1" si="9"/>
        <v>626.66410417696272</v>
      </c>
      <c r="G103" s="11">
        <f t="shared" ca="1" si="8"/>
        <v>868.78714274772346</v>
      </c>
      <c r="H103" s="30"/>
      <c r="I103" s="12">
        <f t="shared" ca="1" si="5"/>
        <v>-5.305913659663046E-2</v>
      </c>
    </row>
    <row r="104" spans="3:9" ht="15.55" customHeight="1" x14ac:dyDescent="0.65">
      <c r="C104" s="10">
        <v>78</v>
      </c>
      <c r="D104" s="11">
        <f t="shared" ca="1" si="6"/>
        <v>91.727110430373543</v>
      </c>
      <c r="E104" s="11">
        <f t="shared" ca="1" si="7"/>
        <v>115.85252710997422</v>
      </c>
      <c r="F104" s="11">
        <f t="shared" ca="1" si="9"/>
        <v>635.94567250813873</v>
      </c>
      <c r="G104" s="11">
        <f t="shared" ca="1" si="8"/>
        <v>885.20577526336069</v>
      </c>
      <c r="H104" s="30"/>
      <c r="I104" s="12">
        <f t="shared" ca="1" si="5"/>
        <v>1.2816056424102291</v>
      </c>
    </row>
    <row r="105" spans="3:9" ht="15.55" customHeight="1" x14ac:dyDescent="0.65">
      <c r="C105" s="10">
        <v>79</v>
      </c>
      <c r="D105" s="11">
        <f t="shared" ca="1" si="6"/>
        <v>92.641544266482356</v>
      </c>
      <c r="E105" s="11">
        <f t="shared" ca="1" si="7"/>
        <v>116.65082652955698</v>
      </c>
      <c r="F105" s="11">
        <f t="shared" ca="1" si="9"/>
        <v>644.357133898705</v>
      </c>
      <c r="G105" s="11">
        <f t="shared" ca="1" si="8"/>
        <v>900.87769524451198</v>
      </c>
      <c r="H105" s="30"/>
      <c r="I105" s="12">
        <f t="shared" ca="1" si="5"/>
        <v>-0.35863448821812605</v>
      </c>
    </row>
    <row r="106" spans="3:9" ht="15.55" customHeight="1" x14ac:dyDescent="0.65">
      <c r="C106" s="10">
        <v>80</v>
      </c>
      <c r="D106" s="11">
        <f t="shared" ca="1" si="6"/>
        <v>93.300449560755695</v>
      </c>
      <c r="E106" s="11">
        <f t="shared" ca="1" si="7"/>
        <v>117.23746758137494</v>
      </c>
      <c r="F106" s="11">
        <f t="shared" ca="1" si="9"/>
        <v>652.68934472512433</v>
      </c>
      <c r="G106" s="11">
        <f t="shared" ca="1" si="8"/>
        <v>916.60987210544795</v>
      </c>
      <c r="H106" s="30"/>
      <c r="I106" s="12">
        <f t="shared" ca="1" si="5"/>
        <v>-0.42045290426529486</v>
      </c>
    </row>
    <row r="107" spans="3:9" ht="15.55" customHeight="1" x14ac:dyDescent="0.65">
      <c r="C107" s="10">
        <v>81</v>
      </c>
      <c r="D107" s="11">
        <f t="shared" ca="1" si="6"/>
        <v>95.226998070637478</v>
      </c>
      <c r="E107" s="11">
        <f t="shared" ca="1" si="7"/>
        <v>119.11055724403148</v>
      </c>
      <c r="F107" s="11">
        <f t="shared" ca="1" si="9"/>
        <v>662.34538655522522</v>
      </c>
      <c r="G107" s="11">
        <f t="shared" ca="1" si="8"/>
        <v>933.79469768109061</v>
      </c>
      <c r="H107" s="30"/>
      <c r="I107" s="12">
        <f t="shared" ca="1" si="5"/>
        <v>1.0712248704212719</v>
      </c>
    </row>
    <row r="108" spans="3:9" ht="15.55" customHeight="1" x14ac:dyDescent="0.65">
      <c r="C108" s="10">
        <v>82</v>
      </c>
      <c r="D108" s="11">
        <f t="shared" ca="1" si="6"/>
        <v>94.971172798607356</v>
      </c>
      <c r="E108" s="11">
        <f t="shared" ca="1" si="7"/>
        <v>118.81647129101198</v>
      </c>
      <c r="F108" s="11">
        <f t="shared" ca="1" si="9"/>
        <v>669.87370757522683</v>
      </c>
      <c r="G108" s="11">
        <f t="shared" ca="1" si="8"/>
        <v>948.98336067303819</v>
      </c>
      <c r="H108" s="30"/>
      <c r="I108" s="12">
        <f t="shared" ca="1" si="5"/>
        <v>-0.68653935294714263</v>
      </c>
    </row>
    <row r="109" spans="3:9" ht="15.55" customHeight="1" x14ac:dyDescent="0.65">
      <c r="C109" s="10">
        <v>83</v>
      </c>
      <c r="D109" s="11">
        <f t="shared" ca="1" si="6"/>
        <v>94.226698527330399</v>
      </c>
      <c r="E109" s="11">
        <f t="shared" ca="1" si="7"/>
        <v>118.07350438347413</v>
      </c>
      <c r="F109" s="11">
        <f t="shared" ca="1" si="9"/>
        <v>677.09510385260728</v>
      </c>
      <c r="G109" s="11">
        <f t="shared" ca="1" si="8"/>
        <v>964.01063553284041</v>
      </c>
      <c r="H109" s="30"/>
      <c r="I109" s="12">
        <f t="shared" ca="1" si="5"/>
        <v>-1.2550558252236665</v>
      </c>
    </row>
    <row r="110" spans="3:9" ht="15.55" customHeight="1" x14ac:dyDescent="0.65">
      <c r="C110" s="10">
        <v>84</v>
      </c>
      <c r="D110" s="11">
        <f t="shared" ca="1" si="6"/>
        <v>95.278449449688551</v>
      </c>
      <c r="E110" s="11">
        <f t="shared" ca="1" si="7"/>
        <v>119.11675340966424</v>
      </c>
      <c r="F110" s="11">
        <f t="shared" ca="1" si="9"/>
        <v>686.05079794509459</v>
      </c>
      <c r="G110" s="11">
        <f t="shared" ca="1" si="8"/>
        <v>980.8949875155738</v>
      </c>
      <c r="H110" s="30"/>
      <c r="I110" s="12">
        <f t="shared" ca="1" si="5"/>
        <v>0.83515850183827189</v>
      </c>
    </row>
    <row r="111" spans="3:9" ht="15.55" customHeight="1" x14ac:dyDescent="0.65">
      <c r="C111" s="10">
        <v>85</v>
      </c>
      <c r="D111" s="11">
        <f t="shared" ca="1" si="6"/>
        <v>95.357811008294561</v>
      </c>
      <c r="E111" s="11">
        <f t="shared" ca="1" si="7"/>
        <v>119.17460484955899</v>
      </c>
      <c r="F111" s="11">
        <f t="shared" ca="1" si="9"/>
        <v>693.97204072240788</v>
      </c>
      <c r="G111" s="11">
        <f t="shared" ca="1" si="8"/>
        <v>996.87060507016622</v>
      </c>
      <c r="H111" s="30"/>
      <c r="I111" s="12">
        <f t="shared" ca="1" si="5"/>
        <v>0.26559993397696291</v>
      </c>
    </row>
    <row r="112" spans="3:9" ht="15.55" customHeight="1" x14ac:dyDescent="0.65">
      <c r="C112" s="10">
        <v>86</v>
      </c>
      <c r="D112" s="11">
        <f t="shared" ca="1" si="6"/>
        <v>96.982851816923258</v>
      </c>
      <c r="E112" s="11">
        <f t="shared" ca="1" si="7"/>
        <v>120.80245235412566</v>
      </c>
      <c r="F112" s="11">
        <f t="shared" ca="1" si="9"/>
        <v>703.55655023226404</v>
      </c>
      <c r="G112" s="11">
        <f t="shared" ca="1" si="8"/>
        <v>1014.6531894997223</v>
      </c>
      <c r="H112" s="30"/>
      <c r="I112" s="12">
        <f t="shared" ca="1" si="5"/>
        <v>1.2459067600229705</v>
      </c>
    </row>
    <row r="113" spans="3:9" ht="15.55" customHeight="1" x14ac:dyDescent="0.65">
      <c r="C113" s="10">
        <v>87</v>
      </c>
      <c r="D113" s="11">
        <f t="shared" ca="1" si="6"/>
        <v>99.642375760620865</v>
      </c>
      <c r="E113" s="11">
        <f t="shared" ca="1" si="7"/>
        <v>123.46322767150041</v>
      </c>
      <c r="F113" s="11">
        <f t="shared" ca="1" si="9"/>
        <v>714.15996153654567</v>
      </c>
      <c r="G113" s="11">
        <f t="shared" ca="1" si="8"/>
        <v>1033.5856918707657</v>
      </c>
      <c r="H113" s="30"/>
      <c r="I113" s="12">
        <f t="shared" ca="1" si="5"/>
        <v>1.3469806083336884</v>
      </c>
    </row>
    <row r="114" spans="3:9" ht="15.55" customHeight="1" x14ac:dyDescent="0.65">
      <c r="C114" s="10">
        <v>88</v>
      </c>
      <c r="D114" s="11">
        <f t="shared" ca="1" si="6"/>
        <v>102.1449702651966</v>
      </c>
      <c r="E114" s="11">
        <f t="shared" ca="1" si="7"/>
        <v>125.999660894703</v>
      </c>
      <c r="F114" s="11">
        <f t="shared" ca="1" si="9"/>
        <v>724.77206375069704</v>
      </c>
      <c r="G114" s="11">
        <f t="shared" ca="1" si="8"/>
        <v>1052.6785077665616</v>
      </c>
      <c r="H114" s="30"/>
      <c r="I114" s="12">
        <f t="shared" ca="1" si="5"/>
        <v>1.3035408238407604</v>
      </c>
    </row>
    <row r="115" spans="3:9" ht="15.55" customHeight="1" x14ac:dyDescent="0.65">
      <c r="C115" s="10">
        <v>89</v>
      </c>
      <c r="D115" s="11">
        <f t="shared" ca="1" si="6"/>
        <v>103.00479867718482</v>
      </c>
      <c r="E115" s="11">
        <f t="shared" ca="1" si="7"/>
        <v>126.9399009253079</v>
      </c>
      <c r="F115" s="11">
        <f t="shared" ca="1" si="9"/>
        <v>733.97422819683231</v>
      </c>
      <c r="G115" s="11">
        <f t="shared" ca="1" si="8"/>
        <v>1070.5203863950753</v>
      </c>
      <c r="H115" s="30"/>
      <c r="I115" s="12">
        <f t="shared" ca="1" si="5"/>
        <v>-0.6236292071332673</v>
      </c>
    </row>
    <row r="116" spans="3:9" ht="15.55" customHeight="1" x14ac:dyDescent="0.65">
      <c r="C116" s="10">
        <v>90</v>
      </c>
      <c r="D116" s="11">
        <f t="shared" ca="1" si="6"/>
        <v>101.00887394598989</v>
      </c>
      <c r="E116" s="11">
        <f t="shared" ca="1" si="7"/>
        <v>125.06241802533303</v>
      </c>
      <c r="F116" s="11">
        <f t="shared" ca="1" si="9"/>
        <v>740.52433328532766</v>
      </c>
      <c r="G116" s="11">
        <f t="shared" ca="1" si="8"/>
        <v>1085.8693337247603</v>
      </c>
      <c r="H116" s="30"/>
      <c r="I116" s="12">
        <f t="shared" ca="1" si="5"/>
        <v>-2.6229081347982399</v>
      </c>
    </row>
    <row r="117" spans="3:9" ht="15.55" customHeight="1" x14ac:dyDescent="0.65">
      <c r="C117" s="10">
        <v>91</v>
      </c>
      <c r="D117" s="11">
        <f t="shared" ca="1" si="6"/>
        <v>99.926750816197256</v>
      </c>
      <c r="E117" s="11">
        <f t="shared" ca="1" si="7"/>
        <v>124.10189432299022</v>
      </c>
      <c r="F117" s="11">
        <f t="shared" ca="1" si="9"/>
        <v>748.03348405931547</v>
      </c>
      <c r="G117" s="11">
        <f t="shared" ca="1" si="8"/>
        <v>1102.3239199144607</v>
      </c>
      <c r="H117" s="30"/>
      <c r="I117" s="12">
        <f t="shared" ca="1" si="5"/>
        <v>-0.20932994926776702</v>
      </c>
    </row>
    <row r="118" spans="3:9" ht="15.55" customHeight="1" x14ac:dyDescent="0.65">
      <c r="C118" s="10">
        <v>92</v>
      </c>
      <c r="D118" s="11">
        <f t="shared" ca="1" si="6"/>
        <v>97.540826862799548</v>
      </c>
      <c r="E118" s="11">
        <f t="shared" ca="1" si="7"/>
        <v>121.78754443667489</v>
      </c>
      <c r="F118" s="11">
        <f t="shared" ca="1" si="9"/>
        <v>754.03019271976063</v>
      </c>
      <c r="G118" s="11">
        <f t="shared" ca="1" si="8"/>
        <v>1117.390234829011</v>
      </c>
      <c r="H118" s="30"/>
      <c r="I118" s="12">
        <f t="shared" ca="1" si="5"/>
        <v>-0.77352753915760974</v>
      </c>
    </row>
    <row r="119" spans="3:9" ht="15.55" customHeight="1" x14ac:dyDescent="0.65">
      <c r="C119" s="10">
        <v>93</v>
      </c>
      <c r="D119" s="11">
        <f t="shared" ca="1" si="6"/>
        <v>95.057676418148674</v>
      </c>
      <c r="E119" s="11">
        <f t="shared" ca="1" si="7"/>
        <v>119.35460271438805</v>
      </c>
      <c r="F119" s="11">
        <f t="shared" ca="1" si="9"/>
        <v>759.86319083396086</v>
      </c>
      <c r="G119" s="11">
        <f t="shared" ca="1" si="8"/>
        <v>1132.4325508915351</v>
      </c>
      <c r="H119" s="30"/>
      <c r="I119" s="12">
        <f t="shared" ca="1" si="5"/>
        <v>-1.1647773420988938</v>
      </c>
    </row>
    <row r="120" spans="3:9" ht="15.55" customHeight="1" x14ac:dyDescent="0.65">
      <c r="C120" s="10">
        <v>94</v>
      </c>
      <c r="D120" s="11">
        <f t="shared" ca="1" si="6"/>
        <v>93.866089632736561</v>
      </c>
      <c r="E120" s="11">
        <f t="shared" ca="1" si="7"/>
        <v>118.16405331584909</v>
      </c>
      <c r="F120" s="11">
        <f t="shared" ca="1" si="9"/>
        <v>766.76245702305846</v>
      </c>
      <c r="G120" s="11">
        <f t="shared" ca="1" si="8"/>
        <v>1148.6638558392583</v>
      </c>
      <c r="H120" s="30"/>
      <c r="I120" s="12">
        <f t="shared" ca="1" si="5"/>
        <v>-0.86031677280021157</v>
      </c>
    </row>
    <row r="121" spans="3:9" ht="15.55" customHeight="1" x14ac:dyDescent="0.65">
      <c r="C121" s="10">
        <v>95</v>
      </c>
      <c r="D121" s="11">
        <f t="shared" ca="1" si="6"/>
        <v>90.770223125164591</v>
      </c>
      <c r="E121" s="11">
        <f t="shared" ca="1" si="7"/>
        <v>115.02537875556631</v>
      </c>
      <c r="F121" s="11">
        <f t="shared" ca="1" si="9"/>
        <v>771.55418756239953</v>
      </c>
      <c r="G121" s="11">
        <f t="shared" ca="1" si="8"/>
        <v>1162.9135041357897</v>
      </c>
      <c r="H121" s="30"/>
      <c r="I121" s="12">
        <f t="shared" ca="1" si="5"/>
        <v>-2.4291053958111739</v>
      </c>
    </row>
    <row r="122" spans="3:9" ht="15.55" customHeight="1" x14ac:dyDescent="0.65">
      <c r="C122" s="10">
        <v>96</v>
      </c>
      <c r="D122" s="11">
        <f t="shared" ca="1" si="6"/>
        <v>91.530389739756416</v>
      </c>
      <c r="E122" s="11">
        <f t="shared" ca="1" si="7"/>
        <v>115.72759167870602</v>
      </c>
      <c r="F122" s="11">
        <f t="shared" ca="1" si="9"/>
        <v>780.1234437308824</v>
      </c>
      <c r="G122" s="11">
        <f t="shared" ca="1" si="8"/>
        <v>1181.0778153112271</v>
      </c>
      <c r="H122" s="30"/>
      <c r="I122" s="12">
        <f t="shared" ca="1" si="5"/>
        <v>1.7547020317062156</v>
      </c>
    </row>
    <row r="123" spans="3:9" ht="15.55" customHeight="1" x14ac:dyDescent="0.65">
      <c r="C123" s="10">
        <v>97</v>
      </c>
      <c r="D123" s="11">
        <f t="shared" ca="1" si="6"/>
        <v>92.857178104142704</v>
      </c>
      <c r="E123" s="11">
        <f t="shared" ca="1" si="7"/>
        <v>116.94096279345388</v>
      </c>
      <c r="F123" s="11">
        <f t="shared" ca="1" si="9"/>
        <v>788.96543649700698</v>
      </c>
      <c r="G123" s="11">
        <f t="shared" ca="1" si="8"/>
        <v>1199.6299321173187</v>
      </c>
      <c r="H123" s="30"/>
      <c r="I123" s="12">
        <f t="shared" ca="1" si="5"/>
        <v>1.3232040682736943</v>
      </c>
    </row>
    <row r="124" spans="3:9" ht="15.55" customHeight="1" x14ac:dyDescent="0.65">
      <c r="C124" s="10">
        <v>98</v>
      </c>
      <c r="D124" s="11">
        <f t="shared" ca="1" si="6"/>
        <v>93.977602242233118</v>
      </c>
      <c r="E124" s="11">
        <f t="shared" ca="1" si="7"/>
        <v>117.97890202115113</v>
      </c>
      <c r="F124" s="11">
        <f t="shared" ca="1" si="9"/>
        <v>797.73585872872547</v>
      </c>
      <c r="G124" s="11">
        <f t="shared" ca="1" si="8"/>
        <v>1218.269107694156</v>
      </c>
      <c r="H124" s="30"/>
      <c r="I124" s="12">
        <f t="shared" ca="1" si="5"/>
        <v>0.21442043285894571</v>
      </c>
    </row>
    <row r="125" spans="3:9" ht="15.55" customHeight="1" x14ac:dyDescent="0.65">
      <c r="C125" s="10">
        <v>99</v>
      </c>
      <c r="D125" s="11">
        <f t="shared" ca="1" si="6"/>
        <v>96.053349900552462</v>
      </c>
      <c r="E125" s="11">
        <f t="shared" ca="1" si="7"/>
        <v>120.00158744848707</v>
      </c>
      <c r="F125" s="11">
        <f t="shared" ca="1" si="9"/>
        <v>807.56732457873363</v>
      </c>
      <c r="G125" s="11">
        <f t="shared" ca="1" si="8"/>
        <v>1238.1231221963133</v>
      </c>
      <c r="H125" s="30"/>
      <c r="I125" s="12">
        <f t="shared" ca="1" si="5"/>
        <v>-6.0612970067732551E-2</v>
      </c>
    </row>
    <row r="126" spans="3:9" ht="15.55" customHeight="1" x14ac:dyDescent="0.65">
      <c r="C126" s="10">
        <v>100</v>
      </c>
      <c r="D126" s="11">
        <f t="shared" ca="1" si="6"/>
        <v>97.356441726982851</v>
      </c>
      <c r="E126" s="11">
        <f t="shared" ca="1" si="7"/>
        <v>121.27473978364536</v>
      </c>
      <c r="F126" s="11">
        <f t="shared" ca="1" si="9"/>
        <v>816.71703299104968</v>
      </c>
      <c r="G126" s="11">
        <f t="shared" ca="1" si="8"/>
        <v>1257.451011955141</v>
      </c>
      <c r="H126" s="30"/>
      <c r="I126" s="12">
        <f t="shared" ca="1" si="5"/>
        <v>0.3774958167850937</v>
      </c>
    </row>
    <row r="127" spans="3:9" ht="15.55" customHeight="1" x14ac:dyDescent="0.65">
      <c r="C127" s="10">
        <v>101</v>
      </c>
      <c r="D127" s="11">
        <f t="shared" ca="1" si="6"/>
        <v>97.630235970648727</v>
      </c>
      <c r="E127" s="11">
        <f t="shared" ca="1" si="7"/>
        <v>121.55972991974193</v>
      </c>
      <c r="F127" s="11">
        <f t="shared" ca="1" si="9"/>
        <v>825.02683890759386</v>
      </c>
      <c r="G127" s="11">
        <f t="shared" ca="1" si="8"/>
        <v>1276.1064128243456</v>
      </c>
      <c r="H127" s="30"/>
      <c r="I127" s="12">
        <f t="shared" ca="1" si="5"/>
        <v>-0.12590404078097095</v>
      </c>
    </row>
    <row r="128" spans="3:9" ht="15.55" customHeight="1" x14ac:dyDescent="0.65">
      <c r="C128" s="10">
        <v>102</v>
      </c>
      <c r="D128" s="11">
        <f t="shared" ca="1" si="6"/>
        <v>97.605152874415012</v>
      </c>
      <c r="E128" s="11">
        <f t="shared" ca="1" si="7"/>
        <v>121.56607263502873</v>
      </c>
      <c r="F128" s="11">
        <f t="shared" ca="1" si="9"/>
        <v>833.13019764948274</v>
      </c>
      <c r="G128" s="11">
        <f t="shared" ca="1" si="8"/>
        <v>1294.7151626952541</v>
      </c>
      <c r="H128" s="30"/>
      <c r="I128" s="12">
        <f t="shared" ca="1" si="5"/>
        <v>-0.33016947777045508</v>
      </c>
    </row>
    <row r="129" spans="3:9" ht="15.55" customHeight="1" x14ac:dyDescent="0.65">
      <c r="C129" s="10">
        <v>103</v>
      </c>
      <c r="D129" s="11">
        <f t="shared" ca="1" si="6"/>
        <v>98.602928020093728</v>
      </c>
      <c r="E129" s="11">
        <f t="shared" ca="1" si="7"/>
        <v>122.59580782188887</v>
      </c>
      <c r="F129" s="11">
        <f t="shared" ca="1" si="9"/>
        <v>842.26530802460184</v>
      </c>
      <c r="G129" s="11">
        <f t="shared" ca="1" si="8"/>
        <v>1314.5102589728126</v>
      </c>
      <c r="H129" s="30"/>
      <c r="I129" s="12">
        <f t="shared" ca="1" si="5"/>
        <v>0.79507097438000951</v>
      </c>
    </row>
    <row r="130" spans="3:9" ht="15.55" customHeight="1" x14ac:dyDescent="0.65">
      <c r="C130" s="10">
        <v>104</v>
      </c>
      <c r="D130" s="11">
        <f t="shared" ca="1" si="6"/>
        <v>99.008324421957738</v>
      </c>
      <c r="E130" s="11">
        <f t="shared" ca="1" si="7"/>
        <v>123.03004169215579</v>
      </c>
      <c r="F130" s="11">
        <f t="shared" ca="1" si="9"/>
        <v>850.80375266801934</v>
      </c>
      <c r="G130" s="11">
        <f t="shared" ca="1" si="8"/>
        <v>1333.8638580626946</v>
      </c>
      <c r="H130" s="30"/>
      <c r="I130" s="12">
        <f t="shared" ca="1" si="5"/>
        <v>0.1959679905269559</v>
      </c>
    </row>
    <row r="131" spans="3:9" ht="15.55" customHeight="1" x14ac:dyDescent="0.65">
      <c r="C131" s="10">
        <v>105</v>
      </c>
      <c r="D131" s="11">
        <f t="shared" ca="1" si="6"/>
        <v>97.725658107145478</v>
      </c>
      <c r="E131" s="11">
        <f t="shared" ca="1" si="7"/>
        <v>121.79423605992122</v>
      </c>
      <c r="F131" s="11">
        <f t="shared" ca="1" si="9"/>
        <v>857.75476950690586</v>
      </c>
      <c r="G131" s="11">
        <f t="shared" ca="1" si="8"/>
        <v>1351.7969466020163</v>
      </c>
      <c r="H131" s="30"/>
      <c r="I131" s="12">
        <f t="shared" ca="1" si="5"/>
        <v>-1.6717289759983274</v>
      </c>
    </row>
    <row r="132" spans="3:9" ht="15.55" customHeight="1" x14ac:dyDescent="0.65">
      <c r="C132" s="10">
        <v>106</v>
      </c>
      <c r="D132" s="11">
        <f t="shared" ca="1" si="6"/>
        <v>99.085206750724964</v>
      </c>
      <c r="E132" s="11">
        <f t="shared" ca="1" si="7"/>
        <v>123.20284167380848</v>
      </c>
      <c r="F132" s="11">
        <f t="shared" ca="1" si="9"/>
        <v>867.36841396194131</v>
      </c>
      <c r="G132" s="11">
        <f t="shared" ca="1" si="8"/>
        <v>1372.5528152975921</v>
      </c>
      <c r="H132" s="30"/>
      <c r="I132" s="12">
        <f t="shared" ca="1" si="5"/>
        <v>1.3441928283584874</v>
      </c>
    </row>
    <row r="133" spans="3:9" ht="15.55" customHeight="1" x14ac:dyDescent="0.65">
      <c r="C133" s="10">
        <v>107</v>
      </c>
      <c r="D133" s="11">
        <f t="shared" ca="1" si="6"/>
        <v>98.878137490608339</v>
      </c>
      <c r="E133" s="11">
        <f t="shared" ca="1" si="7"/>
        <v>123.01498794555114</v>
      </c>
      <c r="F133" s="11">
        <f t="shared" ca="1" si="9"/>
        <v>875.28309135024801</v>
      </c>
      <c r="G133" s="11">
        <f t="shared" ca="1" si="8"/>
        <v>1391.7570173038114</v>
      </c>
      <c r="H133" s="30"/>
      <c r="I133" s="12">
        <f t="shared" ca="1" si="5"/>
        <v>-9.6809642129762438E-2</v>
      </c>
    </row>
    <row r="134" spans="3:9" ht="15.55" customHeight="1" x14ac:dyDescent="0.65">
      <c r="C134" s="10">
        <v>108</v>
      </c>
      <c r="D134" s="11">
        <f t="shared" ca="1" si="6"/>
        <v>97.818357606654487</v>
      </c>
      <c r="E134" s="11">
        <f t="shared" ca="1" si="7"/>
        <v>122.00365829639325</v>
      </c>
      <c r="F134" s="11">
        <f t="shared" ca="1" si="9"/>
        <v>882.50748281168205</v>
      </c>
      <c r="G134" s="11">
        <f t="shared" ca="1" si="8"/>
        <v>1410.449031994639</v>
      </c>
      <c r="H134" s="30"/>
      <c r="I134" s="12">
        <f t="shared" ca="1" si="5"/>
        <v>-0.98050016601989387</v>
      </c>
    </row>
    <row r="135" spans="3:9" ht="15.55" customHeight="1" x14ac:dyDescent="0.65">
      <c r="C135" s="10">
        <v>109</v>
      </c>
      <c r="D135" s="11">
        <f t="shared" ca="1" si="6"/>
        <v>99.1848157146907</v>
      </c>
      <c r="E135" s="11">
        <f t="shared" ca="1" si="7"/>
        <v>123.407041070887</v>
      </c>
      <c r="F135" s="11">
        <f t="shared" ca="1" si="9"/>
        <v>892.10492039970154</v>
      </c>
      <c r="G135" s="11">
        <f t="shared" ca="1" si="8"/>
        <v>1431.6705151098181</v>
      </c>
      <c r="H135" s="30"/>
      <c r="I135" s="12">
        <f t="shared" ca="1" si="5"/>
        <v>0.90887437020183237</v>
      </c>
    </row>
    <row r="136" spans="3:9" ht="15.55" customHeight="1" x14ac:dyDescent="0.65">
      <c r="C136" s="10">
        <v>110</v>
      </c>
      <c r="D136" s="11">
        <f t="shared" ca="1" si="6"/>
        <v>98.681123341995502</v>
      </c>
      <c r="E136" s="11">
        <f t="shared" ca="1" si="7"/>
        <v>122.91750686185429</v>
      </c>
      <c r="F136" s="11">
        <f t="shared" ca="1" si="9"/>
        <v>899.73686789167516</v>
      </c>
      <c r="G136" s="11">
        <f t="shared" ca="1" si="8"/>
        <v>1451.0821438163064</v>
      </c>
      <c r="H136" s="30"/>
      <c r="I136" s="12">
        <f t="shared" ca="1" si="5"/>
        <v>-0.36434727144860496</v>
      </c>
    </row>
    <row r="137" spans="3:9" ht="15.55" customHeight="1" x14ac:dyDescent="0.65">
      <c r="C137" s="10">
        <v>111</v>
      </c>
      <c r="D137" s="11">
        <f t="shared" ca="1" si="6"/>
        <v>97.807551098998985</v>
      </c>
      <c r="E137" s="11">
        <f t="shared" ca="1" si="7"/>
        <v>122.08702127192339</v>
      </c>
      <c r="F137" s="11">
        <f t="shared" ca="1" si="9"/>
        <v>907.15464924721391</v>
      </c>
      <c r="G137" s="11">
        <f t="shared" ca="1" si="8"/>
        <v>1470.4606940800404</v>
      </c>
      <c r="H137" s="30"/>
      <c r="I137" s="12">
        <f t="shared" ca="1" si="5"/>
        <v>-0.83784261243317482</v>
      </c>
    </row>
    <row r="138" spans="3:9" ht="15.55" customHeight="1" x14ac:dyDescent="0.65">
      <c r="C138" s="10">
        <v>112</v>
      </c>
      <c r="D138" s="11">
        <f t="shared" ca="1" si="6"/>
        <v>99.404103336420377</v>
      </c>
      <c r="E138" s="11">
        <f t="shared" ca="1" si="7"/>
        <v>123.70966796398285</v>
      </c>
      <c r="F138" s="11">
        <f t="shared" ca="1" si="9"/>
        <v>916.96104309912789</v>
      </c>
      <c r="G138" s="11">
        <f t="shared" ca="1" si="8"/>
        <v>1492.3857555884786</v>
      </c>
      <c r="H138" s="30"/>
      <c r="I138" s="12">
        <f t="shared" ca="1" si="5"/>
        <v>1.4366078798616042</v>
      </c>
    </row>
    <row r="139" spans="3:9" ht="15.55" customHeight="1" x14ac:dyDescent="0.65">
      <c r="C139" s="10">
        <v>113</v>
      </c>
      <c r="D139" s="11">
        <f t="shared" ca="1" si="6"/>
        <v>97.905671512203654</v>
      </c>
      <c r="E139" s="11">
        <f t="shared" ca="1" si="7"/>
        <v>122.21981065698454</v>
      </c>
      <c r="F139" s="11">
        <f t="shared" ca="1" si="9"/>
        <v>923.60139806191262</v>
      </c>
      <c r="G139" s="11">
        <f t="shared" ca="1" si="8"/>
        <v>1511.3069839607588</v>
      </c>
      <c r="H139" s="30"/>
      <c r="I139" s="12">
        <f t="shared" ca="1" si="5"/>
        <v>-1.5155752648224747</v>
      </c>
    </row>
    <row r="140" spans="3:9" ht="15.55" customHeight="1" x14ac:dyDescent="0.65">
      <c r="C140" s="10">
        <v>114</v>
      </c>
      <c r="D140" s="11">
        <f t="shared" ca="1" si="6"/>
        <v>97.786912638412858</v>
      </c>
      <c r="E140" s="11">
        <f t="shared" ca="1" si="7"/>
        <v>122.14297377627348</v>
      </c>
      <c r="F140" s="11">
        <f t="shared" ca="1" si="9"/>
        <v>931.79529216436367</v>
      </c>
      <c r="G140" s="11">
        <f t="shared" ca="1" si="8"/>
        <v>1531.9685609371954</v>
      </c>
      <c r="H140" s="30"/>
      <c r="I140" s="12">
        <f t="shared" ca="1" si="5"/>
        <v>-1.9629906295083075E-2</v>
      </c>
    </row>
    <row r="141" spans="3:9" ht="15.55" customHeight="1" x14ac:dyDescent="0.65">
      <c r="C141" s="10">
        <v>115</v>
      </c>
      <c r="D141" s="11">
        <f t="shared" ca="1" si="6"/>
        <v>97.9905203611074</v>
      </c>
      <c r="E141" s="11">
        <f t="shared" ca="1" si="7"/>
        <v>122.35117939901366</v>
      </c>
      <c r="F141" s="11">
        <f t="shared" ca="1" si="9"/>
        <v>940.12693644303044</v>
      </c>
      <c r="G141" s="11">
        <f t="shared" ca="1" si="8"/>
        <v>1552.9197384806725</v>
      </c>
      <c r="H141" s="30"/>
      <c r="I141" s="12">
        <f t="shared" ca="1" si="5"/>
        <v>1.9721744784708117E-2</v>
      </c>
    </row>
    <row r="142" spans="3:9" ht="15.55" customHeight="1" x14ac:dyDescent="0.65">
      <c r="C142" s="10">
        <v>116</v>
      </c>
      <c r="D142" s="11">
        <f t="shared" ca="1" si="6"/>
        <v>96.318684868577549</v>
      </c>
      <c r="E142" s="11">
        <f t="shared" ca="1" si="7"/>
        <v>120.68567768821408</v>
      </c>
      <c r="F142" s="11">
        <f t="shared" ca="1" si="9"/>
        <v>946.60818490314762</v>
      </c>
      <c r="G142" s="11">
        <f t="shared" ca="1" si="8"/>
        <v>1572.1967658971996</v>
      </c>
      <c r="H142" s="30"/>
      <c r="I142" s="12">
        <f t="shared" ca="1" si="5"/>
        <v>-1.0946809709832288</v>
      </c>
    </row>
    <row r="143" spans="3:9" ht="15.55" customHeight="1" x14ac:dyDescent="0.65">
      <c r="C143" s="10">
        <v>117</v>
      </c>
      <c r="D143" s="11">
        <f t="shared" ca="1" si="6"/>
        <v>97.483899874190527</v>
      </c>
      <c r="E143" s="11">
        <f t="shared" ca="1" si="7"/>
        <v>121.86058362167067</v>
      </c>
      <c r="F143" s="11">
        <f t="shared" ca="1" si="9"/>
        <v>955.94183515434202</v>
      </c>
      <c r="G143" s="11">
        <f t="shared" ca="1" si="8"/>
        <v>1594.5004577419188</v>
      </c>
      <c r="H143" s="30"/>
      <c r="I143" s="12">
        <f t="shared" ca="1" si="5"/>
        <v>1.1771945094645531</v>
      </c>
    </row>
    <row r="144" spans="3:9" ht="15.55" customHeight="1" x14ac:dyDescent="0.65">
      <c r="C144" s="10">
        <v>118</v>
      </c>
      <c r="D144" s="11">
        <f t="shared" ca="1" si="6"/>
        <v>99.699354523352071</v>
      </c>
      <c r="E144" s="11">
        <f t="shared" ca="1" si="7"/>
        <v>124.05111435706412</v>
      </c>
      <c r="F144" s="11">
        <f t="shared" ca="1" si="9"/>
        <v>966.15547124124498</v>
      </c>
      <c r="G144" s="11">
        <f t="shared" ca="1" si="8"/>
        <v>1617.8420531690892</v>
      </c>
      <c r="H144" s="30"/>
      <c r="I144" s="12">
        <f t="shared" ca="1" si="5"/>
        <v>2.0292484955088876</v>
      </c>
    </row>
    <row r="145" spans="3:9" ht="15.55" customHeight="1" x14ac:dyDescent="0.65">
      <c r="C145" s="10">
        <v>119</v>
      </c>
      <c r="D145" s="11">
        <f t="shared" ca="1" si="6"/>
        <v>100.65449407625435</v>
      </c>
      <c r="E145" s="11">
        <f t="shared" ca="1" si="7"/>
        <v>125.01078199040543</v>
      </c>
      <c r="F145" s="11">
        <f t="shared" ca="1" si="9"/>
        <v>975.25936449401809</v>
      </c>
      <c r="G145" s="11">
        <f t="shared" ca="1" si="8"/>
        <v>1640.265359131228</v>
      </c>
      <c r="H145" s="30"/>
      <c r="I145" s="12">
        <f t="shared" ca="1" si="5"/>
        <v>9.0739453158548491E-2</v>
      </c>
    </row>
    <row r="146" spans="3:9" ht="15.55" customHeight="1" x14ac:dyDescent="0.65">
      <c r="C146" s="10">
        <v>120</v>
      </c>
      <c r="D146" s="11">
        <f t="shared" ca="1" si="6"/>
        <v>100.00323065434658</v>
      </c>
      <c r="E146" s="11">
        <f t="shared" ca="1" si="7"/>
        <v>124.40445925617992</v>
      </c>
      <c r="F146" s="11">
        <f t="shared" ca="1" si="9"/>
        <v>982.94828578447118</v>
      </c>
      <c r="G146" s="11">
        <f t="shared" ca="1" si="8"/>
        <v>1661.4688184114993</v>
      </c>
      <c r="H146" s="30"/>
      <c r="I146" s="12">
        <f t="shared" ca="1" si="5"/>
        <v>-2.1388912880581201</v>
      </c>
    </row>
    <row r="147" spans="3:9" ht="15.55" customHeight="1" x14ac:dyDescent="0.65">
      <c r="C147" s="10">
        <v>121</v>
      </c>
      <c r="D147" s="11">
        <f t="shared" ca="1" si="6"/>
        <v>99.408135138228261</v>
      </c>
      <c r="E147" s="11">
        <f t="shared" ca="1" si="7"/>
        <v>123.86496245091816</v>
      </c>
      <c r="F147" s="11">
        <f t="shared" ca="1" si="9"/>
        <v>990.75060273350607</v>
      </c>
      <c r="G147" s="11">
        <f t="shared" ca="1" si="8"/>
        <v>1682.970881353883</v>
      </c>
      <c r="H147" s="30"/>
      <c r="I147" s="12">
        <f t="shared" ca="1" si="5"/>
        <v>-0.65044712317911069</v>
      </c>
    </row>
    <row r="148" spans="3:9" ht="15.55" customHeight="1" x14ac:dyDescent="0.65">
      <c r="C148" s="10">
        <v>122</v>
      </c>
      <c r="D148" s="11">
        <f t="shared" ca="1" si="6"/>
        <v>97.552391929005921</v>
      </c>
      <c r="E148" s="11">
        <f t="shared" ca="1" si="7"/>
        <v>122.04606582446478</v>
      </c>
      <c r="F148" s="11">
        <f t="shared" ca="1" si="9"/>
        <v>997.21570009668778</v>
      </c>
      <c r="G148" s="11">
        <f t="shared" ca="1" si="8"/>
        <v>1703.3107177025101</v>
      </c>
      <c r="H148" s="30"/>
      <c r="I148" s="12">
        <f t="shared" ca="1" si="5"/>
        <v>-0.62513976797201087</v>
      </c>
    </row>
    <row r="149" spans="3:9" ht="15.55" customHeight="1" x14ac:dyDescent="0.65">
      <c r="C149" s="10">
        <v>123</v>
      </c>
      <c r="D149" s="11">
        <f t="shared" ca="1" si="6"/>
        <v>96.457080687834818</v>
      </c>
      <c r="E149" s="11">
        <f t="shared" ca="1" si="7"/>
        <v>120.97500178448925</v>
      </c>
      <c r="F149" s="11">
        <f t="shared" ca="1" si="9"/>
        <v>1004.3970342548587</v>
      </c>
      <c r="G149" s="11">
        <f t="shared" ca="1" si="8"/>
        <v>1724.5468128771306</v>
      </c>
      <c r="H149" s="30"/>
      <c r="I149" s="12">
        <f t="shared" ca="1" si="5"/>
        <v>0.18159272041186328</v>
      </c>
    </row>
    <row r="150" spans="3:9" ht="15.55" customHeight="1" x14ac:dyDescent="0.65">
      <c r="C150" s="10">
        <v>124</v>
      </c>
      <c r="D150" s="11">
        <f t="shared" ca="1" si="6"/>
        <v>96.533882131735524</v>
      </c>
      <c r="E150" s="11">
        <f t="shared" ca="1" si="7"/>
        <v>121.03850771509424</v>
      </c>
      <c r="F150" s="11">
        <f t="shared" ca="1" si="9"/>
        <v>1012.5737458117915</v>
      </c>
      <c r="G150" s="11">
        <f t="shared" ca="1" si="8"/>
        <v>1746.9456794077987</v>
      </c>
      <c r="H150" s="30"/>
      <c r="I150" s="12">
        <f t="shared" ca="1" si="5"/>
        <v>0.15997547393669481</v>
      </c>
    </row>
    <row r="151" spans="3:9" ht="15.55" customHeight="1" x14ac:dyDescent="0.65">
      <c r="C151" s="10">
        <v>125</v>
      </c>
      <c r="D151" s="11">
        <f t="shared" ca="1" si="6"/>
        <v>96.005331734830847</v>
      </c>
      <c r="E151" s="11">
        <f t="shared" ca="1" si="7"/>
        <v>120.48032434687305</v>
      </c>
      <c r="F151" s="11">
        <f t="shared" ca="1" si="9"/>
        <v>1020.0709214610638</v>
      </c>
      <c r="G151" s="11">
        <f t="shared" ca="1" si="8"/>
        <v>1768.8438921910954</v>
      </c>
      <c r="H151" s="30"/>
      <c r="I151" s="12">
        <f t="shared" ca="1" si="5"/>
        <v>-0.72569625252932723</v>
      </c>
    </row>
    <row r="152" spans="3:9" ht="15.55" customHeight="1" x14ac:dyDescent="0.65">
      <c r="C152" s="10">
        <v>126</v>
      </c>
      <c r="D152" s="11">
        <f t="shared" ca="1" si="6"/>
        <v>95.942153920974192</v>
      </c>
      <c r="E152" s="11">
        <f t="shared" ca="1" si="7"/>
        <v>120.3933807232457</v>
      </c>
      <c r="F152" s="11">
        <f t="shared" ca="1" si="9"/>
        <v>1028.0559866511453</v>
      </c>
      <c r="G152" s="11">
        <f t="shared" ca="1" si="8"/>
        <v>1791.4182067484503</v>
      </c>
      <c r="H152" s="30"/>
      <c r="I152" s="12">
        <f t="shared" ca="1" si="5"/>
        <v>-0.3234356509736675</v>
      </c>
    </row>
    <row r="153" spans="3:9" ht="15.55" customHeight="1" x14ac:dyDescent="0.65">
      <c r="C153" s="10">
        <v>127</v>
      </c>
      <c r="D153" s="11">
        <f t="shared" ca="1" si="6"/>
        <v>95.057949289820229</v>
      </c>
      <c r="E153" s="11">
        <f t="shared" ca="1" si="7"/>
        <v>119.47603647977911</v>
      </c>
      <c r="F153" s="11">
        <f t="shared" ca="1" si="9"/>
        <v>1035.1626665926867</v>
      </c>
      <c r="G153" s="11">
        <f t="shared" ca="1" si="8"/>
        <v>1813.295475738448</v>
      </c>
      <c r="H153" s="30"/>
      <c r="I153" s="12">
        <f t="shared" ca="1" si="5"/>
        <v>-0.85172880565906561</v>
      </c>
    </row>
    <row r="154" spans="3:9" ht="15.55" customHeight="1" x14ac:dyDescent="0.65">
      <c r="C154" s="10">
        <v>128</v>
      </c>
      <c r="D154" s="11">
        <f t="shared" ca="1" si="6"/>
        <v>95.488047075478718</v>
      </c>
      <c r="E154" s="11">
        <f t="shared" ca="1" si="7"/>
        <v>119.87550712213789</v>
      </c>
      <c r="F154" s="11">
        <f t="shared" ca="1" si="9"/>
        <v>1043.5888028559036</v>
      </c>
      <c r="G154" s="11">
        <f t="shared" ca="1" si="8"/>
        <v>1836.6816762594581</v>
      </c>
      <c r="H154" s="30"/>
      <c r="I154" s="12">
        <f t="shared" ref="I154:I217" ca="1" si="10">NORMINV(RAND(),$J$20,$J$21)</f>
        <v>0.79790260610613239</v>
      </c>
    </row>
    <row r="155" spans="3:9" ht="15.55" customHeight="1" x14ac:dyDescent="0.65">
      <c r="C155" s="10">
        <v>129</v>
      </c>
      <c r="D155" s="11">
        <f t="shared" ca="1" si="6"/>
        <v>96.036911842101858</v>
      </c>
      <c r="E155" s="11">
        <f t="shared" ca="1" si="7"/>
        <v>120.37820932802066</v>
      </c>
      <c r="F155" s="11">
        <f t="shared" ca="1" si="9"/>
        <v>1052.0442548559972</v>
      </c>
      <c r="G155" s="11">
        <f t="shared" ca="1" si="8"/>
        <v>1860.2780701653774</v>
      </c>
      <c r="H155" s="30"/>
      <c r="I155" s="12">
        <f t="shared" ca="1" si="10"/>
        <v>0.329310178000151</v>
      </c>
    </row>
    <row r="156" spans="3:9" ht="15.55" customHeight="1" x14ac:dyDescent="0.65">
      <c r="C156" s="10">
        <v>130</v>
      </c>
      <c r="D156" s="11">
        <f t="shared" ca="1" si="6"/>
        <v>95.942393319446239</v>
      </c>
      <c r="E156" s="11">
        <f t="shared" ca="1" si="7"/>
        <v>120.25168745528995</v>
      </c>
      <c r="F156" s="11">
        <f t="shared" ca="1" si="9"/>
        <v>1059.9172235941953</v>
      </c>
      <c r="G156" s="11">
        <f t="shared" ca="1" si="8"/>
        <v>1883.489667285005</v>
      </c>
      <c r="H156" s="30"/>
      <c r="I156" s="12">
        <f t="shared" ca="1" si="10"/>
        <v>-0.57368285100674188</v>
      </c>
    </row>
    <row r="157" spans="3:9" ht="15.55" customHeight="1" x14ac:dyDescent="0.65">
      <c r="C157" s="10">
        <v>131</v>
      </c>
      <c r="D157" s="11">
        <f t="shared" ref="D157:D220" ca="1" si="11">$D$16*D156+$D$17*D155+$D$18*I156+$D$19*I155+$D$20*I154+$D$21+I157</f>
        <v>96.321788216811541</v>
      </c>
      <c r="E157" s="11">
        <f t="shared" ref="E157:E220" ca="1" si="12">$E$16*E156+$E$17*E155+$E$18*I156+$E$19*I155+$E$20*I154+$E$21+I157</f>
        <v>120.6109174606388</v>
      </c>
      <c r="F157" s="11">
        <f t="shared" ca="1" si="9"/>
        <v>1068.3068122236002</v>
      </c>
      <c r="G157" s="11">
        <f t="shared" ref="G157:G220" ca="1" si="13">$G$16*G156+$G$17*G155+$G$18*I156+$G$19*I155+$G$20*I154+$G$21+I157</f>
        <v>1907.4143109397776</v>
      </c>
      <c r="H157" s="30"/>
      <c r="I157" s="12">
        <f t="shared" ca="1" si="10"/>
        <v>-0.31258258950542117</v>
      </c>
    </row>
    <row r="158" spans="3:9" ht="15.55" customHeight="1" x14ac:dyDescent="0.65">
      <c r="C158" s="10">
        <v>132</v>
      </c>
      <c r="D158" s="11">
        <f t="shared" ca="1" si="11"/>
        <v>95.669352266638811</v>
      </c>
      <c r="E158" s="11">
        <f t="shared" ca="1" si="12"/>
        <v>119.93661882439079</v>
      </c>
      <c r="F158" s="11">
        <f t="shared" ref="F158:F221" ca="1" si="14">$F$16*F157+$F$17*F156+$F$18*I157+$F$19*I156+$F$20*I155+$F$21+I158</f>
        <v>1075.6465768589642</v>
      </c>
      <c r="G158" s="11">
        <f t="shared" ca="1" si="13"/>
        <v>1930.481961242918</v>
      </c>
      <c r="H158" s="30"/>
      <c r="I158" s="12">
        <f t="shared" ca="1" si="10"/>
        <v>-0.7038400074990474</v>
      </c>
    </row>
    <row r="159" spans="3:9" ht="15.55" customHeight="1" x14ac:dyDescent="0.65">
      <c r="C159" s="10">
        <v>133</v>
      </c>
      <c r="D159" s="11">
        <f t="shared" ca="1" si="11"/>
        <v>94.121114519561459</v>
      </c>
      <c r="E159" s="11">
        <f t="shared" ca="1" si="12"/>
        <v>118.37605903935855</v>
      </c>
      <c r="F159" s="11">
        <f t="shared" ca="1" si="14"/>
        <v>1082.1320778164609</v>
      </c>
      <c r="G159" s="11">
        <f t="shared" ca="1" si="13"/>
        <v>1952.8960281762572</v>
      </c>
      <c r="H159" s="30"/>
      <c r="I159" s="12">
        <f t="shared" ca="1" si="10"/>
        <v>-1.2514933914251414</v>
      </c>
    </row>
    <row r="160" spans="3:9" ht="15.55" customHeight="1" x14ac:dyDescent="0.65">
      <c r="C160" s="10">
        <v>134</v>
      </c>
      <c r="D160" s="11">
        <f t="shared" ca="1" si="11"/>
        <v>92.721713922661166</v>
      </c>
      <c r="E160" s="11">
        <f t="shared" ca="1" si="12"/>
        <v>116.95112857076185</v>
      </c>
      <c r="F160" s="11">
        <f t="shared" ca="1" si="14"/>
        <v>1088.6928647053096</v>
      </c>
      <c r="G160" s="11">
        <f t="shared" ca="1" si="13"/>
        <v>1975.5759214823668</v>
      </c>
      <c r="H160" s="30"/>
      <c r="I160" s="12">
        <f t="shared" ca="1" si="10"/>
        <v>-1.0081549254370898</v>
      </c>
    </row>
    <row r="161" spans="3:9" ht="15.55" customHeight="1" x14ac:dyDescent="0.65">
      <c r="C161" s="10">
        <v>135</v>
      </c>
      <c r="D161" s="11">
        <f t="shared" ca="1" si="11"/>
        <v>92.560122142695761</v>
      </c>
      <c r="E161" s="11">
        <f t="shared" ca="1" si="12"/>
        <v>116.7366694939432</v>
      </c>
      <c r="F161" s="11">
        <f t="shared" ca="1" si="14"/>
        <v>1096.3513468801507</v>
      </c>
      <c r="G161" s="11">
        <f t="shared" ca="1" si="13"/>
        <v>1999.5395426555183</v>
      </c>
      <c r="H161" s="30"/>
      <c r="I161" s="12">
        <f t="shared" ca="1" si="10"/>
        <v>0.45238371479130979</v>
      </c>
    </row>
    <row r="162" spans="3:9" ht="15.55" customHeight="1" x14ac:dyDescent="0.65">
      <c r="C162" s="10">
        <v>136</v>
      </c>
      <c r="D162" s="11">
        <f t="shared" ca="1" si="11"/>
        <v>92.761552283901509</v>
      </c>
      <c r="E162" s="11">
        <f t="shared" ca="1" si="12"/>
        <v>116.86475420112477</v>
      </c>
      <c r="F162" s="11">
        <f t="shared" ca="1" si="14"/>
        <v>1104.2609336226612</v>
      </c>
      <c r="G162" s="11">
        <f t="shared" ca="1" si="13"/>
        <v>2023.9438608131902</v>
      </c>
      <c r="H162" s="30"/>
      <c r="I162" s="12">
        <f t="shared" ca="1" si="10"/>
        <v>0.34491547851424015</v>
      </c>
    </row>
    <row r="163" spans="3:9" ht="15.55" customHeight="1" x14ac:dyDescent="0.65">
      <c r="C163" s="10">
        <v>137</v>
      </c>
      <c r="D163" s="11">
        <f t="shared" ca="1" si="11"/>
        <v>94.364130432492601</v>
      </c>
      <c r="E163" s="11">
        <f t="shared" ca="1" si="12"/>
        <v>118.39908009127483</v>
      </c>
      <c r="F163" s="11">
        <f t="shared" ca="1" si="14"/>
        <v>1113.5778926652613</v>
      </c>
      <c r="G163" s="11">
        <f t="shared" ca="1" si="13"/>
        <v>2049.9572689993129</v>
      </c>
      <c r="H163" s="30"/>
      <c r="I163" s="12">
        <f t="shared" ca="1" si="10"/>
        <v>1.0043042571675833</v>
      </c>
    </row>
    <row r="164" spans="3:9" ht="15.55" customHeight="1" x14ac:dyDescent="0.65">
      <c r="C164" s="10">
        <v>138</v>
      </c>
      <c r="D164" s="11">
        <f t="shared" ca="1" si="11"/>
        <v>93.449714055988451</v>
      </c>
      <c r="E164" s="11">
        <f t="shared" ca="1" si="12"/>
        <v>117.42528905875906</v>
      </c>
      <c r="F164" s="11">
        <f t="shared" ca="1" si="14"/>
        <v>1120.3967553383454</v>
      </c>
      <c r="G164" s="11">
        <f t="shared" ca="1" si="13"/>
        <v>2073.6762804518248</v>
      </c>
      <c r="H164" s="30"/>
      <c r="I164" s="12">
        <f t="shared" ca="1" si="10"/>
        <v>-2.2185472436323499</v>
      </c>
    </row>
    <row r="165" spans="3:9" ht="15.55" customHeight="1" x14ac:dyDescent="0.65">
      <c r="C165" s="10">
        <v>139</v>
      </c>
      <c r="D165" s="11">
        <f t="shared" ca="1" si="11"/>
        <v>92.680178044973616</v>
      </c>
      <c r="E165" s="11">
        <f t="shared" ca="1" si="12"/>
        <v>116.63211461489382</v>
      </c>
      <c r="F165" s="11">
        <f t="shared" ca="1" si="14"/>
        <v>1127.5169765606624</v>
      </c>
      <c r="G165" s="11">
        <f t="shared" ca="1" si="13"/>
        <v>2097.9160446082492</v>
      </c>
      <c r="H165" s="30"/>
      <c r="I165" s="12">
        <f t="shared" ca="1" si="10"/>
        <v>-1.0813424890911527</v>
      </c>
    </row>
    <row r="166" spans="3:9" ht="15.55" customHeight="1" x14ac:dyDescent="0.65">
      <c r="C166" s="10">
        <v>140</v>
      </c>
      <c r="D166" s="11">
        <f t="shared" ca="1" si="11"/>
        <v>94.272325987049243</v>
      </c>
      <c r="E166" s="11">
        <f t="shared" ca="1" si="12"/>
        <v>118.17993852443766</v>
      </c>
      <c r="F166" s="11">
        <f t="shared" ca="1" si="14"/>
        <v>1136.8761444616705</v>
      </c>
      <c r="G166" s="11">
        <f t="shared" ca="1" si="13"/>
        <v>2124.5880667269544</v>
      </c>
      <c r="H166" s="30"/>
      <c r="I166" s="12">
        <f t="shared" ca="1" si="10"/>
        <v>1.9310048832494744</v>
      </c>
    </row>
    <row r="167" spans="3:9" ht="15.55" customHeight="1" x14ac:dyDescent="0.65">
      <c r="C167" s="10">
        <v>141</v>
      </c>
      <c r="D167" s="11">
        <f t="shared" ca="1" si="11"/>
        <v>94.838040402222845</v>
      </c>
      <c r="E167" s="11">
        <f t="shared" ca="1" si="12"/>
        <v>118.69196638142348</v>
      </c>
      <c r="F167" s="11">
        <f t="shared" ca="1" si="14"/>
        <v>1145.1564726895551</v>
      </c>
      <c r="G167" s="11">
        <f t="shared" ca="1" si="13"/>
        <v>2150.3849845573818</v>
      </c>
      <c r="H167" s="30"/>
      <c r="I167" s="12">
        <f t="shared" ca="1" si="10"/>
        <v>0.8366042328231128</v>
      </c>
    </row>
    <row r="168" spans="3:9" ht="15.55" customHeight="1" x14ac:dyDescent="0.65">
      <c r="C168" s="10">
        <v>142</v>
      </c>
      <c r="D168" s="11">
        <f t="shared" ca="1" si="11"/>
        <v>97.491495907647902</v>
      </c>
      <c r="E168" s="11">
        <f t="shared" ca="1" si="12"/>
        <v>121.328996715236</v>
      </c>
      <c r="F168" s="11">
        <f t="shared" ca="1" si="14"/>
        <v>1155.6942380311427</v>
      </c>
      <c r="G168" s="11">
        <f t="shared" ca="1" si="13"/>
        <v>2178.6653126457309</v>
      </c>
      <c r="H168" s="30"/>
      <c r="I168" s="12">
        <f t="shared" ca="1" si="10"/>
        <v>1.3506976736739884</v>
      </c>
    </row>
    <row r="169" spans="3:9" ht="15.55" customHeight="1" x14ac:dyDescent="0.65">
      <c r="C169" s="10">
        <v>143</v>
      </c>
      <c r="D169" s="11">
        <f t="shared" ca="1" si="11"/>
        <v>98.411530180649279</v>
      </c>
      <c r="E169" s="11">
        <f t="shared" ca="1" si="12"/>
        <v>122.2407627522683</v>
      </c>
      <c r="F169" s="11">
        <f t="shared" ca="1" si="14"/>
        <v>1164.5212143771339</v>
      </c>
      <c r="G169" s="11">
        <f t="shared" ca="1" si="13"/>
        <v>2205.4476262879439</v>
      </c>
      <c r="H169" s="30"/>
      <c r="I169" s="12">
        <f t="shared" ca="1" si="10"/>
        <v>-1.1246239805646059</v>
      </c>
    </row>
    <row r="170" spans="3:9" ht="15.55" customHeight="1" x14ac:dyDescent="0.65">
      <c r="C170" s="10">
        <v>144</v>
      </c>
      <c r="D170" s="11">
        <f t="shared" ca="1" si="11"/>
        <v>97.017205970201204</v>
      </c>
      <c r="E170" s="11">
        <f t="shared" ca="1" si="12"/>
        <v>120.89092204255994</v>
      </c>
      <c r="F170" s="11">
        <f t="shared" ca="1" si="14"/>
        <v>1171.2946513428528</v>
      </c>
      <c r="G170" s="11">
        <f t="shared" ca="1" si="13"/>
        <v>2230.4166489208756</v>
      </c>
      <c r="H170" s="30"/>
      <c r="I170" s="12">
        <f t="shared" ca="1" si="10"/>
        <v>-1.9925067280492623</v>
      </c>
    </row>
    <row r="171" spans="3:9" ht="15.55" customHeight="1" x14ac:dyDescent="0.65">
      <c r="C171" s="10">
        <v>145</v>
      </c>
      <c r="D171" s="11">
        <f t="shared" ca="1" si="11"/>
        <v>95.921123238586034</v>
      </c>
      <c r="E171" s="11">
        <f t="shared" ca="1" si="12"/>
        <v>119.84783460868029</v>
      </c>
      <c r="F171" s="11">
        <f t="shared" ca="1" si="14"/>
        <v>1178.4061693940694</v>
      </c>
      <c r="G171" s="11">
        <f t="shared" ca="1" si="13"/>
        <v>2255.9435261015287</v>
      </c>
      <c r="H171" s="30"/>
      <c r="I171" s="12">
        <f t="shared" ca="1" si="10"/>
        <v>-0.65057803816992277</v>
      </c>
    </row>
    <row r="172" spans="3:9" ht="15.55" customHeight="1" x14ac:dyDescent="0.65">
      <c r="C172" s="10">
        <v>146</v>
      </c>
      <c r="D172" s="11">
        <f t="shared" ca="1" si="11"/>
        <v>95.545013059150747</v>
      </c>
      <c r="E172" s="11">
        <f t="shared" ca="1" si="12"/>
        <v>119.49157220331324</v>
      </c>
      <c r="F172" s="11">
        <f t="shared" ca="1" si="14"/>
        <v>1186.0902596550879</v>
      </c>
      <c r="G172" s="11">
        <f t="shared" ca="1" si="13"/>
        <v>2282.2487110258685</v>
      </c>
      <c r="H172" s="30"/>
      <c r="I172" s="12">
        <f t="shared" ca="1" si="10"/>
        <v>0.99024824465368699</v>
      </c>
    </row>
    <row r="173" spans="3:9" ht="15.55" customHeight="1" x14ac:dyDescent="0.65">
      <c r="C173" s="10">
        <v>147</v>
      </c>
      <c r="D173" s="11">
        <f t="shared" ca="1" si="11"/>
        <v>94.179865965643472</v>
      </c>
      <c r="E173" s="11">
        <f t="shared" ca="1" si="12"/>
        <v>118.1267411101565</v>
      </c>
      <c r="F173" s="11">
        <f t="shared" ca="1" si="14"/>
        <v>1192.7051847973487</v>
      </c>
      <c r="G173" s="11">
        <f t="shared" ca="1" si="13"/>
        <v>2307.6988524964804</v>
      </c>
      <c r="H173" s="30"/>
      <c r="I173" s="12">
        <f t="shared" ca="1" si="10"/>
        <v>-1.0218385447529834</v>
      </c>
    </row>
    <row r="174" spans="3:9" ht="15.55" customHeight="1" x14ac:dyDescent="0.65">
      <c r="C174" s="10">
        <v>148</v>
      </c>
      <c r="D174" s="11">
        <f t="shared" ca="1" si="11"/>
        <v>94.29484574148114</v>
      </c>
      <c r="E174" s="11">
        <f t="shared" ca="1" si="12"/>
        <v>118.23683321557409</v>
      </c>
      <c r="F174" s="11">
        <f t="shared" ca="1" si="14"/>
        <v>1200.7786514319478</v>
      </c>
      <c r="G174" s="11">
        <f t="shared" ca="1" si="13"/>
        <v>2334.8277629756681</v>
      </c>
      <c r="H174" s="30"/>
      <c r="I174" s="12">
        <f t="shared" ca="1" si="10"/>
        <v>-0.26246416781409165</v>
      </c>
    </row>
    <row r="175" spans="3:9" ht="15.55" customHeight="1" x14ac:dyDescent="0.65">
      <c r="C175" s="10">
        <v>149</v>
      </c>
      <c r="D175" s="11">
        <f t="shared" ca="1" si="11"/>
        <v>93.248324631467696</v>
      </c>
      <c r="E175" s="11">
        <f t="shared" ca="1" si="12"/>
        <v>117.1591369473965</v>
      </c>
      <c r="F175" s="11">
        <f t="shared" ca="1" si="14"/>
        <v>1207.5584195467466</v>
      </c>
      <c r="G175" s="11">
        <f t="shared" ca="1" si="13"/>
        <v>2360.8734308465141</v>
      </c>
      <c r="H175" s="30"/>
      <c r="I175" s="12">
        <f t="shared" ca="1" si="10"/>
        <v>-1.4585113243248617</v>
      </c>
    </row>
    <row r="176" spans="3:9" ht="15.55" customHeight="1" x14ac:dyDescent="0.65">
      <c r="C176" s="10">
        <v>150</v>
      </c>
      <c r="D176" s="11">
        <f t="shared" ca="1" si="11"/>
        <v>93.216638194092127</v>
      </c>
      <c r="E176" s="11">
        <f t="shared" ca="1" si="12"/>
        <v>117.10422345855595</v>
      </c>
      <c r="F176" s="11">
        <f t="shared" ca="1" si="14"/>
        <v>1215.3909598385569</v>
      </c>
      <c r="G176" s="11">
        <f t="shared" ca="1" si="13"/>
        <v>2388.2010688168716</v>
      </c>
      <c r="H176" s="30"/>
      <c r="I176" s="12">
        <f t="shared" ca="1" si="10"/>
        <v>0.55990093321582579</v>
      </c>
    </row>
    <row r="177" spans="3:9" ht="15.55" customHeight="1" x14ac:dyDescent="0.65">
      <c r="C177" s="10">
        <v>151</v>
      </c>
      <c r="D177" s="11">
        <f t="shared" ca="1" si="11"/>
        <v>93.044150666481841</v>
      </c>
      <c r="E177" s="11">
        <f t="shared" ca="1" si="12"/>
        <v>116.88848284859371</v>
      </c>
      <c r="F177" s="11">
        <f t="shared" ca="1" si="14"/>
        <v>1222.9704594282566</v>
      </c>
      <c r="G177" s="11">
        <f t="shared" ca="1" si="13"/>
        <v>2415.4902831793265</v>
      </c>
      <c r="H177" s="30"/>
      <c r="I177" s="12">
        <f t="shared" ca="1" si="10"/>
        <v>-0.27345507247707479</v>
      </c>
    </row>
    <row r="178" spans="3:9" ht="15.55" customHeight="1" x14ac:dyDescent="0.65">
      <c r="C178" s="10">
        <v>152</v>
      </c>
      <c r="D178" s="11">
        <f t="shared" ca="1" si="11"/>
        <v>93.285816179754093</v>
      </c>
      <c r="E178" s="11">
        <f t="shared" ca="1" si="12"/>
        <v>117.0921249210611</v>
      </c>
      <c r="F178" s="11">
        <f t="shared" ca="1" si="14"/>
        <v>1230.9833913374762</v>
      </c>
      <c r="G178" s="11">
        <f t="shared" ca="1" si="13"/>
        <v>2443.4432828221634</v>
      </c>
      <c r="H178" s="30"/>
      <c r="I178" s="12">
        <f t="shared" ca="1" si="10"/>
        <v>0.11486455895246347</v>
      </c>
    </row>
    <row r="179" spans="3:9" ht="15.55" customHeight="1" x14ac:dyDescent="0.65">
      <c r="C179" s="10">
        <v>153</v>
      </c>
      <c r="D179" s="11">
        <f t="shared" ca="1" si="11"/>
        <v>95.556108529390571</v>
      </c>
      <c r="E179" s="11">
        <f t="shared" ca="1" si="12"/>
        <v>119.32335839761924</v>
      </c>
      <c r="F179" s="11">
        <f t="shared" ca="1" si="14"/>
        <v>1241.0038454745713</v>
      </c>
      <c r="G179" s="11">
        <f t="shared" ca="1" si="13"/>
        <v>2473.6306262443281</v>
      </c>
      <c r="H179" s="30"/>
      <c r="I179" s="12">
        <f t="shared" ca="1" si="10"/>
        <v>1.4223853090934975</v>
      </c>
    </row>
    <row r="180" spans="3:9" ht="15.55" customHeight="1" x14ac:dyDescent="0.65">
      <c r="C180" s="10">
        <v>154</v>
      </c>
      <c r="D180" s="11">
        <f t="shared" ca="1" si="11"/>
        <v>95.81754569239645</v>
      </c>
      <c r="E180" s="11">
        <f t="shared" ca="1" si="12"/>
        <v>119.55381895953133</v>
      </c>
      <c r="F180" s="11">
        <f t="shared" ca="1" si="14"/>
        <v>1249.0438318980607</v>
      </c>
      <c r="G180" s="11">
        <f t="shared" ca="1" si="13"/>
        <v>2502.0716676390252</v>
      </c>
      <c r="H180" s="30"/>
      <c r="I180" s="12">
        <f t="shared" ca="1" si="10"/>
        <v>-0.58782014687585415</v>
      </c>
    </row>
    <row r="181" spans="3:9" ht="15.55" customHeight="1" x14ac:dyDescent="0.65">
      <c r="C181" s="10">
        <v>155</v>
      </c>
      <c r="D181" s="11">
        <f t="shared" ca="1" si="11"/>
        <v>97.209032129789463</v>
      </c>
      <c r="E181" s="11">
        <f t="shared" ca="1" si="12"/>
        <v>120.96124289827262</v>
      </c>
      <c r="F181" s="11">
        <f t="shared" ca="1" si="14"/>
        <v>1258.4352193362961</v>
      </c>
      <c r="G181" s="11">
        <f t="shared" ca="1" si="13"/>
        <v>2532.1191503454625</v>
      </c>
      <c r="H181" s="30"/>
      <c r="I181" s="12">
        <f t="shared" ca="1" si="10"/>
        <v>0.52466986234818624</v>
      </c>
    </row>
    <row r="182" spans="3:9" ht="15.55" customHeight="1" x14ac:dyDescent="0.65">
      <c r="C182" s="10">
        <v>156</v>
      </c>
      <c r="D182" s="11">
        <f t="shared" ca="1" si="11"/>
        <v>96.821921551246803</v>
      </c>
      <c r="E182" s="11">
        <f t="shared" ca="1" si="12"/>
        <v>120.58839387193744</v>
      </c>
      <c r="F182" s="11">
        <f t="shared" ca="1" si="14"/>
        <v>1266.0298831268246</v>
      </c>
      <c r="G182" s="11">
        <f t="shared" ca="1" si="13"/>
        <v>2560.6033117587403</v>
      </c>
      <c r="H182" s="30"/>
      <c r="I182" s="12">
        <f t="shared" ca="1" si="10"/>
        <v>-1.2066762341073305</v>
      </c>
    </row>
    <row r="183" spans="3:9" ht="15.55" customHeight="1" x14ac:dyDescent="0.65">
      <c r="C183" s="10">
        <v>157</v>
      </c>
      <c r="D183" s="11">
        <f t="shared" ca="1" si="11"/>
        <v>97.540646301385948</v>
      </c>
      <c r="E183" s="11">
        <f t="shared" ca="1" si="12"/>
        <v>121.34827009275222</v>
      </c>
      <c r="F183" s="11">
        <f t="shared" ca="1" si="14"/>
        <v>1274.8731562161286</v>
      </c>
      <c r="G183" s="11">
        <f t="shared" ca="1" si="13"/>
        <v>2590.589876826949</v>
      </c>
      <c r="H183" s="30"/>
      <c r="I183" s="12">
        <f t="shared" ca="1" si="10"/>
        <v>0.99711910672703952</v>
      </c>
    </row>
    <row r="184" spans="3:9" ht="15.55" customHeight="1" x14ac:dyDescent="0.65">
      <c r="C184" s="10">
        <v>158</v>
      </c>
      <c r="D184" s="11">
        <f t="shared" ca="1" si="11"/>
        <v>98.273513212977122</v>
      </c>
      <c r="E184" s="11">
        <f t="shared" ca="1" si="12"/>
        <v>122.10802735557795</v>
      </c>
      <c r="F184" s="11">
        <f t="shared" ca="1" si="14"/>
        <v>1283.6633056150115</v>
      </c>
      <c r="G184" s="11">
        <f t="shared" ca="1" si="13"/>
        <v>2620.7574009476384</v>
      </c>
      <c r="H184" s="30"/>
      <c r="I184" s="12">
        <f t="shared" ca="1" si="10"/>
        <v>0.40124764925973438</v>
      </c>
    </row>
    <row r="185" spans="3:9" ht="15.55" customHeight="1" x14ac:dyDescent="0.65">
      <c r="C185" s="10">
        <v>159</v>
      </c>
      <c r="D185" s="11">
        <f t="shared" ca="1" si="11"/>
        <v>98.566581939176714</v>
      </c>
      <c r="E185" s="11">
        <f t="shared" ca="1" si="12"/>
        <v>122.44192103424905</v>
      </c>
      <c r="F185" s="11">
        <f t="shared" ca="1" si="14"/>
        <v>1292.0989824738913</v>
      </c>
      <c r="G185" s="11">
        <f t="shared" ca="1" si="13"/>
        <v>2650.8235016304266</v>
      </c>
      <c r="H185" s="30"/>
      <c r="I185" s="12">
        <f t="shared" ca="1" si="10"/>
        <v>9.7861477716688405E-2</v>
      </c>
    </row>
    <row r="186" spans="3:9" ht="15.55" customHeight="1" x14ac:dyDescent="0.65">
      <c r="C186" s="10">
        <v>160</v>
      </c>
      <c r="D186" s="11">
        <f t="shared" ca="1" si="11"/>
        <v>100.10860612421965</v>
      </c>
      <c r="E186" s="11">
        <f t="shared" ca="1" si="12"/>
        <v>124.03448936164915</v>
      </c>
      <c r="F186" s="11">
        <f t="shared" ca="1" si="14"/>
        <v>1301.839836353696</v>
      </c>
      <c r="G186" s="11">
        <f t="shared" ca="1" si="13"/>
        <v>2682.4458447549259</v>
      </c>
      <c r="H186" s="30"/>
      <c r="I186" s="12">
        <f t="shared" ca="1" si="10"/>
        <v>0.67987513472881866</v>
      </c>
    </row>
    <row r="187" spans="3:9" ht="15.55" customHeight="1" x14ac:dyDescent="0.65">
      <c r="C187" s="10">
        <v>161</v>
      </c>
      <c r="D187" s="11">
        <f t="shared" ca="1" si="11"/>
        <v>100.54278826028577</v>
      </c>
      <c r="E187" s="11">
        <f t="shared" ca="1" si="12"/>
        <v>124.5198671804216</v>
      </c>
      <c r="F187" s="11">
        <f t="shared" ca="1" si="14"/>
        <v>1310.4909107447274</v>
      </c>
      <c r="G187" s="11">
        <f t="shared" ca="1" si="13"/>
        <v>2713.2288563133234</v>
      </c>
      <c r="H187" s="30"/>
      <c r="I187" s="12">
        <f t="shared" ca="1" si="10"/>
        <v>9.7530361397582793E-3</v>
      </c>
    </row>
    <row r="188" spans="3:9" ht="15.55" customHeight="1" x14ac:dyDescent="0.65">
      <c r="C188" s="10">
        <v>162</v>
      </c>
      <c r="D188" s="11">
        <f t="shared" ca="1" si="11"/>
        <v>100.1829377731238</v>
      </c>
      <c r="E188" s="11">
        <f t="shared" ca="1" si="12"/>
        <v>124.23787902020838</v>
      </c>
      <c r="F188" s="11">
        <f t="shared" ca="1" si="14"/>
        <v>1318.4985424189945</v>
      </c>
      <c r="G188" s="11">
        <f t="shared" ca="1" si="13"/>
        <v>2743.6345590016663</v>
      </c>
      <c r="H188" s="30"/>
      <c r="I188" s="12">
        <f t="shared" ca="1" si="10"/>
        <v>-0.6558982718194406</v>
      </c>
    </row>
    <row r="189" spans="3:9" ht="15.55" customHeight="1" x14ac:dyDescent="0.65">
      <c r="C189" s="10">
        <v>163</v>
      </c>
      <c r="D189" s="11">
        <f t="shared" ca="1" si="11"/>
        <v>99.132310027273746</v>
      </c>
      <c r="E189" s="11">
        <f t="shared" ca="1" si="12"/>
        <v>123.26436826056343</v>
      </c>
      <c r="F189" s="11">
        <f t="shared" ca="1" si="14"/>
        <v>1325.8286970668876</v>
      </c>
      <c r="G189" s="11">
        <f t="shared" ca="1" si="13"/>
        <v>2773.6173880098768</v>
      </c>
      <c r="H189" s="30"/>
      <c r="I189" s="12">
        <f t="shared" ca="1" si="10"/>
        <v>-1.085183966778438</v>
      </c>
    </row>
    <row r="190" spans="3:9" ht="15.55" customHeight="1" x14ac:dyDescent="0.65">
      <c r="C190" s="10">
        <v>164</v>
      </c>
      <c r="D190" s="11">
        <f t="shared" ca="1" si="11"/>
        <v>98.310424750235299</v>
      </c>
      <c r="E190" s="11">
        <f t="shared" ca="1" si="12"/>
        <v>122.50632304197968</v>
      </c>
      <c r="F190" s="11">
        <f t="shared" ca="1" si="14"/>
        <v>1333.3489490884133</v>
      </c>
      <c r="G190" s="11">
        <f t="shared" ca="1" si="13"/>
        <v>2804.0434507493551</v>
      </c>
      <c r="H190" s="30"/>
      <c r="I190" s="12">
        <f t="shared" ca="1" si="10"/>
        <v>-0.14805244766702588</v>
      </c>
    </row>
    <row r="191" spans="3:9" ht="15.55" customHeight="1" x14ac:dyDescent="0.65">
      <c r="C191" s="10">
        <v>165</v>
      </c>
      <c r="D191" s="11">
        <f t="shared" ca="1" si="11"/>
        <v>98.358293841089079</v>
      </c>
      <c r="E191" s="11">
        <f t="shared" ca="1" si="12"/>
        <v>122.59350566302484</v>
      </c>
      <c r="F191" s="11">
        <f t="shared" ca="1" si="14"/>
        <v>1341.6416217222816</v>
      </c>
      <c r="G191" s="11">
        <f t="shared" ca="1" si="13"/>
        <v>2835.4911351197316</v>
      </c>
      <c r="H191" s="30"/>
      <c r="I191" s="12">
        <f t="shared" ca="1" si="10"/>
        <v>0.74129038130591307</v>
      </c>
    </row>
    <row r="192" spans="3:9" ht="15.55" customHeight="1" x14ac:dyDescent="0.65">
      <c r="C192" s="10">
        <v>166</v>
      </c>
      <c r="D192" s="11">
        <f t="shared" ca="1" si="11"/>
        <v>99.264519893163751</v>
      </c>
      <c r="E192" s="11">
        <f t="shared" ca="1" si="12"/>
        <v>123.52240564072639</v>
      </c>
      <c r="F192" s="11">
        <f t="shared" ca="1" si="14"/>
        <v>1350.729929540777</v>
      </c>
      <c r="G192" s="11">
        <f t="shared" ca="1" si="13"/>
        <v>2867.9888750984187</v>
      </c>
      <c r="H192" s="30"/>
      <c r="I192" s="12">
        <f t="shared" ca="1" si="10"/>
        <v>0.99281536183872687</v>
      </c>
    </row>
    <row r="193" spans="3:9" ht="15.55" customHeight="1" x14ac:dyDescent="0.65">
      <c r="C193" s="10">
        <v>167</v>
      </c>
      <c r="D193" s="11">
        <f t="shared" ca="1" si="11"/>
        <v>99.206751994837575</v>
      </c>
      <c r="E193" s="11">
        <f t="shared" ca="1" si="12"/>
        <v>123.48845188834176</v>
      </c>
      <c r="F193" s="11">
        <f t="shared" ca="1" si="14"/>
        <v>1358.871574673276</v>
      </c>
      <c r="G193" s="11">
        <f t="shared" ca="1" si="13"/>
        <v>2899.8035451500759</v>
      </c>
      <c r="H193" s="30"/>
      <c r="I193" s="12">
        <f t="shared" ca="1" si="10"/>
        <v>-0.83371995154114509</v>
      </c>
    </row>
    <row r="194" spans="3:9" ht="15.55" customHeight="1" x14ac:dyDescent="0.65">
      <c r="C194" s="10">
        <v>168</v>
      </c>
      <c r="D194" s="11">
        <f t="shared" ca="1" si="11"/>
        <v>100.1266688983479</v>
      </c>
      <c r="E194" s="11">
        <f t="shared" ca="1" si="12"/>
        <v>124.44826550072203</v>
      </c>
      <c r="F194" s="11">
        <f t="shared" ca="1" si="14"/>
        <v>1368.0780609599376</v>
      </c>
      <c r="G194" s="11">
        <f t="shared" ca="1" si="13"/>
        <v>2932.9553152038902</v>
      </c>
      <c r="H194" s="30"/>
      <c r="I194" s="12">
        <f t="shared" ca="1" si="10"/>
        <v>0.38462241735972164</v>
      </c>
    </row>
    <row r="195" spans="3:9" ht="15.55" customHeight="1" x14ac:dyDescent="0.65">
      <c r="C195" s="10">
        <v>169</v>
      </c>
      <c r="D195" s="11">
        <f t="shared" ca="1" si="11"/>
        <v>100.81404252864975</v>
      </c>
      <c r="E195" s="11">
        <f t="shared" ca="1" si="12"/>
        <v>125.16925883766632</v>
      </c>
      <c r="F195" s="11">
        <f t="shared" ca="1" si="14"/>
        <v>1377.0287959130931</v>
      </c>
      <c r="G195" s="11">
        <f t="shared" ca="1" si="13"/>
        <v>2966.1150288551157</v>
      </c>
      <c r="H195" s="30"/>
      <c r="I195" s="12">
        <f t="shared" ca="1" si="10"/>
        <v>0.52017329665904155</v>
      </c>
    </row>
    <row r="196" spans="3:9" ht="15.55" customHeight="1" x14ac:dyDescent="0.65">
      <c r="C196" s="10">
        <v>170</v>
      </c>
      <c r="D196" s="11">
        <f t="shared" ca="1" si="11"/>
        <v>100.29315072881812</v>
      </c>
      <c r="E196" s="11">
        <f t="shared" ca="1" si="12"/>
        <v>124.69844874628322</v>
      </c>
      <c r="F196" s="11">
        <f t="shared" ca="1" si="14"/>
        <v>1384.8678987385256</v>
      </c>
      <c r="G196" s="11">
        <f t="shared" ca="1" si="13"/>
        <v>2998.4418890929728</v>
      </c>
      <c r="H196" s="30"/>
      <c r="I196" s="12">
        <f t="shared" ca="1" si="10"/>
        <v>-0.40628806517527427</v>
      </c>
    </row>
    <row r="197" spans="3:9" ht="15.55" customHeight="1" x14ac:dyDescent="0.65">
      <c r="C197" s="10">
        <v>171</v>
      </c>
      <c r="D197" s="11">
        <f t="shared" ca="1" si="11"/>
        <v>100.0482988510562</v>
      </c>
      <c r="E197" s="11">
        <f t="shared" ca="1" si="12"/>
        <v>124.51144407268326</v>
      </c>
      <c r="F197" s="11">
        <f t="shared" ca="1" si="14"/>
        <v>1393.0324521885757</v>
      </c>
      <c r="G197" s="11">
        <f t="shared" ca="1" si="13"/>
        <v>3031.3700413490892</v>
      </c>
      <c r="H197" s="30"/>
      <c r="I197" s="12">
        <f t="shared" ca="1" si="10"/>
        <v>-0.51687980928501598</v>
      </c>
    </row>
    <row r="198" spans="3:9" ht="15.55" customHeight="1" x14ac:dyDescent="0.65">
      <c r="C198" s="10">
        <v>172</v>
      </c>
      <c r="D198" s="11">
        <f t="shared" ca="1" si="11"/>
        <v>101.30344334927734</v>
      </c>
      <c r="E198" s="11">
        <f t="shared" ca="1" si="12"/>
        <v>125.80845830325116</v>
      </c>
      <c r="F198" s="11">
        <f t="shared" ca="1" si="14"/>
        <v>1402.635030694116</v>
      </c>
      <c r="G198" s="11">
        <f t="shared" ca="1" si="13"/>
        <v>3066.0043189843459</v>
      </c>
      <c r="H198" s="30"/>
      <c r="I198" s="12">
        <f t="shared" ca="1" si="10"/>
        <v>1.436986484451181</v>
      </c>
    </row>
    <row r="199" spans="3:9" ht="15.55" customHeight="1" x14ac:dyDescent="0.65">
      <c r="C199" s="10">
        <v>173</v>
      </c>
      <c r="D199" s="11">
        <f t="shared" ca="1" si="11"/>
        <v>102.03044940545308</v>
      </c>
      <c r="E199" s="11">
        <f t="shared" ca="1" si="12"/>
        <v>126.57100477224851</v>
      </c>
      <c r="F199" s="11">
        <f t="shared" ca="1" si="14"/>
        <v>1411.6973798339334</v>
      </c>
      <c r="G199" s="11">
        <f t="shared" ca="1" si="13"/>
        <v>3100.3740287117107</v>
      </c>
      <c r="H199" s="30"/>
      <c r="I199" s="12">
        <f t="shared" ca="1" si="10"/>
        <v>0.72595553593014162</v>
      </c>
    </row>
    <row r="200" spans="3:9" ht="15.55" customHeight="1" x14ac:dyDescent="0.65">
      <c r="C200" s="10">
        <v>174</v>
      </c>
      <c r="D200" s="11">
        <f t="shared" ca="1" si="11"/>
        <v>102.60790542761093</v>
      </c>
      <c r="E200" s="11">
        <f t="shared" ca="1" si="12"/>
        <v>127.20702038250968</v>
      </c>
      <c r="F200" s="11">
        <f t="shared" ca="1" si="14"/>
        <v>1420.7381115742905</v>
      </c>
      <c r="G200" s="11">
        <f t="shared" ca="1" si="13"/>
        <v>3135.013331524402</v>
      </c>
      <c r="H200" s="30"/>
      <c r="I200" s="12">
        <f t="shared" ca="1" si="10"/>
        <v>3.0170462772572831E-2</v>
      </c>
    </row>
    <row r="201" spans="3:9" ht="15.55" customHeight="1" x14ac:dyDescent="0.65">
      <c r="C201" s="10">
        <v>175</v>
      </c>
      <c r="D201" s="11">
        <f t="shared" ca="1" si="11"/>
        <v>102.76462781912927</v>
      </c>
      <c r="E201" s="11">
        <f t="shared" ca="1" si="12"/>
        <v>127.42939541517279</v>
      </c>
      <c r="F201" s="11">
        <f t="shared" ca="1" si="14"/>
        <v>1429.4052237627143</v>
      </c>
      <c r="G201" s="11">
        <f t="shared" ca="1" si="13"/>
        <v>3169.5644697854764</v>
      </c>
      <c r="H201" s="30"/>
      <c r="I201" s="12">
        <f t="shared" ca="1" si="10"/>
        <v>-0.62129770508173521</v>
      </c>
    </row>
    <row r="202" spans="3:9" ht="15.55" customHeight="1" x14ac:dyDescent="0.65">
      <c r="C202" s="10">
        <v>176</v>
      </c>
      <c r="D202" s="11">
        <f t="shared" ca="1" si="11"/>
        <v>103.87860949778043</v>
      </c>
      <c r="E202" s="11">
        <f t="shared" ca="1" si="12"/>
        <v>128.61447547775535</v>
      </c>
      <c r="F202" s="11">
        <f t="shared" ca="1" si="14"/>
        <v>1439.0779180247457</v>
      </c>
      <c r="G202" s="11">
        <f t="shared" ca="1" si="13"/>
        <v>3205.4104921482221</v>
      </c>
      <c r="H202" s="30"/>
      <c r="I202" s="12">
        <f t="shared" ca="1" si="10"/>
        <v>1.3387025529054375</v>
      </c>
    </row>
    <row r="203" spans="3:9" ht="15.55" customHeight="1" x14ac:dyDescent="0.65">
      <c r="C203" s="10">
        <v>177</v>
      </c>
      <c r="D203" s="11">
        <f t="shared" ca="1" si="11"/>
        <v>103.13669306514811</v>
      </c>
      <c r="E203" s="11">
        <f t="shared" ca="1" si="12"/>
        <v>127.94045051703584</v>
      </c>
      <c r="F203" s="11">
        <f t="shared" ca="1" si="14"/>
        <v>1446.9007218573504</v>
      </c>
      <c r="G203" s="11">
        <f t="shared" ca="1" si="13"/>
        <v>3239.694275058539</v>
      </c>
      <c r="H203" s="30"/>
      <c r="I203" s="12">
        <f t="shared" ca="1" si="10"/>
        <v>-0.61644497028730882</v>
      </c>
    </row>
    <row r="204" spans="3:9" ht="15.55" customHeight="1" x14ac:dyDescent="0.65">
      <c r="C204" s="10">
        <v>178</v>
      </c>
      <c r="D204" s="11">
        <f t="shared" ca="1" si="11"/>
        <v>104.72207194937789</v>
      </c>
      <c r="E204" s="11">
        <f t="shared" ca="1" si="12"/>
        <v>129.61095401844068</v>
      </c>
      <c r="F204" s="11">
        <f t="shared" ca="1" si="14"/>
        <v>1457.1610176383106</v>
      </c>
      <c r="G204" s="11">
        <f t="shared" ca="1" si="13"/>
        <v>3276.7164799454395</v>
      </c>
      <c r="H204" s="30"/>
      <c r="I204" s="12">
        <f t="shared" ca="1" si="10"/>
        <v>1.7743766087131645</v>
      </c>
    </row>
    <row r="205" spans="3:9" ht="15.55" customHeight="1" x14ac:dyDescent="0.65">
      <c r="C205" s="10">
        <v>179</v>
      </c>
      <c r="D205" s="11">
        <f t="shared" ca="1" si="11"/>
        <v>105.52756758561051</v>
      </c>
      <c r="E205" s="11">
        <f t="shared" ca="1" si="12"/>
        <v>130.47785799639024</v>
      </c>
      <c r="F205" s="11">
        <f t="shared" ca="1" si="14"/>
        <v>1466.545199201712</v>
      </c>
      <c r="G205" s="11">
        <f t="shared" ca="1" si="13"/>
        <v>3313.1452224382383</v>
      </c>
      <c r="H205" s="30"/>
      <c r="I205" s="12">
        <f t="shared" ca="1" si="10"/>
        <v>0.18792362392775025</v>
      </c>
    </row>
    <row r="206" spans="3:9" ht="15.55" customHeight="1" x14ac:dyDescent="0.65">
      <c r="C206" s="10">
        <v>180</v>
      </c>
      <c r="D206" s="11">
        <f t="shared" ca="1" si="11"/>
        <v>106.05571910590392</v>
      </c>
      <c r="E206" s="11">
        <f t="shared" ca="1" si="12"/>
        <v>131.09705872180277</v>
      </c>
      <c r="F206" s="11">
        <f t="shared" ca="1" si="14"/>
        <v>1475.8298207315095</v>
      </c>
      <c r="G206" s="11">
        <f t="shared" ca="1" si="13"/>
        <v>3349.7880965816103</v>
      </c>
      <c r="H206" s="30"/>
      <c r="I206" s="12">
        <f t="shared" ca="1" si="10"/>
        <v>0.48853021130089208</v>
      </c>
    </row>
    <row r="207" spans="3:9" ht="15.55" customHeight="1" x14ac:dyDescent="0.65">
      <c r="C207" s="10">
        <v>181</v>
      </c>
      <c r="D207" s="11">
        <f t="shared" ca="1" si="11"/>
        <v>105.05789480747484</v>
      </c>
      <c r="E207" s="11">
        <f t="shared" ca="1" si="12"/>
        <v>130.19555270119969</v>
      </c>
      <c r="F207" s="11">
        <f t="shared" ca="1" si="14"/>
        <v>1483.6334591897407</v>
      </c>
      <c r="G207" s="11">
        <f t="shared" ca="1" si="13"/>
        <v>3385.2515367415085</v>
      </c>
      <c r="H207" s="30"/>
      <c r="I207" s="12">
        <f t="shared" ca="1" si="10"/>
        <v>-1.5648524577802665</v>
      </c>
    </row>
    <row r="208" spans="3:9" ht="15.55" customHeight="1" x14ac:dyDescent="0.65">
      <c r="C208" s="10">
        <v>182</v>
      </c>
      <c r="D208" s="11">
        <f t="shared" ca="1" si="11"/>
        <v>103.96139074067723</v>
      </c>
      <c r="E208" s="11">
        <f t="shared" ca="1" si="12"/>
        <v>129.19759219168307</v>
      </c>
      <c r="F208" s="11">
        <f t="shared" ca="1" si="14"/>
        <v>1491.3822344822013</v>
      </c>
      <c r="G208" s="11">
        <f t="shared" ca="1" si="13"/>
        <v>3420.9662326594521</v>
      </c>
      <c r="H208" s="30"/>
      <c r="I208" s="12">
        <f t="shared" ca="1" si="10"/>
        <v>-0.24629770461721362</v>
      </c>
    </row>
    <row r="209" spans="3:9" ht="15.55" customHeight="1" x14ac:dyDescent="0.65">
      <c r="C209" s="10">
        <v>183</v>
      </c>
      <c r="D209" s="11">
        <f t="shared" ca="1" si="11"/>
        <v>102.23822901881459</v>
      </c>
      <c r="E209" s="11">
        <f t="shared" ca="1" si="12"/>
        <v>127.54486702301573</v>
      </c>
      <c r="F209" s="11">
        <f t="shared" ca="1" si="14"/>
        <v>1498.3958063692346</v>
      </c>
      <c r="G209" s="11">
        <f t="shared" ca="1" si="13"/>
        <v>3456.2391357888041</v>
      </c>
      <c r="H209" s="30"/>
      <c r="I209" s="12">
        <f t="shared" ca="1" si="10"/>
        <v>-0.775363078926391</v>
      </c>
    </row>
    <row r="210" spans="3:9" ht="15.55" customHeight="1" x14ac:dyDescent="0.65">
      <c r="C210" s="10">
        <v>184</v>
      </c>
      <c r="D210" s="11">
        <f t="shared" ca="1" si="11"/>
        <v>101.67052476778893</v>
      </c>
      <c r="E210" s="11">
        <f t="shared" ca="1" si="12"/>
        <v>127.02340716008409</v>
      </c>
      <c r="F210" s="11">
        <f t="shared" ca="1" si="14"/>
        <v>1506.4768944704974</v>
      </c>
      <c r="G210" s="11">
        <f t="shared" ca="1" si="13"/>
        <v>3492.8780199681978</v>
      </c>
      <c r="H210" s="30"/>
      <c r="I210" s="12">
        <f t="shared" ca="1" si="10"/>
        <v>0.77705909933146422</v>
      </c>
    </row>
    <row r="211" spans="3:9" ht="15.55" customHeight="1" x14ac:dyDescent="0.65">
      <c r="C211" s="10">
        <v>185</v>
      </c>
      <c r="D211" s="11">
        <f t="shared" ca="1" si="11"/>
        <v>100.9584701958168</v>
      </c>
      <c r="E211" s="11">
        <f t="shared" ca="1" si="12"/>
        <v>126.32233725053335</v>
      </c>
      <c r="F211" s="11">
        <f t="shared" ca="1" si="14"/>
        <v>1514.258904329949</v>
      </c>
      <c r="G211" s="11">
        <f t="shared" ca="1" si="13"/>
        <v>3529.5108619699108</v>
      </c>
      <c r="H211" s="30"/>
      <c r="I211" s="12">
        <f t="shared" ca="1" si="10"/>
        <v>-0.47947167818973463</v>
      </c>
    </row>
    <row r="212" spans="3:9" ht="15.55" customHeight="1" x14ac:dyDescent="0.65">
      <c r="C212" s="10">
        <v>186</v>
      </c>
      <c r="D212" s="11">
        <f t="shared" ca="1" si="11"/>
        <v>99.95011807777378</v>
      </c>
      <c r="E212" s="11">
        <f t="shared" ca="1" si="12"/>
        <v>125.31696810397821</v>
      </c>
      <c r="F212" s="11">
        <f t="shared" ca="1" si="14"/>
        <v>1521.7187918024001</v>
      </c>
      <c r="G212" s="11">
        <f t="shared" ca="1" si="13"/>
        <v>3566.1293632135917</v>
      </c>
      <c r="H212" s="30"/>
      <c r="I212" s="12">
        <f t="shared" ca="1" si="10"/>
        <v>-0.74482272676623118</v>
      </c>
    </row>
    <row r="213" spans="3:9" ht="15.55" customHeight="1" x14ac:dyDescent="0.65">
      <c r="C213" s="10">
        <v>187</v>
      </c>
      <c r="D213" s="11">
        <f t="shared" ca="1" si="11"/>
        <v>100.81921528453415</v>
      </c>
      <c r="E213" s="11">
        <f t="shared" ca="1" si="12"/>
        <v>126.17552875598001</v>
      </c>
      <c r="F213" s="11">
        <f t="shared" ca="1" si="14"/>
        <v>1530.9900881106432</v>
      </c>
      <c r="G213" s="11">
        <f t="shared" ca="1" si="13"/>
        <v>3604.8640453872886</v>
      </c>
      <c r="H213" s="30"/>
      <c r="I213" s="12">
        <f t="shared" ca="1" si="10"/>
        <v>0.9868914555456868</v>
      </c>
    </row>
    <row r="214" spans="3:9" ht="15.55" customHeight="1" x14ac:dyDescent="0.65">
      <c r="C214" s="10">
        <v>188</v>
      </c>
      <c r="D214" s="11">
        <f t="shared" ca="1" si="11"/>
        <v>100.35584031588806</v>
      </c>
      <c r="E214" s="11">
        <f t="shared" ca="1" si="12"/>
        <v>125.68391545774476</v>
      </c>
      <c r="F214" s="11">
        <f t="shared" ca="1" si="14"/>
        <v>1538.8412851294779</v>
      </c>
      <c r="G214" s="11">
        <f t="shared" ca="1" si="13"/>
        <v>3642.4838588651687</v>
      </c>
      <c r="H214" s="30"/>
      <c r="I214" s="12">
        <f t="shared" ca="1" si="10"/>
        <v>-0.17584224481149111</v>
      </c>
    </row>
    <row r="215" spans="3:9" ht="15.55" customHeight="1" x14ac:dyDescent="0.65">
      <c r="C215" s="10">
        <v>189</v>
      </c>
      <c r="D215" s="11">
        <f t="shared" ca="1" si="11"/>
        <v>101.00724642021761</v>
      </c>
      <c r="E215" s="11">
        <f t="shared" ca="1" si="12"/>
        <v>126.32884845596715</v>
      </c>
      <c r="F215" s="11">
        <f t="shared" ca="1" si="14"/>
        <v>1547.9116983647648</v>
      </c>
      <c r="G215" s="11">
        <f t="shared" ca="1" si="13"/>
        <v>3681.649189262519</v>
      </c>
      <c r="H215" s="30"/>
      <c r="I215" s="12">
        <f t="shared" ca="1" si="10"/>
        <v>0.607539397069769</v>
      </c>
    </row>
    <row r="216" spans="3:9" ht="15.55" customHeight="1" x14ac:dyDescent="0.65">
      <c r="C216" s="10">
        <v>190</v>
      </c>
      <c r="D216" s="11">
        <f t="shared" ca="1" si="11"/>
        <v>103.56647198236317</v>
      </c>
      <c r="E216" s="11">
        <f t="shared" ca="1" si="12"/>
        <v>128.87023943430336</v>
      </c>
      <c r="F216" s="11">
        <f t="shared" ca="1" si="14"/>
        <v>1558.8227065323076</v>
      </c>
      <c r="G216" s="11">
        <f t="shared" ca="1" si="13"/>
        <v>3722.966052586301</v>
      </c>
      <c r="H216" s="30"/>
      <c r="I216" s="12">
        <f t="shared" ca="1" si="10"/>
        <v>2.0157965106982991</v>
      </c>
    </row>
    <row r="217" spans="3:9" ht="15.55" customHeight="1" x14ac:dyDescent="0.65">
      <c r="C217" s="10">
        <v>191</v>
      </c>
      <c r="D217" s="11">
        <f t="shared" ca="1" si="11"/>
        <v>104.40019648463661</v>
      </c>
      <c r="E217" s="11">
        <f t="shared" ca="1" si="12"/>
        <v>129.70194761888305</v>
      </c>
      <c r="F217" s="11">
        <f t="shared" ca="1" si="14"/>
        <v>1568.0867991555231</v>
      </c>
      <c r="G217" s="11">
        <f t="shared" ca="1" si="13"/>
        <v>3762.9654660708939</v>
      </c>
      <c r="H217" s="30"/>
      <c r="I217" s="12">
        <f t="shared" ca="1" si="10"/>
        <v>0.22254742524603044</v>
      </c>
    </row>
    <row r="218" spans="3:9" ht="15.55" customHeight="1" x14ac:dyDescent="0.65">
      <c r="C218" s="10">
        <v>192</v>
      </c>
      <c r="D218" s="11">
        <f t="shared" ca="1" si="11"/>
        <v>104.41117990533759</v>
      </c>
      <c r="E218" s="11">
        <f t="shared" ca="1" si="12"/>
        <v>129.76036234661484</v>
      </c>
      <c r="F218" s="11">
        <f t="shared" ca="1" si="14"/>
        <v>1576.7683561502718</v>
      </c>
      <c r="G218" s="11">
        <f t="shared" ca="1" si="13"/>
        <v>3802.7296194192304</v>
      </c>
      <c r="H218" s="30"/>
      <c r="I218" s="12">
        <f t="shared" ref="I218:I281" ca="1" si="15">NORMINV(RAND(),$J$20,$J$21)</f>
        <v>-0.88856614711505877</v>
      </c>
    </row>
    <row r="219" spans="3:9" ht="15.55" customHeight="1" x14ac:dyDescent="0.65">
      <c r="C219" s="10">
        <v>193</v>
      </c>
      <c r="D219" s="11">
        <f t="shared" ca="1" si="11"/>
        <v>105.64245661823304</v>
      </c>
      <c r="E219" s="11">
        <f t="shared" ca="1" si="12"/>
        <v>131.04601663705714</v>
      </c>
      <c r="F219" s="11">
        <f t="shared" ca="1" si="14"/>
        <v>1586.7055377968215</v>
      </c>
      <c r="G219" s="11">
        <f t="shared" ca="1" si="13"/>
        <v>3844.079936455772</v>
      </c>
      <c r="H219" s="30"/>
      <c r="I219" s="12">
        <f t="shared" ca="1" si="15"/>
        <v>0.99860415108466694</v>
      </c>
    </row>
    <row r="220" spans="3:9" ht="15.55" customHeight="1" x14ac:dyDescent="0.65">
      <c r="C220" s="10">
        <v>194</v>
      </c>
      <c r="D220" s="11">
        <f t="shared" ca="1" si="11"/>
        <v>105.91923007554504</v>
      </c>
      <c r="E220" s="11">
        <f t="shared" ca="1" si="12"/>
        <v>131.37220358166437</v>
      </c>
      <c r="F220" s="11">
        <f t="shared" ca="1" si="14"/>
        <v>1595.6822482579364</v>
      </c>
      <c r="G220" s="11">
        <f t="shared" ca="1" si="13"/>
        <v>3884.8013160330815</v>
      </c>
      <c r="H220" s="30"/>
      <c r="I220" s="12">
        <f t="shared" ca="1" si="15"/>
        <v>0.79785407581702905</v>
      </c>
    </row>
    <row r="221" spans="3:9" ht="15.55" customHeight="1" x14ac:dyDescent="0.65">
      <c r="C221" s="10">
        <v>195</v>
      </c>
      <c r="D221" s="11">
        <f t="shared" ref="D221:D284" ca="1" si="16">$D$16*D220+$D$17*D219+$D$18*I220+$D$19*I219+$D$20*I218+$D$21+I221</f>
        <v>105.27040782641765</v>
      </c>
      <c r="E221" s="11">
        <f t="shared" ref="E221:E284" ca="1" si="17">$E$16*E220+$E$17*E219+$E$18*I220+$E$19*I219+$E$20*I218+$E$21+I221</f>
        <v>130.79406296593666</v>
      </c>
      <c r="F221" s="11">
        <f t="shared" ca="1" si="14"/>
        <v>1603.8576842698722</v>
      </c>
      <c r="G221" s="11">
        <f t="shared" ref="G221:G284" ca="1" si="18">$G$16*G220+$G$17*G219+$G$18*I220+$G$19*I219+$G$20*I218+$G$21+I221</f>
        <v>3925.0686175863357</v>
      </c>
      <c r="H221" s="30"/>
      <c r="I221" s="12">
        <f t="shared" ca="1" si="15"/>
        <v>-0.48316793573503108</v>
      </c>
    </row>
    <row r="222" spans="3:9" ht="15.55" customHeight="1" x14ac:dyDescent="0.65">
      <c r="C222" s="10">
        <v>196</v>
      </c>
      <c r="D222" s="11">
        <f t="shared" ca="1" si="16"/>
        <v>106.21094480855353</v>
      </c>
      <c r="E222" s="11">
        <f t="shared" ca="1" si="17"/>
        <v>131.802610342414</v>
      </c>
      <c r="F222" s="11">
        <f t="shared" ref="F222:F285" ca="1" si="19">$F$16*F221+$F$17*F220+$F$18*I221+$F$19*I220+$F$20*I219+$F$21+I222</f>
        <v>1613.6252926073503</v>
      </c>
      <c r="G222" s="11">
        <f t="shared" ca="1" si="18"/>
        <v>3967.2658659758808</v>
      </c>
      <c r="H222" s="30"/>
      <c r="I222" s="12">
        <f t="shared" ca="1" si="15"/>
        <v>0.74605039428157049</v>
      </c>
    </row>
    <row r="223" spans="3:9" ht="15.55" customHeight="1" x14ac:dyDescent="0.65">
      <c r="C223" s="10">
        <v>197</v>
      </c>
      <c r="D223" s="11">
        <f t="shared" ca="1" si="16"/>
        <v>104.34917448291409</v>
      </c>
      <c r="E223" s="11">
        <f t="shared" ca="1" si="17"/>
        <v>129.99075368327308</v>
      </c>
      <c r="F223" s="11">
        <f t="shared" ca="1" si="19"/>
        <v>1620.5251487932846</v>
      </c>
      <c r="G223" s="11">
        <f t="shared" ca="1" si="18"/>
        <v>4006.9304803272644</v>
      </c>
      <c r="H223" s="30"/>
      <c r="I223" s="12">
        <f t="shared" ca="1" si="15"/>
        <v>-1.6769904137523073</v>
      </c>
    </row>
    <row r="224" spans="3:9" ht="15.55" customHeight="1" x14ac:dyDescent="0.65">
      <c r="C224" s="10">
        <v>198</v>
      </c>
      <c r="D224" s="11">
        <f t="shared" ca="1" si="16"/>
        <v>103.69107553102428</v>
      </c>
      <c r="E224" s="11">
        <f t="shared" ca="1" si="17"/>
        <v>129.39955765154579</v>
      </c>
      <c r="F224" s="11">
        <f t="shared" ca="1" si="19"/>
        <v>1628.7358190199357</v>
      </c>
      <c r="G224" s="11">
        <f t="shared" ca="1" si="18"/>
        <v>4048.2608575805839</v>
      </c>
      <c r="H224" s="30"/>
      <c r="I224" s="12">
        <f t="shared" ca="1" si="15"/>
        <v>0.29769544144053633</v>
      </c>
    </row>
    <row r="225" spans="3:9" ht="15.55" customHeight="1" x14ac:dyDescent="0.65">
      <c r="C225" s="10">
        <v>199</v>
      </c>
      <c r="D225" s="11">
        <f t="shared" ca="1" si="16"/>
        <v>102.87374027469862</v>
      </c>
      <c r="E225" s="11">
        <f t="shared" ca="1" si="17"/>
        <v>128.6044989648172</v>
      </c>
      <c r="F225" s="11">
        <f t="shared" ca="1" si="19"/>
        <v>1636.5796473761934</v>
      </c>
      <c r="G225" s="11">
        <f t="shared" ca="1" si="18"/>
        <v>4089.5500493347804</v>
      </c>
      <c r="H225" s="30"/>
      <c r="I225" s="12">
        <f t="shared" ca="1" si="15"/>
        <v>-0.19741530939712312</v>
      </c>
    </row>
    <row r="226" spans="3:9" ht="15.55" customHeight="1" x14ac:dyDescent="0.65">
      <c r="C226" s="10">
        <v>200</v>
      </c>
      <c r="D226" s="11">
        <f t="shared" ca="1" si="16"/>
        <v>101.32121576764827</v>
      </c>
      <c r="E226" s="11">
        <f t="shared" ca="1" si="17"/>
        <v>127.0646620848262</v>
      </c>
      <c r="F226" s="11">
        <f t="shared" ca="1" si="19"/>
        <v>1643.6639976997292</v>
      </c>
      <c r="G226" s="11">
        <f t="shared" ca="1" si="18"/>
        <v>4130.4279355545332</v>
      </c>
      <c r="H226" s="30"/>
      <c r="I226" s="12">
        <f t="shared" ca="1" si="15"/>
        <v>-0.55852886435860782</v>
      </c>
    </row>
    <row r="227" spans="3:9" ht="15.55" customHeight="1" x14ac:dyDescent="0.65">
      <c r="C227" s="10">
        <v>201</v>
      </c>
      <c r="D227" s="11">
        <f t="shared" ca="1" si="16"/>
        <v>101.80787442559462</v>
      </c>
      <c r="E227" s="11">
        <f t="shared" ca="1" si="17"/>
        <v>127.54779732764516</v>
      </c>
      <c r="F227" s="11">
        <f t="shared" ca="1" si="19"/>
        <v>1652.7106554190282</v>
      </c>
      <c r="G227" s="11">
        <f t="shared" ca="1" si="18"/>
        <v>4173.611386587937</v>
      </c>
      <c r="H227" s="30"/>
      <c r="I227" s="12">
        <f t="shared" ca="1" si="15"/>
        <v>0.69265215016371751</v>
      </c>
    </row>
    <row r="228" spans="3:9" ht="15.55" customHeight="1" x14ac:dyDescent="0.65">
      <c r="C228" s="10">
        <v>202</v>
      </c>
      <c r="D228" s="11">
        <f t="shared" ca="1" si="16"/>
        <v>100.99998307695921</v>
      </c>
      <c r="E228" s="11">
        <f t="shared" ca="1" si="17"/>
        <v>126.70755927201395</v>
      </c>
      <c r="F228" s="11">
        <f t="shared" ca="1" si="19"/>
        <v>1660.3228858348873</v>
      </c>
      <c r="G228" s="11">
        <f t="shared" ca="1" si="18"/>
        <v>4215.7005376965208</v>
      </c>
      <c r="H228" s="30"/>
      <c r="I228" s="12">
        <f t="shared" ca="1" si="15"/>
        <v>-0.54679202848532904</v>
      </c>
    </row>
    <row r="229" spans="3:9" ht="15.55" customHeight="1" x14ac:dyDescent="0.65">
      <c r="C229" s="10">
        <v>203</v>
      </c>
      <c r="D229" s="11">
        <f t="shared" ca="1" si="16"/>
        <v>100.2235297525209</v>
      </c>
      <c r="E229" s="11">
        <f t="shared" ca="1" si="17"/>
        <v>125.91453894532266</v>
      </c>
      <c r="F229" s="11">
        <f t="shared" ca="1" si="19"/>
        <v>1668.0431956001096</v>
      </c>
      <c r="G229" s="11">
        <f t="shared" ca="1" si="18"/>
        <v>4258.2615771890787</v>
      </c>
      <c r="H229" s="30"/>
      <c r="I229" s="12">
        <f t="shared" ca="1" si="15"/>
        <v>-0.55090978026581949</v>
      </c>
    </row>
    <row r="230" spans="3:9" ht="15.55" customHeight="1" x14ac:dyDescent="0.65">
      <c r="C230" s="10">
        <v>204</v>
      </c>
      <c r="D230" s="11">
        <f t="shared" ca="1" si="16"/>
        <v>99.339041998253592</v>
      </c>
      <c r="E230" s="11">
        <f t="shared" ca="1" si="17"/>
        <v>124.99675815744075</v>
      </c>
      <c r="F230" s="11">
        <f t="shared" ca="1" si="19"/>
        <v>1675.5593535356061</v>
      </c>
      <c r="G230" s="11">
        <f t="shared" ca="1" si="18"/>
        <v>4300.9665945560746</v>
      </c>
      <c r="H230" s="30"/>
      <c r="I230" s="12">
        <f t="shared" ca="1" si="15"/>
        <v>-0.73725528216534919</v>
      </c>
    </row>
    <row r="231" spans="3:9" ht="15.55" customHeight="1" x14ac:dyDescent="0.65">
      <c r="C231" s="10">
        <v>205</v>
      </c>
      <c r="D231" s="11">
        <f t="shared" ca="1" si="16"/>
        <v>98.306830181660331</v>
      </c>
      <c r="E231" s="11">
        <f t="shared" ca="1" si="17"/>
        <v>123.92039480719669</v>
      </c>
      <c r="F231" s="11">
        <f t="shared" ca="1" si="19"/>
        <v>1682.869365556312</v>
      </c>
      <c r="G231" s="11">
        <f t="shared" ca="1" si="18"/>
        <v>4343.821450462372</v>
      </c>
      <c r="H231" s="30"/>
      <c r="I231" s="12">
        <f t="shared" ca="1" si="15"/>
        <v>-0.26927784673640026</v>
      </c>
    </row>
    <row r="232" spans="3:9" ht="15.55" customHeight="1" x14ac:dyDescent="0.65">
      <c r="C232" s="10">
        <v>206</v>
      </c>
      <c r="D232" s="11">
        <f t="shared" ca="1" si="16"/>
        <v>96.036989183342683</v>
      </c>
      <c r="E232" s="11">
        <f t="shared" ca="1" si="17"/>
        <v>121.59354766283928</v>
      </c>
      <c r="F232" s="11">
        <f t="shared" ca="1" si="19"/>
        <v>1688.8649839903599</v>
      </c>
      <c r="G232" s="11">
        <f t="shared" ca="1" si="18"/>
        <v>4385.7177660648622</v>
      </c>
      <c r="H232" s="30"/>
      <c r="I232" s="12">
        <f t="shared" ca="1" si="15"/>
        <v>-1.7636577072271851</v>
      </c>
    </row>
    <row r="233" spans="3:9" ht="15.55" customHeight="1" x14ac:dyDescent="0.65">
      <c r="C233" s="10">
        <v>207</v>
      </c>
      <c r="D233" s="11">
        <f t="shared" ca="1" si="16"/>
        <v>96.995568515785962</v>
      </c>
      <c r="E233" s="11">
        <f t="shared" ca="1" si="17"/>
        <v>122.48057965808083</v>
      </c>
      <c r="F233" s="11">
        <f t="shared" ca="1" si="19"/>
        <v>1698.0011544544961</v>
      </c>
      <c r="G233" s="11">
        <f t="shared" ca="1" si="18"/>
        <v>4431.1120115999329</v>
      </c>
      <c r="H233" s="30"/>
      <c r="I233" s="12">
        <f t="shared" ca="1" si="15"/>
        <v>1.7203895690102564</v>
      </c>
    </row>
    <row r="234" spans="3:9" ht="15.55" customHeight="1" x14ac:dyDescent="0.65">
      <c r="C234" s="10">
        <v>208</v>
      </c>
      <c r="D234" s="11">
        <f t="shared" ca="1" si="16"/>
        <v>98.998091275281382</v>
      </c>
      <c r="E234" s="11">
        <f t="shared" ca="1" si="17"/>
        <v>124.37362699032371</v>
      </c>
      <c r="F234" s="11">
        <f t="shared" ca="1" si="19"/>
        <v>1707.9718579059875</v>
      </c>
      <c r="G234" s="11">
        <f t="shared" ca="1" si="18"/>
        <v>4477.6882776978846</v>
      </c>
      <c r="H234" s="30"/>
      <c r="I234" s="12">
        <f t="shared" ca="1" si="15"/>
        <v>1.9542105367950033</v>
      </c>
    </row>
    <row r="235" spans="3:9" ht="15.55" customHeight="1" x14ac:dyDescent="0.65">
      <c r="C235" s="10">
        <v>209</v>
      </c>
      <c r="D235" s="11">
        <f t="shared" ca="1" si="16"/>
        <v>100.2459234330194</v>
      </c>
      <c r="E235" s="11">
        <f t="shared" ca="1" si="17"/>
        <v>125.54446471244437</v>
      </c>
      <c r="F235" s="11">
        <f t="shared" ca="1" si="19"/>
        <v>1717.325610776905</v>
      </c>
      <c r="G235" s="11">
        <f t="shared" ca="1" si="18"/>
        <v>4524.0320381555093</v>
      </c>
      <c r="H235" s="30"/>
      <c r="I235" s="12">
        <f t="shared" ca="1" si="15"/>
        <v>0.39242236192666968</v>
      </c>
    </row>
    <row r="236" spans="3:9" ht="15.55" customHeight="1" x14ac:dyDescent="0.65">
      <c r="C236" s="10">
        <v>210</v>
      </c>
      <c r="D236" s="11">
        <f t="shared" ca="1" si="16"/>
        <v>101.56118101538162</v>
      </c>
      <c r="E236" s="11">
        <f t="shared" ca="1" si="17"/>
        <v>126.8250401502323</v>
      </c>
      <c r="F236" s="11">
        <f t="shared" ca="1" si="19"/>
        <v>1726.9194933441597</v>
      </c>
      <c r="G236" s="11">
        <f t="shared" ca="1" si="18"/>
        <v>4571.0048019824017</v>
      </c>
      <c r="H236" s="30"/>
      <c r="I236" s="12">
        <f t="shared" ca="1" si="15"/>
        <v>-0.56887809242800713</v>
      </c>
    </row>
    <row r="237" spans="3:9" ht="15.55" customHeight="1" x14ac:dyDescent="0.65">
      <c r="C237" s="10">
        <v>211</v>
      </c>
      <c r="D237" s="11">
        <f t="shared" ca="1" si="16"/>
        <v>102.48008589036355</v>
      </c>
      <c r="E237" s="11">
        <f t="shared" ca="1" si="17"/>
        <v>127.73191662043548</v>
      </c>
      <c r="F237" s="11">
        <f t="shared" ca="1" si="19"/>
        <v>1736.2072655654654</v>
      </c>
      <c r="G237" s="11">
        <f t="shared" ca="1" si="18"/>
        <v>4618.057118333335</v>
      </c>
      <c r="H237" s="30"/>
      <c r="I237" s="12">
        <f t="shared" ca="1" si="15"/>
        <v>0.3176713316094692</v>
      </c>
    </row>
    <row r="238" spans="3:9" ht="15.55" customHeight="1" x14ac:dyDescent="0.65">
      <c r="C238" s="10">
        <v>212</v>
      </c>
      <c r="D238" s="11">
        <f t="shared" ca="1" si="16"/>
        <v>102.65728459396608</v>
      </c>
      <c r="E238" s="11">
        <f t="shared" ca="1" si="17"/>
        <v>127.92163589451333</v>
      </c>
      <c r="F238" s="11">
        <f t="shared" ca="1" si="19"/>
        <v>1744.8668089013413</v>
      </c>
      <c r="G238" s="11">
        <f t="shared" ca="1" si="18"/>
        <v>4664.8738008631099</v>
      </c>
      <c r="H238" s="30"/>
      <c r="I238" s="12">
        <f t="shared" ca="1" si="15"/>
        <v>0.44648997958300024</v>
      </c>
    </row>
    <row r="239" spans="3:9" ht="15.55" customHeight="1" x14ac:dyDescent="0.65">
      <c r="C239" s="10">
        <v>213</v>
      </c>
      <c r="D239" s="11">
        <f t="shared" ca="1" si="16"/>
        <v>103.37935981832925</v>
      </c>
      <c r="E239" s="11">
        <f t="shared" ca="1" si="17"/>
        <v>128.67066226418294</v>
      </c>
      <c r="F239" s="11">
        <f t="shared" ca="1" si="19"/>
        <v>1754.1404237882862</v>
      </c>
      <c r="G239" s="11">
        <f t="shared" ca="1" si="18"/>
        <v>4712.6965590946083</v>
      </c>
      <c r="H239" s="30"/>
      <c r="I239" s="12">
        <f t="shared" ca="1" si="15"/>
        <v>0.90788194473779249</v>
      </c>
    </row>
    <row r="240" spans="3:9" ht="15.55" customHeight="1" x14ac:dyDescent="0.65">
      <c r="C240" s="10">
        <v>214</v>
      </c>
      <c r="D240" s="11">
        <f t="shared" ca="1" si="16"/>
        <v>103.36337586062245</v>
      </c>
      <c r="E240" s="11">
        <f t="shared" ca="1" si="17"/>
        <v>128.68128566525041</v>
      </c>
      <c r="F240" s="11">
        <f t="shared" ca="1" si="19"/>
        <v>1762.6798603574598</v>
      </c>
      <c r="G240" s="11">
        <f t="shared" ca="1" si="18"/>
        <v>4760.1749050035023</v>
      </c>
      <c r="H240" s="30"/>
      <c r="I240" s="12">
        <f t="shared" ca="1" si="15"/>
        <v>-0.44186208140268934</v>
      </c>
    </row>
    <row r="241" spans="3:9" ht="15.55" customHeight="1" x14ac:dyDescent="0.65">
      <c r="C241" s="10">
        <v>215</v>
      </c>
      <c r="D241" s="11">
        <f t="shared" ca="1" si="16"/>
        <v>102.76292213142871</v>
      </c>
      <c r="E241" s="11">
        <f t="shared" ca="1" si="17"/>
        <v>128.1197934650001</v>
      </c>
      <c r="F241" s="11">
        <f t="shared" ca="1" si="19"/>
        <v>1770.7062585047231</v>
      </c>
      <c r="G241" s="11">
        <f t="shared" ca="1" si="18"/>
        <v>4807.5404868737678</v>
      </c>
      <c r="H241" s="30"/>
      <c r="I241" s="12">
        <f t="shared" ca="1" si="15"/>
        <v>-0.7219694603612391</v>
      </c>
    </row>
    <row r="242" spans="3:9" ht="15.55" customHeight="1" x14ac:dyDescent="0.65">
      <c r="C242" s="10">
        <v>216</v>
      </c>
      <c r="D242" s="11">
        <f t="shared" ca="1" si="16"/>
        <v>102.01747866395776</v>
      </c>
      <c r="E242" s="11">
        <f t="shared" ca="1" si="17"/>
        <v>127.40839242458267</v>
      </c>
      <c r="F242" s="11">
        <f t="shared" ca="1" si="19"/>
        <v>1778.5717822480228</v>
      </c>
      <c r="G242" s="11">
        <f t="shared" ca="1" si="18"/>
        <v>4855.1399229225026</v>
      </c>
      <c r="H242" s="30"/>
      <c r="I242" s="12">
        <f t="shared" ca="1" si="15"/>
        <v>-0.401221828734391</v>
      </c>
    </row>
    <row r="243" spans="3:9" ht="15.55" customHeight="1" x14ac:dyDescent="0.65">
      <c r="C243" s="10">
        <v>217</v>
      </c>
      <c r="D243" s="11">
        <f t="shared" ca="1" si="16"/>
        <v>101.51310522166156</v>
      </c>
      <c r="E243" s="11">
        <f t="shared" ca="1" si="17"/>
        <v>126.92391923281863</v>
      </c>
      <c r="F243" s="11">
        <f t="shared" ca="1" si="19"/>
        <v>1786.6215075767154</v>
      </c>
      <c r="G243" s="11">
        <f t="shared" ca="1" si="18"/>
        <v>4903.3182706588459</v>
      </c>
      <c r="H243" s="30"/>
      <c r="I243" s="12">
        <f t="shared" ca="1" si="15"/>
        <v>0.40535676260163039</v>
      </c>
    </row>
    <row r="244" spans="3:9" ht="15.55" customHeight="1" x14ac:dyDescent="0.65">
      <c r="C244" s="10">
        <v>218</v>
      </c>
      <c r="D244" s="11">
        <f t="shared" ca="1" si="16"/>
        <v>99.491919855669025</v>
      </c>
      <c r="E244" s="11">
        <f t="shared" ca="1" si="17"/>
        <v>124.90783028914883</v>
      </c>
      <c r="F244" s="11">
        <f t="shared" ca="1" si="19"/>
        <v>1793.0912503229208</v>
      </c>
      <c r="G244" s="11">
        <f t="shared" ca="1" si="18"/>
        <v>4950.3136881527462</v>
      </c>
      <c r="H244" s="30"/>
      <c r="I244" s="12">
        <f t="shared" ca="1" si="15"/>
        <v>-1.5613949248090147</v>
      </c>
    </row>
    <row r="245" spans="3:9" ht="15.55" customHeight="1" x14ac:dyDescent="0.65">
      <c r="C245" s="10">
        <v>219</v>
      </c>
      <c r="D245" s="11">
        <f t="shared" ca="1" si="16"/>
        <v>99.259843287766927</v>
      </c>
      <c r="E245" s="11">
        <f t="shared" ca="1" si="17"/>
        <v>124.67213142032284</v>
      </c>
      <c r="F245" s="11">
        <f t="shared" ca="1" si="19"/>
        <v>1801.3122986547453</v>
      </c>
      <c r="G245" s="11">
        <f t="shared" ca="1" si="18"/>
        <v>4999.4627842416194</v>
      </c>
      <c r="H245" s="30"/>
      <c r="I245" s="12">
        <f t="shared" ca="1" si="15"/>
        <v>0.29362687653642677</v>
      </c>
    </row>
    <row r="246" spans="3:9" ht="15.55" customHeight="1" x14ac:dyDescent="0.65">
      <c r="C246" s="10">
        <v>220</v>
      </c>
      <c r="D246" s="11">
        <f t="shared" ca="1" si="16"/>
        <v>98.180334547601149</v>
      </c>
      <c r="E246" s="11">
        <f t="shared" ca="1" si="17"/>
        <v>123.54991270277685</v>
      </c>
      <c r="F246" s="11">
        <f t="shared" ca="1" si="19"/>
        <v>1808.4913569202013</v>
      </c>
      <c r="G246" s="11">
        <f t="shared" ca="1" si="18"/>
        <v>5047.9593698371928</v>
      </c>
      <c r="H246" s="30"/>
      <c r="I246" s="12">
        <f t="shared" ca="1" si="15"/>
        <v>-0.74552642534381575</v>
      </c>
    </row>
    <row r="247" spans="3:9" ht="15.55" customHeight="1" x14ac:dyDescent="0.65">
      <c r="C247" s="10">
        <v>221</v>
      </c>
      <c r="D247" s="11">
        <f t="shared" ca="1" si="16"/>
        <v>98.044195902732042</v>
      </c>
      <c r="E247" s="11">
        <f t="shared" ca="1" si="17"/>
        <v>123.37452986853465</v>
      </c>
      <c r="F247" s="11">
        <f t="shared" ca="1" si="19"/>
        <v>1816.6294892029846</v>
      </c>
      <c r="G247" s="11">
        <f t="shared" ca="1" si="18"/>
        <v>5097.8286244963692</v>
      </c>
      <c r="H247" s="30"/>
      <c r="I247" s="12">
        <f t="shared" ca="1" si="15"/>
        <v>0.58059117268263616</v>
      </c>
    </row>
    <row r="248" spans="3:9" ht="15.55" customHeight="1" x14ac:dyDescent="0.65">
      <c r="C248" s="10">
        <v>222</v>
      </c>
      <c r="D248" s="11">
        <f t="shared" ca="1" si="16"/>
        <v>98.826079741734233</v>
      </c>
      <c r="E248" s="11">
        <f t="shared" ca="1" si="17"/>
        <v>124.09830298394942</v>
      </c>
      <c r="F248" s="11">
        <f t="shared" ca="1" si="19"/>
        <v>1825.5745523112164</v>
      </c>
      <c r="G248" s="11">
        <f t="shared" ca="1" si="18"/>
        <v>5148.9070568276939</v>
      </c>
      <c r="H248" s="30"/>
      <c r="I248" s="12">
        <f t="shared" ca="1" si="15"/>
        <v>0.50834375285086886</v>
      </c>
    </row>
    <row r="249" spans="3:9" ht="15.55" customHeight="1" x14ac:dyDescent="0.65">
      <c r="C249" s="10">
        <v>223</v>
      </c>
      <c r="D249" s="11">
        <f t="shared" ca="1" si="16"/>
        <v>97.964067125408164</v>
      </c>
      <c r="E249" s="11">
        <f t="shared" ca="1" si="17"/>
        <v>123.18236971313128</v>
      </c>
      <c r="F249" s="11">
        <f t="shared" ca="1" si="19"/>
        <v>1832.8843234313176</v>
      </c>
      <c r="G249" s="11">
        <f t="shared" ca="1" si="18"/>
        <v>5198.7684403481398</v>
      </c>
      <c r="H249" s="30"/>
      <c r="I249" s="12">
        <f t="shared" ca="1" si="15"/>
        <v>-1.0729205083472599</v>
      </c>
    </row>
    <row r="250" spans="3:9" ht="15.55" customHeight="1" x14ac:dyDescent="0.65">
      <c r="C250" s="10">
        <v>224</v>
      </c>
      <c r="D250" s="11">
        <f t="shared" ca="1" si="16"/>
        <v>97.171574897408263</v>
      </c>
      <c r="E250" s="11">
        <f t="shared" ca="1" si="17"/>
        <v>122.35540535148726</v>
      </c>
      <c r="F250" s="11">
        <f t="shared" ca="1" si="19"/>
        <v>1840.3400824302057</v>
      </c>
      <c r="G250" s="11">
        <f t="shared" ca="1" si="18"/>
        <v>5249.2029474352348</v>
      </c>
      <c r="H250" s="30"/>
      <c r="I250" s="12">
        <f t="shared" ca="1" si="15"/>
        <v>-1.0902939856848044</v>
      </c>
    </row>
    <row r="251" spans="3:9" ht="15.55" customHeight="1" x14ac:dyDescent="0.65">
      <c r="C251" s="10">
        <v>225</v>
      </c>
      <c r="D251" s="11">
        <f t="shared" ca="1" si="16"/>
        <v>95.199231838541891</v>
      </c>
      <c r="E251" s="11">
        <f t="shared" ca="1" si="17"/>
        <v>120.33177385484004</v>
      </c>
      <c r="F251" s="11">
        <f t="shared" ca="1" si="19"/>
        <v>1846.5144958385029</v>
      </c>
      <c r="G251" s="11">
        <f t="shared" ca="1" si="18"/>
        <v>5298.7692956293722</v>
      </c>
      <c r="H251" s="30"/>
      <c r="I251" s="12">
        <f t="shared" ca="1" si="15"/>
        <v>-1.5069994213349318</v>
      </c>
    </row>
    <row r="252" spans="3:9" ht="15.55" customHeight="1" x14ac:dyDescent="0.65">
      <c r="C252" s="10">
        <v>226</v>
      </c>
      <c r="D252" s="11">
        <f t="shared" ca="1" si="16"/>
        <v>95.211741836681568</v>
      </c>
      <c r="E252" s="11">
        <f t="shared" ca="1" si="17"/>
        <v>120.28326660215774</v>
      </c>
      <c r="F252" s="11">
        <f t="shared" ca="1" si="19"/>
        <v>1854.614812032951</v>
      </c>
      <c r="G252" s="11">
        <f t="shared" ca="1" si="18"/>
        <v>5350.6832543410037</v>
      </c>
      <c r="H252" s="30"/>
      <c r="I252" s="12">
        <f t="shared" ca="1" si="15"/>
        <v>1.1703058337907288</v>
      </c>
    </row>
    <row r="253" spans="3:9" ht="15.55" customHeight="1" x14ac:dyDescent="0.65">
      <c r="C253" s="10">
        <v>227</v>
      </c>
      <c r="D253" s="11">
        <f t="shared" ca="1" si="16"/>
        <v>95.820757042081837</v>
      </c>
      <c r="E253" s="11">
        <f t="shared" ca="1" si="17"/>
        <v>120.79786653318941</v>
      </c>
      <c r="F253" s="11">
        <f t="shared" ca="1" si="19"/>
        <v>1863.126189182944</v>
      </c>
      <c r="G253" s="11">
        <f t="shared" ca="1" si="18"/>
        <v>5403.419595943853</v>
      </c>
      <c r="H253" s="30"/>
      <c r="I253" s="12">
        <f t="shared" ca="1" si="15"/>
        <v>0.84493417549690841</v>
      </c>
    </row>
    <row r="254" spans="3:9" ht="15.55" customHeight="1" x14ac:dyDescent="0.65">
      <c r="C254" s="10">
        <v>228</v>
      </c>
      <c r="D254" s="11">
        <f t="shared" ca="1" si="16"/>
        <v>97.026303347956642</v>
      </c>
      <c r="E254" s="11">
        <f t="shared" ca="1" si="17"/>
        <v>121.92080874943346</v>
      </c>
      <c r="F254" s="11">
        <f t="shared" ca="1" si="19"/>
        <v>1872.2724372835685</v>
      </c>
      <c r="G254" s="11">
        <f t="shared" ca="1" si="18"/>
        <v>5457.227683697316</v>
      </c>
      <c r="H254" s="30"/>
      <c r="I254" s="12">
        <f t="shared" ca="1" si="15"/>
        <v>0.59440323664666284</v>
      </c>
    </row>
    <row r="255" spans="3:9" ht="15.55" customHeight="1" x14ac:dyDescent="0.65">
      <c r="C255" s="10">
        <v>229</v>
      </c>
      <c r="D255" s="11">
        <f t="shared" ca="1" si="16"/>
        <v>98.908387628188038</v>
      </c>
      <c r="E255" s="11">
        <f t="shared" ca="1" si="17"/>
        <v>123.73766022914404</v>
      </c>
      <c r="F255" s="11">
        <f t="shared" ca="1" si="19"/>
        <v>1882.148456909058</v>
      </c>
      <c r="G255" s="11">
        <f t="shared" ca="1" si="18"/>
        <v>5512.2055313516757</v>
      </c>
      <c r="H255" s="30"/>
      <c r="I255" s="12">
        <f t="shared" ca="1" si="15"/>
        <v>0.40044762264739414</v>
      </c>
    </row>
    <row r="256" spans="3:9" ht="15.55" customHeight="1" x14ac:dyDescent="0.65">
      <c r="C256" s="10">
        <v>230</v>
      </c>
      <c r="D256" s="11">
        <f t="shared" ca="1" si="16"/>
        <v>100.27294350841838</v>
      </c>
      <c r="E256" s="11">
        <f t="shared" ca="1" si="17"/>
        <v>125.06422830431953</v>
      </c>
      <c r="F256" s="11">
        <f t="shared" ca="1" si="19"/>
        <v>1891.6168560550323</v>
      </c>
      <c r="G256" s="11">
        <f t="shared" ca="1" si="18"/>
        <v>5567.2258417288494</v>
      </c>
      <c r="H256" s="30"/>
      <c r="I256" s="12">
        <f t="shared" ca="1" si="15"/>
        <v>0.52371055367679697</v>
      </c>
    </row>
    <row r="257" spans="3:9" ht="15.55" customHeight="1" x14ac:dyDescent="0.65">
      <c r="C257" s="10">
        <v>231</v>
      </c>
      <c r="D257" s="11">
        <f t="shared" ca="1" si="16"/>
        <v>99.70622672604263</v>
      </c>
      <c r="E257" s="11">
        <f t="shared" ca="1" si="17"/>
        <v>124.49693502744202</v>
      </c>
      <c r="F257" s="11">
        <f t="shared" ca="1" si="19"/>
        <v>1899.3202093823265</v>
      </c>
      <c r="G257" s="11">
        <f t="shared" ca="1" si="18"/>
        <v>5620.9408681234199</v>
      </c>
      <c r="H257" s="30"/>
      <c r="I257" s="12">
        <f t="shared" ca="1" si="15"/>
        <v>-1.1622475499963056</v>
      </c>
    </row>
    <row r="258" spans="3:9" ht="15.55" customHeight="1" x14ac:dyDescent="0.65">
      <c r="C258" s="10">
        <v>232</v>
      </c>
      <c r="D258" s="11">
        <f t="shared" ca="1" si="16"/>
        <v>100.20418293767862</v>
      </c>
      <c r="E258" s="11">
        <f t="shared" ca="1" si="17"/>
        <v>125.01716262447464</v>
      </c>
      <c r="F258" s="11">
        <f t="shared" ca="1" si="19"/>
        <v>1908.1914459228701</v>
      </c>
      <c r="G258" s="11">
        <f t="shared" ca="1" si="18"/>
        <v>5676.2820284677964</v>
      </c>
      <c r="H258" s="30"/>
      <c r="I258" s="12">
        <f t="shared" ca="1" si="15"/>
        <v>0.53095189283872024</v>
      </c>
    </row>
    <row r="259" spans="3:9" ht="15.55" customHeight="1" x14ac:dyDescent="0.65">
      <c r="C259" s="10">
        <v>233</v>
      </c>
      <c r="D259" s="11">
        <f t="shared" ca="1" si="16"/>
        <v>101.1183678881208</v>
      </c>
      <c r="E259" s="11">
        <f t="shared" ca="1" si="17"/>
        <v>125.9377611682464</v>
      </c>
      <c r="F259" s="11">
        <f t="shared" ca="1" si="19"/>
        <v>1917.401597480135</v>
      </c>
      <c r="G259" s="11">
        <f t="shared" ca="1" si="18"/>
        <v>5732.4076039455285</v>
      </c>
      <c r="H259" s="30"/>
      <c r="I259" s="12">
        <f t="shared" ca="1" si="15"/>
        <v>1.0381914171140199</v>
      </c>
    </row>
    <row r="260" spans="3:9" ht="15.55" customHeight="1" x14ac:dyDescent="0.65">
      <c r="C260" s="10">
        <v>234</v>
      </c>
      <c r="D260" s="11">
        <f t="shared" ca="1" si="16"/>
        <v>101.08825933891264</v>
      </c>
      <c r="E260" s="11">
        <f t="shared" ca="1" si="17"/>
        <v>125.92541518418221</v>
      </c>
      <c r="F260" s="11">
        <f t="shared" ca="1" si="19"/>
        <v>1925.7327139033305</v>
      </c>
      <c r="G260" s="11">
        <f t="shared" ca="1" si="18"/>
        <v>5788.1184558693085</v>
      </c>
      <c r="H260" s="30"/>
      <c r="I260" s="12">
        <f t="shared" ca="1" si="15"/>
        <v>-3.0301145330091137E-2</v>
      </c>
    </row>
    <row r="261" spans="3:9" ht="15.55" customHeight="1" x14ac:dyDescent="0.65">
      <c r="C261" s="10">
        <v>235</v>
      </c>
      <c r="D261" s="11">
        <f t="shared" ca="1" si="16"/>
        <v>102.82365853239628</v>
      </c>
      <c r="E261" s="11">
        <f t="shared" ca="1" si="17"/>
        <v>127.69407775998943</v>
      </c>
      <c r="F261" s="11">
        <f t="shared" ca="1" si="19"/>
        <v>1935.9077048911454</v>
      </c>
      <c r="G261" s="11">
        <f t="shared" ca="1" si="18"/>
        <v>5846.1415757964614</v>
      </c>
      <c r="H261" s="30"/>
      <c r="I261" s="12">
        <f t="shared" ca="1" si="15"/>
        <v>1.0717931901427702</v>
      </c>
    </row>
    <row r="262" spans="3:9" ht="15.55" customHeight="1" x14ac:dyDescent="0.65">
      <c r="C262" s="10">
        <v>236</v>
      </c>
      <c r="D262" s="11">
        <f t="shared" ca="1" si="16"/>
        <v>102.76779862783974</v>
      </c>
      <c r="E262" s="11">
        <f t="shared" ca="1" si="17"/>
        <v>127.66635789812486</v>
      </c>
      <c r="F262" s="11">
        <f t="shared" ca="1" si="19"/>
        <v>1944.272752561614</v>
      </c>
      <c r="G262" s="11">
        <f t="shared" ca="1" si="18"/>
        <v>5902.8181822377555</v>
      </c>
      <c r="H262" s="30"/>
      <c r="I262" s="12">
        <f t="shared" ca="1" si="15"/>
        <v>-0.63979586293188906</v>
      </c>
    </row>
    <row r="263" spans="3:9" ht="15.55" customHeight="1" x14ac:dyDescent="0.65">
      <c r="C263" s="10">
        <v>237</v>
      </c>
      <c r="D263" s="11">
        <f t="shared" ca="1" si="16"/>
        <v>101.71362522778701</v>
      </c>
      <c r="E263" s="11">
        <f t="shared" ca="1" si="17"/>
        <v>126.67339612197421</v>
      </c>
      <c r="F263" s="11">
        <f t="shared" ca="1" si="19"/>
        <v>1951.8167634997958</v>
      </c>
      <c r="G263" s="11">
        <f t="shared" ca="1" si="18"/>
        <v>5959.1612971797376</v>
      </c>
      <c r="H263" s="30"/>
      <c r="I263" s="12">
        <f t="shared" ca="1" si="15"/>
        <v>-0.98382761866480717</v>
      </c>
    </row>
    <row r="264" spans="3:9" ht="15.55" customHeight="1" x14ac:dyDescent="0.65">
      <c r="C264" s="10">
        <v>238</v>
      </c>
      <c r="D264" s="11">
        <f t="shared" ca="1" si="16"/>
        <v>103.01329360052883</v>
      </c>
      <c r="E264" s="11">
        <f t="shared" ca="1" si="17"/>
        <v>128.02429340086962</v>
      </c>
      <c r="F264" s="11">
        <f t="shared" ca="1" si="19"/>
        <v>1961.6735748676747</v>
      </c>
      <c r="G264" s="11">
        <f t="shared" ca="1" si="18"/>
        <v>6018.2864695692351</v>
      </c>
      <c r="H264" s="30"/>
      <c r="I264" s="12">
        <f t="shared" ca="1" si="15"/>
        <v>1.6415287012422273</v>
      </c>
    </row>
    <row r="265" spans="3:9" ht="15.55" customHeight="1" x14ac:dyDescent="0.65">
      <c r="C265" s="10">
        <v>239</v>
      </c>
      <c r="D265" s="11">
        <f t="shared" ca="1" si="16"/>
        <v>100.32838358820302</v>
      </c>
      <c r="E265" s="11">
        <f t="shared" ca="1" si="17"/>
        <v>125.36662844033387</v>
      </c>
      <c r="F265" s="11">
        <f t="shared" ca="1" si="19"/>
        <v>1967.4485987791006</v>
      </c>
      <c r="G265" s="11">
        <f t="shared" ca="1" si="18"/>
        <v>6073.7994342481343</v>
      </c>
      <c r="H265" s="30"/>
      <c r="I265" s="12">
        <f t="shared" ca="1" si="15"/>
        <v>-2.2625664248215123</v>
      </c>
    </row>
    <row r="266" spans="3:9" ht="15.55" customHeight="1" x14ac:dyDescent="0.65">
      <c r="C266" s="10">
        <v>240</v>
      </c>
      <c r="D266" s="11">
        <f t="shared" ca="1" si="16"/>
        <v>99.159183802927089</v>
      </c>
      <c r="E266" s="11">
        <f t="shared" ca="1" si="17"/>
        <v>124.25136553268324</v>
      </c>
      <c r="F266" s="11">
        <f t="shared" ca="1" si="19"/>
        <v>1974.8887415691274</v>
      </c>
      <c r="G266" s="11">
        <f t="shared" ca="1" si="18"/>
        <v>6131.4748535803592</v>
      </c>
      <c r="H266" s="30"/>
      <c r="I266" s="12">
        <f t="shared" ca="1" si="15"/>
        <v>-0.60241975656617719</v>
      </c>
    </row>
    <row r="267" spans="3:9" ht="15.55" customHeight="1" x14ac:dyDescent="0.65">
      <c r="C267" s="10">
        <v>241</v>
      </c>
      <c r="D267" s="11">
        <f t="shared" ca="1" si="16"/>
        <v>98.759627700905185</v>
      </c>
      <c r="E267" s="11">
        <f t="shared" ca="1" si="17"/>
        <v>123.84453013872987</v>
      </c>
      <c r="F267" s="11">
        <f t="shared" ca="1" si="19"/>
        <v>1982.8001553108654</v>
      </c>
      <c r="G267" s="11">
        <f t="shared" ca="1" si="18"/>
        <v>6190.0772063561399</v>
      </c>
      <c r="H267" s="30"/>
      <c r="I267" s="12">
        <f t="shared" ca="1" si="15"/>
        <v>1.1171039815928024E-2</v>
      </c>
    </row>
    <row r="268" spans="3:9" ht="15.55" customHeight="1" x14ac:dyDescent="0.65">
      <c r="C268" s="10">
        <v>242</v>
      </c>
      <c r="D268" s="11">
        <f t="shared" ca="1" si="16"/>
        <v>98.201115574859486</v>
      </c>
      <c r="E268" s="11">
        <f t="shared" ca="1" si="17"/>
        <v>123.26328300874852</v>
      </c>
      <c r="F268" s="11">
        <f t="shared" ca="1" si="19"/>
        <v>1990.4953675963604</v>
      </c>
      <c r="G268" s="11">
        <f t="shared" ca="1" si="18"/>
        <v>6248.9489793706316</v>
      </c>
      <c r="H268" s="30"/>
      <c r="I268" s="12">
        <f t="shared" ca="1" si="15"/>
        <v>0.70440260462850213</v>
      </c>
    </row>
    <row r="269" spans="3:9" ht="15.55" customHeight="1" x14ac:dyDescent="0.65">
      <c r="C269" s="10">
        <v>243</v>
      </c>
      <c r="D269" s="11">
        <f t="shared" ca="1" si="16"/>
        <v>97.430120826713676</v>
      </c>
      <c r="E269" s="11">
        <f t="shared" ca="1" si="17"/>
        <v>122.46523562038196</v>
      </c>
      <c r="F269" s="11">
        <f t="shared" ca="1" si="19"/>
        <v>1997.9495907359969</v>
      </c>
      <c r="G269" s="11">
        <f t="shared" ca="1" si="18"/>
        <v>6308.0686624280306</v>
      </c>
      <c r="H269" s="30"/>
      <c r="I269" s="12">
        <f t="shared" ca="1" si="15"/>
        <v>-1.0633113472035742</v>
      </c>
    </row>
    <row r="270" spans="3:9" ht="15.55" customHeight="1" x14ac:dyDescent="0.65">
      <c r="C270" s="10">
        <v>244</v>
      </c>
      <c r="D270" s="11">
        <f t="shared" ca="1" si="16"/>
        <v>98.531700504534228</v>
      </c>
      <c r="E270" s="11">
        <f t="shared" ca="1" si="17"/>
        <v>123.53127474303274</v>
      </c>
      <c r="F270" s="11">
        <f t="shared" ca="1" si="19"/>
        <v>2007.2262383937468</v>
      </c>
      <c r="G270" s="11">
        <f t="shared" ca="1" si="18"/>
        <v>6369.5017078959354</v>
      </c>
      <c r="H270" s="30"/>
      <c r="I270" s="12">
        <f t="shared" ca="1" si="15"/>
        <v>0.94136113705690416</v>
      </c>
    </row>
    <row r="271" spans="3:9" ht="15.55" customHeight="1" x14ac:dyDescent="0.65">
      <c r="C271" s="10">
        <v>245</v>
      </c>
      <c r="D271" s="11">
        <f t="shared" ca="1" si="16"/>
        <v>98.214683652486599</v>
      </c>
      <c r="E271" s="11">
        <f t="shared" ca="1" si="17"/>
        <v>123.16715923505987</v>
      </c>
      <c r="F271" s="11">
        <f t="shared" ca="1" si="19"/>
        <v>2015.0172200283848</v>
      </c>
      <c r="G271" s="11">
        <f t="shared" ca="1" si="18"/>
        <v>6429.942096592823</v>
      </c>
      <c r="H271" s="30"/>
      <c r="I271" s="12">
        <f t="shared" ca="1" si="15"/>
        <v>-0.64491503105307213</v>
      </c>
    </row>
    <row r="272" spans="3:9" ht="15.55" customHeight="1" x14ac:dyDescent="0.65">
      <c r="C272" s="10">
        <v>246</v>
      </c>
      <c r="D272" s="11">
        <f t="shared" ca="1" si="16"/>
        <v>97.83743156036526</v>
      </c>
      <c r="E272" s="11">
        <f t="shared" ca="1" si="17"/>
        <v>122.76999494513439</v>
      </c>
      <c r="F272" s="11">
        <f t="shared" ca="1" si="19"/>
        <v>2022.8715382893799</v>
      </c>
      <c r="G272" s="11">
        <f t="shared" ca="1" si="18"/>
        <v>6490.9615505203274</v>
      </c>
      <c r="H272" s="30"/>
      <c r="I272" s="12">
        <f t="shared" ca="1" si="15"/>
        <v>-0.20405279147757657</v>
      </c>
    </row>
    <row r="273" spans="3:9" ht="15.55" customHeight="1" x14ac:dyDescent="0.65">
      <c r="C273" s="10">
        <v>247</v>
      </c>
      <c r="D273" s="11">
        <f t="shared" ca="1" si="16"/>
        <v>97.406460289980146</v>
      </c>
      <c r="E273" s="11">
        <f t="shared" ca="1" si="17"/>
        <v>122.31110174075397</v>
      </c>
      <c r="F273" s="11">
        <f t="shared" ca="1" si="19"/>
        <v>2030.6157213136205</v>
      </c>
      <c r="G273" s="11">
        <f t="shared" ca="1" si="18"/>
        <v>6552.3721273771944</v>
      </c>
      <c r="H273" s="30"/>
      <c r="I273" s="12">
        <f t="shared" ca="1" si="15"/>
        <v>-0.73114998082385596</v>
      </c>
    </row>
    <row r="274" spans="3:9" ht="15.55" customHeight="1" x14ac:dyDescent="0.65">
      <c r="C274" s="10">
        <v>248</v>
      </c>
      <c r="D274" s="11">
        <f t="shared" ca="1" si="16"/>
        <v>96.279387319179435</v>
      </c>
      <c r="E274" s="11">
        <f t="shared" ca="1" si="17"/>
        <v>121.1517567171781</v>
      </c>
      <c r="F274" s="11">
        <f t="shared" ca="1" si="19"/>
        <v>2037.6373606399313</v>
      </c>
      <c r="G274" s="11">
        <f t="shared" ca="1" si="18"/>
        <v>6613.5701034421836</v>
      </c>
      <c r="H274" s="30"/>
      <c r="I274" s="12">
        <f t="shared" ca="1" si="15"/>
        <v>-0.63946516716394819</v>
      </c>
    </row>
    <row r="275" spans="3:9" ht="15.55" customHeight="1" x14ac:dyDescent="0.65">
      <c r="C275" s="10">
        <v>249</v>
      </c>
      <c r="D275" s="11">
        <f t="shared" ca="1" si="16"/>
        <v>96.554041339518761</v>
      </c>
      <c r="E275" s="11">
        <f t="shared" ca="1" si="17"/>
        <v>121.38862303781016</v>
      </c>
      <c r="F275" s="11">
        <f t="shared" ca="1" si="19"/>
        <v>2046.0229182298465</v>
      </c>
      <c r="G275" s="11">
        <f t="shared" ca="1" si="18"/>
        <v>6676.644114958136</v>
      </c>
      <c r="H275" s="30"/>
      <c r="I275" s="12">
        <f t="shared" ca="1" si="15"/>
        <v>0.57721942490989919</v>
      </c>
    </row>
    <row r="276" spans="3:9" ht="15.55" customHeight="1" x14ac:dyDescent="0.65">
      <c r="C276" s="10">
        <v>250</v>
      </c>
      <c r="D276" s="11">
        <f t="shared" ca="1" si="16"/>
        <v>95.722201112664436</v>
      </c>
      <c r="E276" s="11">
        <f t="shared" ca="1" si="17"/>
        <v>120.500138545441</v>
      </c>
      <c r="F276" s="11">
        <f t="shared" ca="1" si="19"/>
        <v>2053.1968360209949</v>
      </c>
      <c r="G276" s="11">
        <f t="shared" ca="1" si="18"/>
        <v>6739.016042998499</v>
      </c>
      <c r="H276" s="30"/>
      <c r="I276" s="12">
        <f t="shared" ca="1" si="15"/>
        <v>-0.75227282932955897</v>
      </c>
    </row>
    <row r="277" spans="3:9" ht="15.55" customHeight="1" x14ac:dyDescent="0.65">
      <c r="C277" s="10">
        <v>251</v>
      </c>
      <c r="D277" s="11">
        <f t="shared" ca="1" si="16"/>
        <v>97.656354770228361</v>
      </c>
      <c r="E277" s="11">
        <f t="shared" ca="1" si="17"/>
        <v>122.38993534703495</v>
      </c>
      <c r="F277" s="11">
        <f t="shared" ca="1" si="19"/>
        <v>2063.1852422089109</v>
      </c>
      <c r="G277" s="11">
        <f t="shared" ca="1" si="18"/>
        <v>6804.7312882861534</v>
      </c>
      <c r="H277" s="30"/>
      <c r="I277" s="12">
        <f t="shared" ca="1" si="15"/>
        <v>1.8304490319367401</v>
      </c>
    </row>
    <row r="278" spans="3:9" ht="15.55" customHeight="1" x14ac:dyDescent="0.65">
      <c r="C278" s="10">
        <v>252</v>
      </c>
      <c r="D278" s="11">
        <f t="shared" ca="1" si="16"/>
        <v>99.325546909836461</v>
      </c>
      <c r="E278" s="11">
        <f t="shared" ca="1" si="17"/>
        <v>124.00020788546821</v>
      </c>
      <c r="F278" s="11">
        <f t="shared" ca="1" si="19"/>
        <v>2072.8158039537152</v>
      </c>
      <c r="G278" s="11">
        <f t="shared" ca="1" si="18"/>
        <v>6870.6066426409943</v>
      </c>
      <c r="H278" s="30"/>
      <c r="I278" s="12">
        <f t="shared" ca="1" si="15"/>
        <v>0.80054516862877334</v>
      </c>
    </row>
    <row r="279" spans="3:9" ht="15.55" customHeight="1" x14ac:dyDescent="0.65">
      <c r="C279" s="10">
        <v>253</v>
      </c>
      <c r="D279" s="11">
        <f t="shared" ca="1" si="16"/>
        <v>99.543490015291923</v>
      </c>
      <c r="E279" s="11">
        <f t="shared" ca="1" si="17"/>
        <v>124.20437556041868</v>
      </c>
      <c r="F279" s="11">
        <f t="shared" ca="1" si="19"/>
        <v>2081.2071086151541</v>
      </c>
      <c r="G279" s="11">
        <f t="shared" ca="1" si="18"/>
        <v>6935.7963016632884</v>
      </c>
      <c r="H279" s="30"/>
      <c r="I279" s="12">
        <f t="shared" ca="1" si="15"/>
        <v>-0.62194367521807825</v>
      </c>
    </row>
    <row r="280" spans="3:9" ht="15.55" customHeight="1" x14ac:dyDescent="0.65">
      <c r="C280" s="10">
        <v>254</v>
      </c>
      <c r="D280" s="11">
        <f t="shared" ca="1" si="16"/>
        <v>100.83022902903029</v>
      </c>
      <c r="E280" s="11">
        <f t="shared" ca="1" si="17"/>
        <v>125.50640772040423</v>
      </c>
      <c r="F280" s="11">
        <f t="shared" ca="1" si="19"/>
        <v>2090.7917300086797</v>
      </c>
      <c r="G280" s="11">
        <f t="shared" ca="1" si="18"/>
        <v>7002.7273186110533</v>
      </c>
      <c r="H280" s="30"/>
      <c r="I280" s="12">
        <f t="shared" ca="1" si="15"/>
        <v>0.25835706313936641</v>
      </c>
    </row>
    <row r="281" spans="3:9" ht="15.55" customHeight="1" x14ac:dyDescent="0.65">
      <c r="C281" s="10">
        <v>255</v>
      </c>
      <c r="D281" s="11">
        <f t="shared" ca="1" si="16"/>
        <v>100.67238422585247</v>
      </c>
      <c r="E281" s="11">
        <f t="shared" ca="1" si="17"/>
        <v>125.36350324467266</v>
      </c>
      <c r="F281" s="11">
        <f t="shared" ca="1" si="19"/>
        <v>2098.9286577310736</v>
      </c>
      <c r="G281" s="11">
        <f t="shared" ca="1" si="18"/>
        <v>7068.7529302392331</v>
      </c>
      <c r="H281" s="30"/>
      <c r="I281" s="12">
        <f t="shared" ca="1" si="15"/>
        <v>-0.16462727717599518</v>
      </c>
    </row>
    <row r="282" spans="3:9" ht="15.55" customHeight="1" x14ac:dyDescent="0.65">
      <c r="C282" s="10">
        <v>256</v>
      </c>
      <c r="D282" s="11">
        <f t="shared" ca="1" si="16"/>
        <v>100.30056903958686</v>
      </c>
      <c r="E282" s="11">
        <f t="shared" ca="1" si="17"/>
        <v>125.03121027818848</v>
      </c>
      <c r="F282" s="11">
        <f t="shared" ca="1" si="19"/>
        <v>2106.9809109425969</v>
      </c>
      <c r="G282" s="11">
        <f t="shared" ca="1" si="18"/>
        <v>7135.2547198557104</v>
      </c>
      <c r="H282" s="30"/>
      <c r="I282" s="12">
        <f t="shared" ref="I282:I345" ca="1" si="20">NORMINV(RAND(),$J$20,$J$21)</f>
        <v>-5.6254299370792057E-2</v>
      </c>
    </row>
    <row r="283" spans="3:9" ht="15.55" customHeight="1" x14ac:dyDescent="0.65">
      <c r="C283" s="10">
        <v>257</v>
      </c>
      <c r="D283" s="11">
        <f t="shared" ca="1" si="16"/>
        <v>100.38057648981166</v>
      </c>
      <c r="E283" s="11">
        <f t="shared" ca="1" si="17"/>
        <v>125.14147144746842</v>
      </c>
      <c r="F283" s="11">
        <f t="shared" ca="1" si="19"/>
        <v>2115.4433431358493</v>
      </c>
      <c r="G283" s="11">
        <f t="shared" ca="1" si="18"/>
        <v>7202.7147740703658</v>
      </c>
      <c r="H283" s="30"/>
      <c r="I283" s="12">
        <f t="shared" ca="1" si="20"/>
        <v>5.4145092260605487E-2</v>
      </c>
    </row>
    <row r="284" spans="3:9" ht="15.55" customHeight="1" x14ac:dyDescent="0.65">
      <c r="C284" s="10">
        <v>258</v>
      </c>
      <c r="D284" s="11">
        <f t="shared" ca="1" si="16"/>
        <v>100.81913666659334</v>
      </c>
      <c r="E284" s="11">
        <f t="shared" ca="1" si="17"/>
        <v>125.60154096214268</v>
      </c>
      <c r="F284" s="11">
        <f t="shared" ca="1" si="19"/>
        <v>2124.2354752679844</v>
      </c>
      <c r="G284" s="11">
        <f t="shared" ca="1" si="18"/>
        <v>7271.0599289967777</v>
      </c>
      <c r="H284" s="30"/>
      <c r="I284" s="12">
        <f t="shared" ca="1" si="20"/>
        <v>0.56798681292840125</v>
      </c>
    </row>
    <row r="285" spans="3:9" ht="15.55" customHeight="1" x14ac:dyDescent="0.65">
      <c r="C285" s="10">
        <v>259</v>
      </c>
      <c r="D285" s="11">
        <f t="shared" ref="D285:D348" ca="1" si="21">$D$16*D284+$D$17*D283+$D$18*I284+$D$19*I283+$D$20*I282+$D$21+I285</f>
        <v>100.41195116762836</v>
      </c>
      <c r="E285" s="11">
        <f t="shared" ref="E285:E348" ca="1" si="22">$E$16*E284+$E$17*E283+$E$18*I284+$E$19*I283+$E$20*I282+$E$21+I285</f>
        <v>125.21679352878289</v>
      </c>
      <c r="F285" s="11">
        <f t="shared" ca="1" si="19"/>
        <v>2132.19563302693</v>
      </c>
      <c r="G285" s="11">
        <f t="shared" ref="G285:G348" ca="1" si="23">$G$16*G284+$G$17*G283+$G$18*I284+$G$19*I283+$G$20*I282+$G$21+I285</f>
        <v>7339.1366299375723</v>
      </c>
      <c r="H285" s="30"/>
      <c r="I285" s="12">
        <f t="shared" ca="1" si="20"/>
        <v>-0.56435461753658833</v>
      </c>
    </row>
    <row r="286" spans="3:9" ht="15.55" customHeight="1" x14ac:dyDescent="0.65">
      <c r="C286" s="10">
        <v>260</v>
      </c>
      <c r="D286" s="11">
        <f t="shared" ca="1" si="21"/>
        <v>99.33733736931606</v>
      </c>
      <c r="E286" s="11">
        <f t="shared" ca="1" si="22"/>
        <v>124.17148250703748</v>
      </c>
      <c r="F286" s="11">
        <f t="shared" ref="F286:F349" ca="1" si="24">$F$16*F285+$F$17*F284+$F$18*I285+$F$19*I284+$F$20*I283+$F$21+I286</f>
        <v>2139.5294642436952</v>
      </c>
      <c r="G286" s="11">
        <f t="shared" ca="1" si="23"/>
        <v>7407.1577518079357</v>
      </c>
      <c r="H286" s="30"/>
      <c r="I286" s="12">
        <f t="shared" ca="1" si="20"/>
        <v>-1.1030258752721649</v>
      </c>
    </row>
    <row r="287" spans="3:9" ht="15.55" customHeight="1" x14ac:dyDescent="0.65">
      <c r="C287" s="10">
        <v>261</v>
      </c>
      <c r="D287" s="11">
        <f t="shared" ca="1" si="21"/>
        <v>97.941293878301877</v>
      </c>
      <c r="E287" s="11">
        <f t="shared" ca="1" si="22"/>
        <v>122.79343009517011</v>
      </c>
      <c r="F287" s="11">
        <f t="shared" ca="1" si="24"/>
        <v>2146.4929268664282</v>
      </c>
      <c r="G287" s="11">
        <f t="shared" ca="1" si="23"/>
        <v>7475.3751225993246</v>
      </c>
      <c r="H287" s="30"/>
      <c r="I287" s="12">
        <f t="shared" ca="1" si="20"/>
        <v>-1.0200742939736489</v>
      </c>
    </row>
    <row r="288" spans="3:9" ht="15.55" customHeight="1" x14ac:dyDescent="0.65">
      <c r="C288" s="10">
        <v>262</v>
      </c>
      <c r="D288" s="11">
        <f t="shared" ca="1" si="21"/>
        <v>97.513124111943256</v>
      </c>
      <c r="E288" s="11">
        <f t="shared" ca="1" si="22"/>
        <v>122.36167724935073</v>
      </c>
      <c r="F288" s="11">
        <f t="shared" ca="1" si="24"/>
        <v>2154.3265896142516</v>
      </c>
      <c r="G288" s="11">
        <f t="shared" ca="1" si="23"/>
        <v>7545.0295812314971</v>
      </c>
      <c r="H288" s="30"/>
      <c r="I288" s="12">
        <f t="shared" ca="1" si="20"/>
        <v>0.57008266576133027</v>
      </c>
    </row>
    <row r="289" spans="3:9" ht="15.55" customHeight="1" x14ac:dyDescent="0.65">
      <c r="C289" s="10">
        <v>263</v>
      </c>
      <c r="D289" s="11">
        <f t="shared" ca="1" si="21"/>
        <v>97.954450375801017</v>
      </c>
      <c r="E289" s="11">
        <f t="shared" ca="1" si="22"/>
        <v>122.77437510931721</v>
      </c>
      <c r="F289" s="11">
        <f t="shared" ca="1" si="24"/>
        <v>2162.9096787631029</v>
      </c>
      <c r="G289" s="11">
        <f t="shared" ca="1" si="23"/>
        <v>7616.0022624294716</v>
      </c>
      <c r="H289" s="30"/>
      <c r="I289" s="12">
        <f t="shared" ca="1" si="20"/>
        <v>0.92633045015843218</v>
      </c>
    </row>
    <row r="290" spans="3:9" ht="15.55" customHeight="1" x14ac:dyDescent="0.65">
      <c r="C290" s="10">
        <v>264</v>
      </c>
      <c r="D290" s="11">
        <f t="shared" ca="1" si="21"/>
        <v>96.796287506330899</v>
      </c>
      <c r="E290" s="11">
        <f t="shared" ca="1" si="22"/>
        <v>121.5843161518716</v>
      </c>
      <c r="F290" s="11">
        <f t="shared" ca="1" si="24"/>
        <v>2169.8744757278282</v>
      </c>
      <c r="G290" s="11">
        <f t="shared" ca="1" si="23"/>
        <v>7685.939436796687</v>
      </c>
      <c r="H290" s="30"/>
      <c r="I290" s="12">
        <f t="shared" ca="1" si="20"/>
        <v>-1.5567546164773143</v>
      </c>
    </row>
    <row r="291" spans="3:9" ht="15.55" customHeight="1" x14ac:dyDescent="0.65">
      <c r="C291" s="10">
        <v>265</v>
      </c>
      <c r="D291" s="11">
        <f t="shared" ca="1" si="21"/>
        <v>98.31512451529764</v>
      </c>
      <c r="E291" s="11">
        <f t="shared" ca="1" si="22"/>
        <v>123.08302740726816</v>
      </c>
      <c r="F291" s="11">
        <f t="shared" ca="1" si="24"/>
        <v>2179.5641658075356</v>
      </c>
      <c r="G291" s="11">
        <f t="shared" ca="1" si="23"/>
        <v>7759.1946740201929</v>
      </c>
      <c r="H291" s="30"/>
      <c r="I291" s="12">
        <f t="shared" ca="1" si="20"/>
        <v>1.1128202229315793</v>
      </c>
    </row>
    <row r="292" spans="3:9" ht="15.55" customHeight="1" x14ac:dyDescent="0.65">
      <c r="C292" s="10">
        <v>266</v>
      </c>
      <c r="D292" s="11">
        <f t="shared" ca="1" si="21"/>
        <v>98.891791559341684</v>
      </c>
      <c r="E292" s="11">
        <f t="shared" ca="1" si="22"/>
        <v>123.6166030605096</v>
      </c>
      <c r="F292" s="11">
        <f t="shared" ca="1" si="24"/>
        <v>2188.1862909880647</v>
      </c>
      <c r="G292" s="11">
        <f t="shared" ca="1" si="23"/>
        <v>7831.9630841399294</v>
      </c>
      <c r="H292" s="30"/>
      <c r="I292" s="12">
        <f t="shared" ca="1" si="20"/>
        <v>0.3188651681641248</v>
      </c>
    </row>
    <row r="293" spans="3:9" ht="15.55" customHeight="1" x14ac:dyDescent="0.65">
      <c r="C293" s="10">
        <v>267</v>
      </c>
      <c r="D293" s="11">
        <f t="shared" ca="1" si="21"/>
        <v>98.443982423835195</v>
      </c>
      <c r="E293" s="11">
        <f t="shared" ca="1" si="22"/>
        <v>123.16228246211195</v>
      </c>
      <c r="F293" s="11">
        <f t="shared" ca="1" si="24"/>
        <v>2195.9609026767907</v>
      </c>
      <c r="G293" s="11">
        <f t="shared" ca="1" si="23"/>
        <v>7904.5003855810164</v>
      </c>
      <c r="H293" s="30"/>
      <c r="I293" s="12">
        <f t="shared" ca="1" si="20"/>
        <v>-0.43842866247711798</v>
      </c>
    </row>
    <row r="294" spans="3:9" ht="15.55" customHeight="1" x14ac:dyDescent="0.65">
      <c r="C294" s="10">
        <v>268</v>
      </c>
      <c r="D294" s="11">
        <f t="shared" ca="1" si="21"/>
        <v>98.189987829104439</v>
      </c>
      <c r="E294" s="11">
        <f t="shared" ca="1" si="22"/>
        <v>122.90944107105283</v>
      </c>
      <c r="F294" s="11">
        <f t="shared" ca="1" si="24"/>
        <v>2203.9516030731479</v>
      </c>
      <c r="G294" s="11">
        <f t="shared" ca="1" si="23"/>
        <v>7977.8581788683014</v>
      </c>
      <c r="H294" s="30"/>
      <c r="I294" s="12">
        <f t="shared" ca="1" si="20"/>
        <v>-0.95100563020718787</v>
      </c>
    </row>
    <row r="295" spans="3:9" ht="15.55" customHeight="1" x14ac:dyDescent="0.65">
      <c r="C295" s="10">
        <v>269</v>
      </c>
      <c r="D295" s="11">
        <f t="shared" ca="1" si="21"/>
        <v>98.877646423802801</v>
      </c>
      <c r="E295" s="11">
        <f t="shared" ca="1" si="22"/>
        <v>123.58828467043142</v>
      </c>
      <c r="F295" s="11">
        <f t="shared" ca="1" si="24"/>
        <v>2212.8347209120125</v>
      </c>
      <c r="G295" s="11">
        <f t="shared" ca="1" si="23"/>
        <v>8052.7128819847903</v>
      </c>
      <c r="H295" s="30"/>
      <c r="I295" s="12">
        <f t="shared" ca="1" si="20"/>
        <v>1.0165424803958194</v>
      </c>
    </row>
    <row r="296" spans="3:9" ht="15.55" customHeight="1" x14ac:dyDescent="0.65">
      <c r="C296" s="10">
        <v>270</v>
      </c>
      <c r="D296" s="11">
        <f t="shared" ca="1" si="21"/>
        <v>97.869946923583697</v>
      </c>
      <c r="E296" s="11">
        <f t="shared" ca="1" si="22"/>
        <v>122.56859166650248</v>
      </c>
      <c r="F296" s="11">
        <f t="shared" ca="1" si="24"/>
        <v>2220.0069283458706</v>
      </c>
      <c r="G296" s="11">
        <f t="shared" ca="1" si="23"/>
        <v>8126.4693541518063</v>
      </c>
      <c r="H296" s="30"/>
      <c r="I296" s="12">
        <f t="shared" ca="1" si="20"/>
        <v>-0.86472309222475574</v>
      </c>
    </row>
    <row r="297" spans="3:9" ht="15.55" customHeight="1" x14ac:dyDescent="0.65">
      <c r="C297" s="10">
        <v>271</v>
      </c>
      <c r="D297" s="11">
        <f t="shared" ca="1" si="21"/>
        <v>97.733775217141044</v>
      </c>
      <c r="E297" s="11">
        <f t="shared" ca="1" si="22"/>
        <v>122.43552052954757</v>
      </c>
      <c r="F297" s="11">
        <f t="shared" ca="1" si="24"/>
        <v>2228.1225398949928</v>
      </c>
      <c r="G297" s="11">
        <f t="shared" ca="1" si="23"/>
        <v>8201.7952415741438</v>
      </c>
      <c r="H297" s="30"/>
      <c r="I297" s="12">
        <f t="shared" ca="1" si="20"/>
        <v>-5.0353843088135418E-2</v>
      </c>
    </row>
    <row r="298" spans="3:9" ht="15.55" customHeight="1" x14ac:dyDescent="0.65">
      <c r="C298" s="10">
        <v>272</v>
      </c>
      <c r="D298" s="11">
        <f t="shared" ca="1" si="21"/>
        <v>97.905405269388325</v>
      </c>
      <c r="E298" s="11">
        <f t="shared" ca="1" si="22"/>
        <v>122.58803782693549</v>
      </c>
      <c r="F298" s="11">
        <f t="shared" ca="1" si="24"/>
        <v>2236.430807988485</v>
      </c>
      <c r="G298" s="11">
        <f t="shared" ca="1" si="23"/>
        <v>8277.9261480345122</v>
      </c>
      <c r="H298" s="30"/>
      <c r="I298" s="12">
        <f t="shared" ca="1" si="20"/>
        <v>-0.11934236922433461</v>
      </c>
    </row>
    <row r="299" spans="3:9" ht="15.55" customHeight="1" x14ac:dyDescent="0.65">
      <c r="C299" s="10">
        <v>273</v>
      </c>
      <c r="D299" s="11">
        <f t="shared" ca="1" si="21"/>
        <v>97.006289053825128</v>
      </c>
      <c r="E299" s="11">
        <f t="shared" ca="1" si="22"/>
        <v>121.67128004169444</v>
      </c>
      <c r="F299" s="11">
        <f t="shared" ca="1" si="24"/>
        <v>2243.6777416863865</v>
      </c>
      <c r="G299" s="11">
        <f t="shared" ca="1" si="23"/>
        <v>8353.6265064747804</v>
      </c>
      <c r="H299" s="30"/>
      <c r="I299" s="12">
        <f t="shared" ca="1" si="20"/>
        <v>-0.57420303113103577</v>
      </c>
    </row>
    <row r="300" spans="3:9" ht="15.55" customHeight="1" x14ac:dyDescent="0.65">
      <c r="C300" s="10">
        <v>274</v>
      </c>
      <c r="D300" s="11">
        <f t="shared" ca="1" si="21"/>
        <v>96.892598851394382</v>
      </c>
      <c r="E300" s="11">
        <f t="shared" ca="1" si="22"/>
        <v>121.54461565398324</v>
      </c>
      <c r="F300" s="11">
        <f t="shared" ca="1" si="24"/>
        <v>2251.7253820282021</v>
      </c>
      <c r="G300" s="11">
        <f t="shared" ca="1" si="23"/>
        <v>8430.7627233484673</v>
      </c>
      <c r="H300" s="30"/>
      <c r="I300" s="12">
        <f t="shared" ca="1" si="20"/>
        <v>-0.13102329688280495</v>
      </c>
    </row>
    <row r="301" spans="3:9" ht="15.55" customHeight="1" x14ac:dyDescent="0.65">
      <c r="C301" s="10">
        <v>275</v>
      </c>
      <c r="D301" s="11">
        <f t="shared" ca="1" si="21"/>
        <v>94.076998817616527</v>
      </c>
      <c r="E301" s="11">
        <f t="shared" ca="1" si="22"/>
        <v>118.69853695930843</v>
      </c>
      <c r="F301" s="11">
        <f t="shared" ca="1" si="24"/>
        <v>2256.9781447909577</v>
      </c>
      <c r="G301" s="11">
        <f t="shared" ca="1" si="23"/>
        <v>8505.7340358695965</v>
      </c>
      <c r="H301" s="30"/>
      <c r="I301" s="12">
        <f t="shared" ca="1" si="20"/>
        <v>-2.7254248202624058</v>
      </c>
    </row>
    <row r="302" spans="3:9" ht="15.55" customHeight="1" x14ac:dyDescent="0.65">
      <c r="C302" s="10">
        <v>276</v>
      </c>
      <c r="D302" s="11">
        <f t="shared" ca="1" si="21"/>
        <v>94.440029931571303</v>
      </c>
      <c r="E302" s="11">
        <f t="shared" ca="1" si="22"/>
        <v>119.03335443826337</v>
      </c>
      <c r="F302" s="11">
        <f t="shared" ca="1" si="24"/>
        <v>2265.4167632307453</v>
      </c>
      <c r="G302" s="11">
        <f t="shared" ca="1" si="23"/>
        <v>8584.5365715911939</v>
      </c>
      <c r="H302" s="30"/>
      <c r="I302" s="12">
        <f t="shared" ca="1" si="20"/>
        <v>1.2044965664767757</v>
      </c>
    </row>
    <row r="303" spans="3:9" ht="15.55" customHeight="1" x14ac:dyDescent="0.65">
      <c r="C303" s="10">
        <v>277</v>
      </c>
      <c r="D303" s="11">
        <f t="shared" ca="1" si="21"/>
        <v>93.628134661975736</v>
      </c>
      <c r="E303" s="11">
        <f t="shared" ca="1" si="22"/>
        <v>118.13891882068474</v>
      </c>
      <c r="F303" s="11">
        <f t="shared" ca="1" si="24"/>
        <v>2272.3974503777449</v>
      </c>
      <c r="G303" s="11">
        <f t="shared" ca="1" si="23"/>
        <v>8662.5018156405276</v>
      </c>
      <c r="H303" s="30"/>
      <c r="I303" s="12">
        <f t="shared" ca="1" si="20"/>
        <v>-0.50561338970874692</v>
      </c>
    </row>
    <row r="304" spans="3:9" ht="15.55" customHeight="1" x14ac:dyDescent="0.65">
      <c r="C304" s="10">
        <v>278</v>
      </c>
      <c r="D304" s="11">
        <f t="shared" ca="1" si="21"/>
        <v>91.175523007870623</v>
      </c>
      <c r="E304" s="11">
        <f t="shared" ca="1" si="22"/>
        <v>115.62414987427231</v>
      </c>
      <c r="F304" s="11">
        <f t="shared" ca="1" si="24"/>
        <v>2277.8303252334777</v>
      </c>
      <c r="G304" s="11">
        <f t="shared" ca="1" si="23"/>
        <v>8739.5831448317058</v>
      </c>
      <c r="H304" s="30"/>
      <c r="I304" s="12">
        <f t="shared" ca="1" si="20"/>
        <v>-2.1577168931199031</v>
      </c>
    </row>
    <row r="305" spans="3:9" ht="15.55" customHeight="1" x14ac:dyDescent="0.65">
      <c r="C305" s="10">
        <v>279</v>
      </c>
      <c r="D305" s="11">
        <f t="shared" ca="1" si="21"/>
        <v>91.597795015569616</v>
      </c>
      <c r="E305" s="11">
        <f t="shared" ca="1" si="22"/>
        <v>115.97055330097557</v>
      </c>
      <c r="F305" s="11">
        <f t="shared" ca="1" si="24"/>
        <v>2286.0383134054064</v>
      </c>
      <c r="G305" s="11">
        <f t="shared" ca="1" si="23"/>
        <v>8820.0864602929505</v>
      </c>
      <c r="H305" s="30"/>
      <c r="I305" s="12">
        <f t="shared" ca="1" si="20"/>
        <v>2.398000125146663E-2</v>
      </c>
    </row>
    <row r="306" spans="3:9" ht="15.55" customHeight="1" x14ac:dyDescent="0.65">
      <c r="C306" s="10">
        <v>280</v>
      </c>
      <c r="D306" s="11">
        <f t="shared" ca="1" si="21"/>
        <v>91.997136784237696</v>
      </c>
      <c r="E306" s="11">
        <f t="shared" ca="1" si="22"/>
        <v>116.25268909668807</v>
      </c>
      <c r="F306" s="11">
        <f t="shared" ca="1" si="24"/>
        <v>2293.9980642420155</v>
      </c>
      <c r="G306" s="11">
        <f t="shared" ca="1" si="23"/>
        <v>8900.9829771200129</v>
      </c>
      <c r="H306" s="30"/>
      <c r="I306" s="12">
        <f t="shared" ca="1" si="20"/>
        <v>0.92102361178352399</v>
      </c>
    </row>
    <row r="307" spans="3:9" ht="15.55" customHeight="1" x14ac:dyDescent="0.65">
      <c r="C307" s="10">
        <v>281</v>
      </c>
      <c r="D307" s="11">
        <f t="shared" ca="1" si="21"/>
        <v>92.091676771693301</v>
      </c>
      <c r="E307" s="11">
        <f t="shared" ca="1" si="22"/>
        <v>116.25280551621373</v>
      </c>
      <c r="F307" s="11">
        <f t="shared" ca="1" si="24"/>
        <v>2301.7403019174394</v>
      </c>
      <c r="G307" s="11">
        <f t="shared" ca="1" si="23"/>
        <v>8982.3387262002761</v>
      </c>
      <c r="H307" s="30"/>
      <c r="I307" s="12">
        <f t="shared" ca="1" si="20"/>
        <v>-5.9455517211352671E-2</v>
      </c>
    </row>
    <row r="308" spans="3:9" ht="15.55" customHeight="1" x14ac:dyDescent="0.65">
      <c r="C308" s="10">
        <v>282</v>
      </c>
      <c r="D308" s="11">
        <f t="shared" ca="1" si="21"/>
        <v>93.065249526152556</v>
      </c>
      <c r="E308" s="11">
        <f t="shared" ca="1" si="22"/>
        <v>117.14476153494768</v>
      </c>
      <c r="F308" s="11">
        <f t="shared" ca="1" si="24"/>
        <v>2310.3840488127289</v>
      </c>
      <c r="G308" s="11">
        <f t="shared" ca="1" si="23"/>
        <v>9065.2696005857997</v>
      </c>
      <c r="H308" s="30"/>
      <c r="I308" s="12">
        <f t="shared" ca="1" si="20"/>
        <v>-0.25057961753767705</v>
      </c>
    </row>
    <row r="309" spans="3:9" ht="15.55" customHeight="1" x14ac:dyDescent="0.65">
      <c r="C309" s="10">
        <v>283</v>
      </c>
      <c r="D309" s="11">
        <f t="shared" ca="1" si="21"/>
        <v>94.719203682494523</v>
      </c>
      <c r="E309" s="11">
        <f t="shared" ca="1" si="22"/>
        <v>118.72398227430693</v>
      </c>
      <c r="F309" s="11">
        <f t="shared" ca="1" si="24"/>
        <v>2319.7131358180745</v>
      </c>
      <c r="G309" s="11">
        <f t="shared" ca="1" si="23"/>
        <v>9149.5646493551012</v>
      </c>
      <c r="H309" s="30"/>
      <c r="I309" s="12">
        <f t="shared" ca="1" si="20"/>
        <v>0.75234214588590442</v>
      </c>
    </row>
    <row r="310" spans="3:9" ht="15.55" customHeight="1" x14ac:dyDescent="0.65">
      <c r="C310" s="10">
        <v>284</v>
      </c>
      <c r="D310" s="11">
        <f t="shared" ca="1" si="21"/>
        <v>96.778404632436761</v>
      </c>
      <c r="E310" s="11">
        <f t="shared" ca="1" si="22"/>
        <v>120.73307393746514</v>
      </c>
      <c r="F310" s="11">
        <f t="shared" ca="1" si="24"/>
        <v>2329.5438351508315</v>
      </c>
      <c r="G310" s="11">
        <f t="shared" ca="1" si="23"/>
        <v>9235.0548523409252</v>
      </c>
      <c r="H310" s="30"/>
      <c r="I310" s="12">
        <f t="shared" ca="1" si="20"/>
        <v>1.4753632282574318</v>
      </c>
    </row>
    <row r="311" spans="3:9" ht="15.55" customHeight="1" x14ac:dyDescent="0.65">
      <c r="C311" s="10">
        <v>285</v>
      </c>
      <c r="D311" s="11">
        <f t="shared" ca="1" si="21"/>
        <v>95.444849580607837</v>
      </c>
      <c r="E311" s="11">
        <f t="shared" ca="1" si="22"/>
        <v>119.38354252929791</v>
      </c>
      <c r="F311" s="11">
        <f t="shared" ca="1" si="24"/>
        <v>2336.1279007906892</v>
      </c>
      <c r="G311" s="11">
        <f t="shared" ca="1" si="23"/>
        <v>9318.0026637437222</v>
      </c>
      <c r="H311" s="30"/>
      <c r="I311" s="12">
        <f t="shared" ca="1" si="20"/>
        <v>-2.4383573718938596</v>
      </c>
    </row>
    <row r="312" spans="3:9" ht="15.55" customHeight="1" x14ac:dyDescent="0.65">
      <c r="C312" s="10">
        <v>286</v>
      </c>
      <c r="D312" s="11">
        <f t="shared" ca="1" si="21"/>
        <v>94.968672898035919</v>
      </c>
      <c r="E312" s="11">
        <f t="shared" ca="1" si="22"/>
        <v>118.92975566624013</v>
      </c>
      <c r="F312" s="11">
        <f t="shared" ca="1" si="24"/>
        <v>2343.7460404330236</v>
      </c>
      <c r="G312" s="11">
        <f t="shared" ca="1" si="23"/>
        <v>9402.6986027568801</v>
      </c>
      <c r="H312" s="30"/>
      <c r="I312" s="12">
        <f t="shared" ca="1" si="20"/>
        <v>-0.95972123081875682</v>
      </c>
    </row>
    <row r="313" spans="3:9" ht="15.55" customHeight="1" x14ac:dyDescent="0.65">
      <c r="C313" s="10">
        <v>287</v>
      </c>
      <c r="D313" s="11">
        <f t="shared" ca="1" si="21"/>
        <v>95.723315154661307</v>
      </c>
      <c r="E313" s="11">
        <f t="shared" ca="1" si="22"/>
        <v>119.67372151467964</v>
      </c>
      <c r="F313" s="11">
        <f t="shared" ca="1" si="24"/>
        <v>2352.4263043827282</v>
      </c>
      <c r="G313" s="11">
        <f t="shared" ca="1" si="23"/>
        <v>9489.1433334698595</v>
      </c>
      <c r="H313" s="30"/>
      <c r="I313" s="12">
        <f t="shared" ca="1" si="20"/>
        <v>1.1652495653993726</v>
      </c>
    </row>
    <row r="314" spans="3:9" ht="15.55" customHeight="1" x14ac:dyDescent="0.65">
      <c r="C314" s="10">
        <v>288</v>
      </c>
      <c r="D314" s="11">
        <f t="shared" ca="1" si="21"/>
        <v>94.359252234339152</v>
      </c>
      <c r="E314" s="11">
        <f t="shared" ca="1" si="22"/>
        <v>118.29428071249905</v>
      </c>
      <c r="F314" s="11">
        <f t="shared" ca="1" si="24"/>
        <v>2358.9739844135943</v>
      </c>
      <c r="G314" s="11">
        <f t="shared" ca="1" si="23"/>
        <v>9574.1651061756402</v>
      </c>
      <c r="H314" s="30"/>
      <c r="I314" s="12">
        <f t="shared" ca="1" si="20"/>
        <v>-0.59985266053685782</v>
      </c>
    </row>
    <row r="315" spans="3:9" ht="15.55" customHeight="1" x14ac:dyDescent="0.65">
      <c r="C315" s="10">
        <v>289</v>
      </c>
      <c r="D315" s="11">
        <f t="shared" ca="1" si="21"/>
        <v>94.962761187195781</v>
      </c>
      <c r="E315" s="11">
        <f t="shared" ca="1" si="22"/>
        <v>118.89929903601912</v>
      </c>
      <c r="F315" s="11">
        <f t="shared" ca="1" si="24"/>
        <v>2367.5674762916797</v>
      </c>
      <c r="G315" s="11">
        <f t="shared" ca="1" si="23"/>
        <v>9661.9552128534415</v>
      </c>
      <c r="H315" s="30"/>
      <c r="I315" s="12">
        <f t="shared" ca="1" si="20"/>
        <v>0.1001900472364544</v>
      </c>
    </row>
    <row r="316" spans="3:9" ht="15.55" customHeight="1" x14ac:dyDescent="0.65">
      <c r="C316" s="10">
        <v>290</v>
      </c>
      <c r="D316" s="11">
        <f t="shared" ca="1" si="21"/>
        <v>95.875560144000247</v>
      </c>
      <c r="E316" s="11">
        <f t="shared" ca="1" si="22"/>
        <v>119.78417888512489</v>
      </c>
      <c r="F316" s="11">
        <f t="shared" ca="1" si="24"/>
        <v>2376.3182038868727</v>
      </c>
      <c r="G316" s="11">
        <f t="shared" ca="1" si="23"/>
        <v>9750.6082685504462</v>
      </c>
      <c r="H316" s="30"/>
      <c r="I316" s="12">
        <f t="shared" ca="1" si="20"/>
        <v>0.13663249476023728</v>
      </c>
    </row>
    <row r="317" spans="3:9" ht="15.55" customHeight="1" x14ac:dyDescent="0.65">
      <c r="C317" s="10">
        <v>291</v>
      </c>
      <c r="D317" s="11">
        <f t="shared" ca="1" si="21"/>
        <v>96.772412574143232</v>
      </c>
      <c r="E317" s="11">
        <f t="shared" ca="1" si="22"/>
        <v>120.67094733264565</v>
      </c>
      <c r="F317" s="11">
        <f t="shared" ca="1" si="24"/>
        <v>2385.1437467080573</v>
      </c>
      <c r="G317" s="11">
        <f t="shared" ca="1" si="23"/>
        <v>9840.0728978798015</v>
      </c>
      <c r="H317" s="30"/>
      <c r="I317" s="12">
        <f t="shared" ca="1" si="20"/>
        <v>0.75720339949353976</v>
      </c>
    </row>
    <row r="318" spans="3:9" ht="15.55" customHeight="1" x14ac:dyDescent="0.65">
      <c r="C318" s="10">
        <v>292</v>
      </c>
      <c r="D318" s="11">
        <f t="shared" ca="1" si="21"/>
        <v>97.274458893087854</v>
      </c>
      <c r="E318" s="11">
        <f t="shared" ca="1" si="22"/>
        <v>121.17983215170476</v>
      </c>
      <c r="F318" s="11">
        <f t="shared" ca="1" si="24"/>
        <v>2393.647610963194</v>
      </c>
      <c r="G318" s="11">
        <f t="shared" ca="1" si="23"/>
        <v>9929.9550275188085</v>
      </c>
      <c r="H318" s="30"/>
      <c r="I318" s="12">
        <f t="shared" ca="1" si="20"/>
        <v>-0.22804015137187394</v>
      </c>
    </row>
    <row r="319" spans="3:9" ht="15.55" customHeight="1" x14ac:dyDescent="0.65">
      <c r="C319" s="10">
        <v>293</v>
      </c>
      <c r="D319" s="11">
        <f t="shared" ca="1" si="21"/>
        <v>97.353090233567173</v>
      </c>
      <c r="E319" s="11">
        <f t="shared" ca="1" si="22"/>
        <v>121.28066126296385</v>
      </c>
      <c r="F319" s="11">
        <f t="shared" ca="1" si="24"/>
        <v>2401.8031199738498</v>
      </c>
      <c r="G319" s="11">
        <f t="shared" ca="1" si="23"/>
        <v>10020.235612431488</v>
      </c>
      <c r="H319" s="30"/>
      <c r="I319" s="12">
        <f t="shared" ca="1" si="20"/>
        <v>-0.47661600975839219</v>
      </c>
    </row>
    <row r="320" spans="3:9" ht="15.55" customHeight="1" x14ac:dyDescent="0.65">
      <c r="C320" s="10">
        <v>294</v>
      </c>
      <c r="D320" s="11">
        <f t="shared" ca="1" si="21"/>
        <v>97.78051719635063</v>
      </c>
      <c r="E320" s="11">
        <f t="shared" ca="1" si="22"/>
        <v>121.73670798876375</v>
      </c>
      <c r="F320" s="11">
        <f t="shared" ca="1" si="24"/>
        <v>2410.3426172919067</v>
      </c>
      <c r="G320" s="11">
        <f t="shared" ca="1" si="23"/>
        <v>10111.64964484433</v>
      </c>
      <c r="H320" s="30"/>
      <c r="I320" s="12">
        <f t="shared" ca="1" si="20"/>
        <v>0.1443255010064779</v>
      </c>
    </row>
    <row r="321" spans="3:9" ht="15.55" customHeight="1" x14ac:dyDescent="0.65">
      <c r="C321" s="10">
        <v>295</v>
      </c>
      <c r="D321" s="11">
        <f t="shared" ca="1" si="21"/>
        <v>98.363143968160173</v>
      </c>
      <c r="E321" s="11">
        <f t="shared" ca="1" si="22"/>
        <v>122.34646693028961</v>
      </c>
      <c r="F321" s="11">
        <f t="shared" ca="1" si="24"/>
        <v>2419.0381390160182</v>
      </c>
      <c r="G321" s="11">
        <f t="shared" ca="1" si="23"/>
        <v>10203.972615673802</v>
      </c>
      <c r="H321" s="30"/>
      <c r="I321" s="12">
        <f t="shared" ca="1" si="20"/>
        <v>0.68358651778483992</v>
      </c>
    </row>
    <row r="322" spans="3:9" ht="15.55" customHeight="1" x14ac:dyDescent="0.65">
      <c r="C322" s="10">
        <v>296</v>
      </c>
      <c r="D322" s="11">
        <f t="shared" ca="1" si="21"/>
        <v>99.519529288969323</v>
      </c>
      <c r="E322" s="11">
        <f t="shared" ca="1" si="22"/>
        <v>123.53654089768946</v>
      </c>
      <c r="F322" s="11">
        <f t="shared" ca="1" si="24"/>
        <v>2428.3499970660014</v>
      </c>
      <c r="G322" s="11">
        <f t="shared" ca="1" si="23"/>
        <v>10297.675480351158</v>
      </c>
      <c r="H322" s="30"/>
      <c r="I322" s="12">
        <f t="shared" ca="1" si="20"/>
        <v>0.8753143902896634</v>
      </c>
    </row>
    <row r="323" spans="3:9" ht="15.55" customHeight="1" x14ac:dyDescent="0.65">
      <c r="C323" s="10">
        <v>297</v>
      </c>
      <c r="D323" s="11">
        <f t="shared" ca="1" si="21"/>
        <v>100.13829018944429</v>
      </c>
      <c r="E323" s="11">
        <f t="shared" ca="1" si="22"/>
        <v>124.19716111123913</v>
      </c>
      <c r="F323" s="11">
        <f t="shared" ca="1" si="24"/>
        <v>2437.1739778174574</v>
      </c>
      <c r="G323" s="11">
        <f t="shared" ca="1" si="23"/>
        <v>10391.660985933879</v>
      </c>
      <c r="H323" s="30"/>
      <c r="I323" s="12">
        <f t="shared" ca="1" si="20"/>
        <v>-0.16526084308769454</v>
      </c>
    </row>
    <row r="324" spans="3:9" ht="15.55" customHeight="1" x14ac:dyDescent="0.65">
      <c r="C324" s="10">
        <v>298</v>
      </c>
      <c r="D324" s="11">
        <f t="shared" ca="1" si="21"/>
        <v>99.753286611280501</v>
      </c>
      <c r="E324" s="11">
        <f t="shared" ca="1" si="22"/>
        <v>123.87281532754217</v>
      </c>
      <c r="F324" s="11">
        <f t="shared" ca="1" si="24"/>
        <v>2445.0998831979941</v>
      </c>
      <c r="G324" s="11">
        <f t="shared" ca="1" si="23"/>
        <v>10485.531341151674</v>
      </c>
      <c r="H324" s="30"/>
      <c r="I324" s="12">
        <f t="shared" ca="1" si="20"/>
        <v>-1.0061185016652749</v>
      </c>
    </row>
    <row r="325" spans="3:9" ht="15.55" customHeight="1" x14ac:dyDescent="0.65">
      <c r="C325" s="10">
        <v>299</v>
      </c>
      <c r="D325" s="11">
        <f t="shared" ca="1" si="21"/>
        <v>99.299825926402548</v>
      </c>
      <c r="E325" s="11">
        <f t="shared" ca="1" si="22"/>
        <v>123.48527921381614</v>
      </c>
      <c r="F325" s="11">
        <f t="shared" ca="1" si="24"/>
        <v>2452.9980697403203</v>
      </c>
      <c r="G325" s="11">
        <f t="shared" ca="1" si="23"/>
        <v>10580.157247585888</v>
      </c>
      <c r="H325" s="30"/>
      <c r="I325" s="12">
        <f t="shared" ca="1" si="20"/>
        <v>-0.36859990433464768</v>
      </c>
    </row>
    <row r="326" spans="3:9" ht="15.55" customHeight="1" x14ac:dyDescent="0.65">
      <c r="C326" s="10">
        <v>300</v>
      </c>
      <c r="D326" s="11">
        <f t="shared" ca="1" si="21"/>
        <v>97.059612476275547</v>
      </c>
      <c r="E326" s="11">
        <f t="shared" ca="1" si="22"/>
        <v>121.29738428438344</v>
      </c>
      <c r="F326" s="11">
        <f t="shared" ca="1" si="24"/>
        <v>2459.0628555058806</v>
      </c>
      <c r="G326" s="11">
        <f t="shared" ca="1" si="23"/>
        <v>10673.731802784589</v>
      </c>
      <c r="H326" s="30"/>
      <c r="I326" s="12">
        <f t="shared" ca="1" si="20"/>
        <v>-1.5855873014307307</v>
      </c>
    </row>
    <row r="327" spans="3:9" ht="15.55" customHeight="1" x14ac:dyDescent="0.65">
      <c r="C327" s="10">
        <v>301</v>
      </c>
      <c r="D327" s="11">
        <f t="shared" ca="1" si="21"/>
        <v>94.755426552038656</v>
      </c>
      <c r="E327" s="11">
        <f t="shared" ca="1" si="22"/>
        <v>119.03389491154263</v>
      </c>
      <c r="F327" s="11">
        <f t="shared" ca="1" si="24"/>
        <v>2465.0276523311468</v>
      </c>
      <c r="G327" s="11">
        <f t="shared" ca="1" si="23"/>
        <v>10767.996218199087</v>
      </c>
      <c r="H327" s="30"/>
      <c r="I327" s="12">
        <f t="shared" ca="1" si="20"/>
        <v>-1.3420931679067227</v>
      </c>
    </row>
    <row r="328" spans="3:9" ht="15.55" customHeight="1" x14ac:dyDescent="0.65">
      <c r="C328" s="10">
        <v>302</v>
      </c>
      <c r="D328" s="11">
        <f t="shared" ca="1" si="21"/>
        <v>92.862596985204036</v>
      </c>
      <c r="E328" s="11">
        <f t="shared" ca="1" si="22"/>
        <v>117.13509653930569</v>
      </c>
      <c r="F328" s="11">
        <f t="shared" ca="1" si="24"/>
        <v>2471.1869874620397</v>
      </c>
      <c r="G328" s="11">
        <f t="shared" ca="1" si="23"/>
        <v>10863.232947639979</v>
      </c>
      <c r="H328" s="30"/>
      <c r="I328" s="12">
        <f t="shared" ca="1" si="20"/>
        <v>-0.99956531721839836</v>
      </c>
    </row>
    <row r="329" spans="3:9" ht="15.55" customHeight="1" x14ac:dyDescent="0.65">
      <c r="C329" s="10">
        <v>303</v>
      </c>
      <c r="D329" s="11">
        <f t="shared" ca="1" si="21"/>
        <v>90.572528261405253</v>
      </c>
      <c r="E329" s="11">
        <f t="shared" ca="1" si="22"/>
        <v>114.79905263886783</v>
      </c>
      <c r="F329" s="11">
        <f t="shared" ca="1" si="24"/>
        <v>2476.7620284538998</v>
      </c>
      <c r="G329" s="11">
        <f t="shared" ca="1" si="23"/>
        <v>10958.67247195183</v>
      </c>
      <c r="H329" s="30"/>
      <c r="I329" s="12">
        <f t="shared" ca="1" si="20"/>
        <v>-1.2294690886839106</v>
      </c>
    </row>
    <row r="330" spans="3:9" ht="15.55" customHeight="1" x14ac:dyDescent="0.65">
      <c r="C330" s="10">
        <v>304</v>
      </c>
      <c r="D330" s="11">
        <f t="shared" ca="1" si="21"/>
        <v>88.979976676191583</v>
      </c>
      <c r="E330" s="11">
        <f t="shared" ca="1" si="22"/>
        <v>113.13114806435794</v>
      </c>
      <c r="F330" s="11">
        <f t="shared" ca="1" si="24"/>
        <v>2482.8827146240751</v>
      </c>
      <c r="G330" s="11">
        <f t="shared" ca="1" si="23"/>
        <v>11055.452590934405</v>
      </c>
      <c r="H330" s="30"/>
      <c r="I330" s="12">
        <f t="shared" ca="1" si="20"/>
        <v>-0.97874184454848867</v>
      </c>
    </row>
    <row r="331" spans="3:9" ht="15.55" customHeight="1" x14ac:dyDescent="0.65">
      <c r="C331" s="10">
        <v>305</v>
      </c>
      <c r="D331" s="11">
        <f t="shared" ca="1" si="21"/>
        <v>87.89665858704852</v>
      </c>
      <c r="E331" s="11">
        <f t="shared" ca="1" si="22"/>
        <v>111.93622918810523</v>
      </c>
      <c r="F331" s="11">
        <f t="shared" ca="1" si="24"/>
        <v>2489.3140018099953</v>
      </c>
      <c r="G331" s="11">
        <f t="shared" ca="1" si="23"/>
        <v>11153.338716277363</v>
      </c>
      <c r="H331" s="30"/>
      <c r="I331" s="12">
        <f t="shared" ca="1" si="20"/>
        <v>-0.74068745481985754</v>
      </c>
    </row>
    <row r="332" spans="3:9" ht="15.55" customHeight="1" x14ac:dyDescent="0.65">
      <c r="C332" s="10">
        <v>306</v>
      </c>
      <c r="D332" s="11">
        <f t="shared" ca="1" si="21"/>
        <v>88.884421214421693</v>
      </c>
      <c r="E332" s="11">
        <f t="shared" ca="1" si="22"/>
        <v>112.79381779537087</v>
      </c>
      <c r="F332" s="11">
        <f t="shared" ca="1" si="24"/>
        <v>2497.6968410499753</v>
      </c>
      <c r="G332" s="11">
        <f t="shared" ca="1" si="23"/>
        <v>11253.985113795279</v>
      </c>
      <c r="H332" s="30"/>
      <c r="I332" s="12">
        <f t="shared" ca="1" si="20"/>
        <v>1.143545871189857</v>
      </c>
    </row>
    <row r="333" spans="3:9" ht="15.55" customHeight="1" x14ac:dyDescent="0.65">
      <c r="C333" s="10">
        <v>307</v>
      </c>
      <c r="D333" s="11">
        <f t="shared" ca="1" si="21"/>
        <v>89.953552857574493</v>
      </c>
      <c r="E333" s="11">
        <f t="shared" ca="1" si="22"/>
        <v>113.72375176620162</v>
      </c>
      <c r="F333" s="11">
        <f t="shared" ca="1" si="24"/>
        <v>2506.0766232293113</v>
      </c>
      <c r="G333" s="11">
        <f t="shared" ca="1" si="23"/>
        <v>11355.4455714818</v>
      </c>
      <c r="H333" s="30"/>
      <c r="I333" s="12">
        <f t="shared" ca="1" si="20"/>
        <v>0.34429174142154678</v>
      </c>
    </row>
    <row r="334" spans="3:9" ht="15.55" customHeight="1" x14ac:dyDescent="0.65">
      <c r="C334" s="10">
        <v>308</v>
      </c>
      <c r="D334" s="11">
        <f t="shared" ca="1" si="21"/>
        <v>92.498328828701901</v>
      </c>
      <c r="E334" s="11">
        <f t="shared" ca="1" si="22"/>
        <v>116.16130396960594</v>
      </c>
      <c r="F334" s="11">
        <f t="shared" ca="1" si="24"/>
        <v>2516.0477112146441</v>
      </c>
      <c r="G334" s="11">
        <f t="shared" ca="1" si="23"/>
        <v>11459.340375503649</v>
      </c>
      <c r="H334" s="30"/>
      <c r="I334" s="12">
        <f t="shared" ca="1" si="20"/>
        <v>1.2734693423043713</v>
      </c>
    </row>
    <row r="335" spans="3:9" ht="15.55" customHeight="1" x14ac:dyDescent="0.65">
      <c r="C335" s="10">
        <v>309</v>
      </c>
      <c r="D335" s="11">
        <f t="shared" ca="1" si="21"/>
        <v>94.185080628758925</v>
      </c>
      <c r="E335" s="11">
        <f t="shared" ca="1" si="22"/>
        <v>117.7669556676689</v>
      </c>
      <c r="F335" s="11">
        <f t="shared" ca="1" si="24"/>
        <v>2525.2445558976174</v>
      </c>
      <c r="G335" s="11">
        <f t="shared" ca="1" si="23"/>
        <v>11563.306932694137</v>
      </c>
      <c r="H335" s="30"/>
      <c r="I335" s="12">
        <f t="shared" ca="1" si="20"/>
        <v>-0.18959119741794633</v>
      </c>
    </row>
    <row r="336" spans="3:9" ht="15.55" customHeight="1" x14ac:dyDescent="0.65">
      <c r="C336" s="10">
        <v>310</v>
      </c>
      <c r="D336" s="11">
        <f t="shared" ca="1" si="21"/>
        <v>93.53452338656524</v>
      </c>
      <c r="E336" s="11">
        <f t="shared" ca="1" si="22"/>
        <v>117.08954701117574</v>
      </c>
      <c r="F336" s="11">
        <f t="shared" ca="1" si="24"/>
        <v>2532.3418129617107</v>
      </c>
      <c r="G336" s="11">
        <f t="shared" ca="1" si="23"/>
        <v>11666.043651011765</v>
      </c>
      <c r="H336" s="30"/>
      <c r="I336" s="12">
        <f t="shared" ca="1" si="20"/>
        <v>-1.7774589424660838</v>
      </c>
    </row>
    <row r="337" spans="3:9" ht="15.55" customHeight="1" x14ac:dyDescent="0.65">
      <c r="C337" s="10">
        <v>311</v>
      </c>
      <c r="D337" s="11">
        <f t="shared" ca="1" si="21"/>
        <v>93.535934670910507</v>
      </c>
      <c r="E337" s="11">
        <f t="shared" ca="1" si="22"/>
        <v>117.0934801878433</v>
      </c>
      <c r="F337" s="11">
        <f t="shared" ca="1" si="24"/>
        <v>2540.2121694476746</v>
      </c>
      <c r="G337" s="11">
        <f t="shared" ca="1" si="23"/>
        <v>11770.419184573966</v>
      </c>
      <c r="H337" s="30"/>
      <c r="I337" s="12">
        <f t="shared" ca="1" si="20"/>
        <v>-0.36340170242774222</v>
      </c>
    </row>
    <row r="338" spans="3:9" ht="15.55" customHeight="1" x14ac:dyDescent="0.65">
      <c r="C338" s="10">
        <v>312</v>
      </c>
      <c r="D338" s="11">
        <f t="shared" ca="1" si="21"/>
        <v>92.186055990192358</v>
      </c>
      <c r="E338" s="11">
        <f t="shared" ca="1" si="22"/>
        <v>115.72938570642317</v>
      </c>
      <c r="F338" s="11">
        <f t="shared" ca="1" si="24"/>
        <v>2546.6419540652892</v>
      </c>
      <c r="G338" s="11">
        <f t="shared" ca="1" si="23"/>
        <v>11874.208370286453</v>
      </c>
      <c r="H338" s="30"/>
      <c r="I338" s="12">
        <f t="shared" ca="1" si="20"/>
        <v>-0.83091816403667373</v>
      </c>
    </row>
    <row r="339" spans="3:9" ht="15.55" customHeight="1" x14ac:dyDescent="0.65">
      <c r="C339" s="10">
        <v>313</v>
      </c>
      <c r="D339" s="11">
        <f t="shared" ca="1" si="21"/>
        <v>91.646101300684904</v>
      </c>
      <c r="E339" s="11">
        <f t="shared" ca="1" si="22"/>
        <v>115.17838922911972</v>
      </c>
      <c r="F339" s="11">
        <f t="shared" ca="1" si="24"/>
        <v>2553.8996601832059</v>
      </c>
      <c r="G339" s="11">
        <f t="shared" ca="1" si="23"/>
        <v>11979.698388031136</v>
      </c>
      <c r="H339" s="30"/>
      <c r="I339" s="12">
        <f t="shared" ca="1" si="20"/>
        <v>2.955244590523155E-2</v>
      </c>
    </row>
    <row r="340" spans="3:9" ht="15.55" customHeight="1" x14ac:dyDescent="0.65">
      <c r="C340" s="10">
        <v>314</v>
      </c>
      <c r="D340" s="11">
        <f t="shared" ca="1" si="21"/>
        <v>91.859747637609985</v>
      </c>
      <c r="E340" s="11">
        <f t="shared" ca="1" si="22"/>
        <v>115.35449866610938</v>
      </c>
      <c r="F340" s="11">
        <f t="shared" ca="1" si="24"/>
        <v>2561.7723799576652</v>
      </c>
      <c r="G340" s="11">
        <f t="shared" ca="1" si="23"/>
        <v>12086.666729183107</v>
      </c>
      <c r="H340" s="30"/>
      <c r="I340" s="12">
        <f t="shared" ca="1" si="20"/>
        <v>-9.3355291677601815E-2</v>
      </c>
    </row>
    <row r="341" spans="3:9" ht="15.55" customHeight="1" x14ac:dyDescent="0.65">
      <c r="C341" s="10">
        <v>315</v>
      </c>
      <c r="D341" s="11">
        <f t="shared" ca="1" si="21"/>
        <v>92.378784398800903</v>
      </c>
      <c r="E341" s="11">
        <f t="shared" ca="1" si="22"/>
        <v>115.83138179902629</v>
      </c>
      <c r="F341" s="11">
        <f t="shared" ca="1" si="24"/>
        <v>2569.9242121614175</v>
      </c>
      <c r="G341" s="11">
        <f t="shared" ca="1" si="23"/>
        <v>12194.796420991672</v>
      </c>
      <c r="H341" s="30"/>
      <c r="I341" s="12">
        <f t="shared" ca="1" si="20"/>
        <v>0.17373666354892076</v>
      </c>
    </row>
    <row r="342" spans="3:9" ht="15.55" customHeight="1" x14ac:dyDescent="0.65">
      <c r="C342" s="10">
        <v>316</v>
      </c>
      <c r="D342" s="11">
        <f t="shared" ca="1" si="21"/>
        <v>92.628463978789583</v>
      </c>
      <c r="E342" s="11">
        <f t="shared" ca="1" si="22"/>
        <v>116.04710697514203</v>
      </c>
      <c r="F342" s="11">
        <f t="shared" ca="1" si="24"/>
        <v>2577.8333074166549</v>
      </c>
      <c r="G342" s="11">
        <f t="shared" ca="1" si="23"/>
        <v>12303.57661161778</v>
      </c>
      <c r="H342" s="30"/>
      <c r="I342" s="12">
        <f t="shared" ca="1" si="20"/>
        <v>-0.51550521290041051</v>
      </c>
    </row>
    <row r="343" spans="3:9" ht="15.55" customHeight="1" x14ac:dyDescent="0.65">
      <c r="C343" s="10">
        <v>317</v>
      </c>
      <c r="D343" s="11">
        <f t="shared" ca="1" si="21"/>
        <v>92.404745704294228</v>
      </c>
      <c r="E343" s="11">
        <f t="shared" ca="1" si="22"/>
        <v>115.80154747737926</v>
      </c>
      <c r="F343" s="11">
        <f t="shared" ca="1" si="24"/>
        <v>2585.3155844469902</v>
      </c>
      <c r="G343" s="11">
        <f t="shared" ca="1" si="23"/>
        <v>12412.832633783859</v>
      </c>
      <c r="H343" s="30"/>
      <c r="I343" s="12">
        <f t="shared" ca="1" si="20"/>
        <v>-0.71834199810297372</v>
      </c>
    </row>
    <row r="344" spans="3:9" ht="15.55" customHeight="1" x14ac:dyDescent="0.65">
      <c r="C344" s="10">
        <v>318</v>
      </c>
      <c r="D344" s="11">
        <f t="shared" ca="1" si="21"/>
        <v>92.994817098675682</v>
      </c>
      <c r="E344" s="11">
        <f t="shared" ca="1" si="22"/>
        <v>116.37506495628179</v>
      </c>
      <c r="F344" s="11">
        <f t="shared" ca="1" si="24"/>
        <v>2593.6273031782844</v>
      </c>
      <c r="G344" s="11">
        <f t="shared" ca="1" si="23"/>
        <v>12523.825369604183</v>
      </c>
      <c r="H344" s="30"/>
      <c r="I344" s="12">
        <f t="shared" ca="1" si="20"/>
        <v>0.33822941108857091</v>
      </c>
    </row>
    <row r="345" spans="3:9" ht="15.55" customHeight="1" x14ac:dyDescent="0.65">
      <c r="C345" s="10">
        <v>319</v>
      </c>
      <c r="D345" s="11">
        <f t="shared" ca="1" si="21"/>
        <v>94.532144152184259</v>
      </c>
      <c r="E345" s="11">
        <f t="shared" ca="1" si="22"/>
        <v>117.89205356512524</v>
      </c>
      <c r="F345" s="11">
        <f t="shared" ca="1" si="24"/>
        <v>2602.8607753348397</v>
      </c>
      <c r="G345" s="11">
        <f t="shared" ca="1" si="23"/>
        <v>12636.65096468077</v>
      </c>
      <c r="H345" s="30"/>
      <c r="I345" s="12">
        <f t="shared" ca="1" si="20"/>
        <v>1.3436248027716822</v>
      </c>
    </row>
    <row r="346" spans="3:9" ht="15.55" customHeight="1" x14ac:dyDescent="0.65">
      <c r="C346" s="10">
        <v>320</v>
      </c>
      <c r="D346" s="11">
        <f t="shared" ca="1" si="21"/>
        <v>96.187295556545735</v>
      </c>
      <c r="E346" s="11">
        <f t="shared" ca="1" si="22"/>
        <v>119.54074917178478</v>
      </c>
      <c r="F346" s="11">
        <f t="shared" ca="1" si="24"/>
        <v>2612.2761794284597</v>
      </c>
      <c r="G346" s="11">
        <f t="shared" ca="1" si="23"/>
        <v>12750.586197886425</v>
      </c>
      <c r="H346" s="30"/>
      <c r="I346" s="12">
        <f t="shared" ref="I346:I409" ca="1" si="25">NORMINV(RAND(),$J$20,$J$21)</f>
        <v>0.78034241705212037</v>
      </c>
    </row>
    <row r="347" spans="3:9" ht="15.55" customHeight="1" x14ac:dyDescent="0.65">
      <c r="C347" s="10">
        <v>321</v>
      </c>
      <c r="D347" s="11">
        <f t="shared" ca="1" si="21"/>
        <v>99.40396398342881</v>
      </c>
      <c r="E347" s="11">
        <f t="shared" ca="1" si="22"/>
        <v>122.78055888821665</v>
      </c>
      <c r="F347" s="11">
        <f t="shared" ca="1" si="24"/>
        <v>2623.3940117327097</v>
      </c>
      <c r="G347" s="11">
        <f t="shared" ca="1" si="23"/>
        <v>12867.166574015077</v>
      </c>
      <c r="H347" s="30"/>
      <c r="I347" s="12">
        <f t="shared" ca="1" si="25"/>
        <v>1.769814807517599</v>
      </c>
    </row>
    <row r="348" spans="3:9" ht="15.55" customHeight="1" x14ac:dyDescent="0.65">
      <c r="C348" s="10">
        <v>322</v>
      </c>
      <c r="D348" s="11">
        <f t="shared" ca="1" si="21"/>
        <v>100.98993403113722</v>
      </c>
      <c r="E348" s="11">
        <f t="shared" ca="1" si="22"/>
        <v>124.41737029992709</v>
      </c>
      <c r="F348" s="11">
        <f t="shared" ca="1" si="24"/>
        <v>2633.0184785605998</v>
      </c>
      <c r="G348" s="11">
        <f t="shared" ca="1" si="23"/>
        <v>12983.204394056951</v>
      </c>
      <c r="H348" s="30"/>
      <c r="I348" s="12">
        <f t="shared" ca="1" si="25"/>
        <v>-9.8857724931100815E-2</v>
      </c>
    </row>
    <row r="349" spans="3:9" ht="15.55" customHeight="1" x14ac:dyDescent="0.65">
      <c r="C349" s="10">
        <v>323</v>
      </c>
      <c r="D349" s="11">
        <f t="shared" ref="D349:D412" ca="1" si="26">$D$16*D348+$D$17*D347+$D$18*I348+$D$19*I347+$D$20*I346+$D$21+I349</f>
        <v>102.53550672343952</v>
      </c>
      <c r="E349" s="11">
        <f t="shared" ref="E349:E412" ca="1" si="27">$E$16*E348+$E$17*E347+$E$18*I348+$E$19*I347+$E$20*I346+$E$21+I349</f>
        <v>126.07072640671451</v>
      </c>
      <c r="F349" s="11">
        <f t="shared" ca="1" si="24"/>
        <v>2642.8967482952089</v>
      </c>
      <c r="G349" s="11">
        <f t="shared" ref="G349:G412" ca="1" si="28">$G$16*G348+$G$17*G347+$G$18*I348+$G$19*I347+$G$20*I346+$G$21+I349</f>
        <v>13100.471658888913</v>
      </c>
      <c r="H349" s="30"/>
      <c r="I349" s="12">
        <f t="shared" ca="1" si="25"/>
        <v>0.5775133503675427</v>
      </c>
    </row>
    <row r="350" spans="3:9" ht="15.55" customHeight="1" x14ac:dyDescent="0.65">
      <c r="C350" s="10">
        <v>324</v>
      </c>
      <c r="D350" s="11">
        <f t="shared" ca="1" si="26"/>
        <v>101.6987832746629</v>
      </c>
      <c r="E350" s="11">
        <f t="shared" ca="1" si="27"/>
        <v>125.35805005416042</v>
      </c>
      <c r="F350" s="11">
        <f t="shared" ref="F350:F413" ca="1" si="29">$F$16*F349+$F$17*F348+$F$18*I349+$F$19*I348+$F$20*I347+$F$21+I350</f>
        <v>2650.4924788410849</v>
      </c>
      <c r="G350" s="11">
        <f t="shared" ca="1" si="28"/>
        <v>13216.421634355889</v>
      </c>
      <c r="H350" s="30"/>
      <c r="I350" s="12">
        <f t="shared" ca="1" si="25"/>
        <v>-1.5528507236794897</v>
      </c>
    </row>
    <row r="351" spans="3:9" ht="15.55" customHeight="1" x14ac:dyDescent="0.65">
      <c r="C351" s="10">
        <v>325</v>
      </c>
      <c r="D351" s="11">
        <f t="shared" ca="1" si="26"/>
        <v>99.400910647166299</v>
      </c>
      <c r="E351" s="11">
        <f t="shared" ca="1" si="27"/>
        <v>123.2032605672261</v>
      </c>
      <c r="F351" s="11">
        <f t="shared" ca="1" si="29"/>
        <v>2656.7616660870021</v>
      </c>
      <c r="G351" s="11">
        <f t="shared" ca="1" si="28"/>
        <v>13332.024689206477</v>
      </c>
      <c r="H351" s="30"/>
      <c r="I351" s="12">
        <f t="shared" ca="1" si="25"/>
        <v>-1.6745690957864625</v>
      </c>
    </row>
    <row r="352" spans="3:9" ht="15.55" customHeight="1" x14ac:dyDescent="0.65">
      <c r="C352" s="10">
        <v>326</v>
      </c>
      <c r="D352" s="11">
        <f t="shared" ca="1" si="26"/>
        <v>100.49597710768555</v>
      </c>
      <c r="E352" s="11">
        <f t="shared" ca="1" si="27"/>
        <v>124.41094472276635</v>
      </c>
      <c r="F352" s="11">
        <f t="shared" ca="1" si="29"/>
        <v>2666.313198900305</v>
      </c>
      <c r="G352" s="11">
        <f t="shared" ca="1" si="28"/>
        <v>13451.873664842406</v>
      </c>
      <c r="H352" s="30"/>
      <c r="I352" s="12">
        <f t="shared" ca="1" si="25"/>
        <v>2.1303234970354024</v>
      </c>
    </row>
    <row r="353" spans="3:9" ht="15.55" customHeight="1" x14ac:dyDescent="0.65">
      <c r="C353" s="10">
        <v>327</v>
      </c>
      <c r="D353" s="11">
        <f t="shared" ca="1" si="26"/>
        <v>100.58670018578236</v>
      </c>
      <c r="E353" s="11">
        <f t="shared" ca="1" si="27"/>
        <v>124.5629744811975</v>
      </c>
      <c r="F353" s="11">
        <f t="shared" ca="1" si="29"/>
        <v>2674.6527197725618</v>
      </c>
      <c r="G353" s="11">
        <f t="shared" ca="1" si="28"/>
        <v>13571.473944042204</v>
      </c>
      <c r="H353" s="30"/>
      <c r="I353" s="12">
        <f t="shared" ca="1" si="25"/>
        <v>0.79837559613257103</v>
      </c>
    </row>
    <row r="354" spans="3:9" ht="15.55" customHeight="1" x14ac:dyDescent="0.65">
      <c r="C354" s="10">
        <v>328</v>
      </c>
      <c r="D354" s="11">
        <f t="shared" ca="1" si="26"/>
        <v>100.68087785689467</v>
      </c>
      <c r="E354" s="11">
        <f t="shared" ca="1" si="27"/>
        <v>124.74161294919018</v>
      </c>
      <c r="F354" s="11">
        <f t="shared" ca="1" si="29"/>
        <v>2683.1467355956102</v>
      </c>
      <c r="G354" s="11">
        <f t="shared" ca="1" si="28"/>
        <v>13692.23454484817</v>
      </c>
      <c r="H354" s="30"/>
      <c r="I354" s="12">
        <f t="shared" ca="1" si="25"/>
        <v>-0.46514500119051799</v>
      </c>
    </row>
    <row r="355" spans="3:9" ht="15.55" customHeight="1" x14ac:dyDescent="0.65">
      <c r="C355" s="10">
        <v>329</v>
      </c>
      <c r="D355" s="11">
        <f t="shared" ca="1" si="26"/>
        <v>102.69840258745678</v>
      </c>
      <c r="E355" s="11">
        <f t="shared" ca="1" si="27"/>
        <v>126.83587758045866</v>
      </c>
      <c r="F355" s="11">
        <f t="shared" ca="1" si="29"/>
        <v>2693.5429627143631</v>
      </c>
      <c r="G355" s="11">
        <f t="shared" ca="1" si="28"/>
        <v>13815.892194410761</v>
      </c>
      <c r="H355" s="30"/>
      <c r="I355" s="12">
        <f t="shared" ca="1" si="25"/>
        <v>0.86325323737408732</v>
      </c>
    </row>
    <row r="356" spans="3:9" ht="15.55" customHeight="1" x14ac:dyDescent="0.65">
      <c r="C356" s="10">
        <v>330</v>
      </c>
      <c r="D356" s="11">
        <f t="shared" ca="1" si="26"/>
        <v>103.22674664571421</v>
      </c>
      <c r="E356" s="11">
        <f t="shared" ca="1" si="27"/>
        <v>127.43763240832907</v>
      </c>
      <c r="F356" s="11">
        <f t="shared" ca="1" si="29"/>
        <v>2702.4636540806719</v>
      </c>
      <c r="G356" s="11">
        <f t="shared" ca="1" si="28"/>
        <v>13939.082946736784</v>
      </c>
      <c r="H356" s="30"/>
      <c r="I356" s="12">
        <f t="shared" ca="1" si="25"/>
        <v>0.40169487390122954</v>
      </c>
    </row>
    <row r="357" spans="3:9" ht="15.55" customHeight="1" x14ac:dyDescent="0.65">
      <c r="C357" s="10">
        <v>331</v>
      </c>
      <c r="D357" s="11">
        <f t="shared" ca="1" si="26"/>
        <v>101.93141638963532</v>
      </c>
      <c r="E357" s="11">
        <f t="shared" ca="1" si="27"/>
        <v>126.25059005063656</v>
      </c>
      <c r="F357" s="11">
        <f t="shared" ca="1" si="29"/>
        <v>2709.7596946217286</v>
      </c>
      <c r="G357" s="11">
        <f t="shared" ca="1" si="28"/>
        <v>14061.683897030005</v>
      </c>
      <c r="H357" s="30"/>
      <c r="I357" s="12">
        <f t="shared" ca="1" si="25"/>
        <v>-1.3197227407241514</v>
      </c>
    </row>
    <row r="358" spans="3:9" ht="15.55" customHeight="1" x14ac:dyDescent="0.65">
      <c r="C358" s="10">
        <v>332</v>
      </c>
      <c r="D358" s="11">
        <f t="shared" ca="1" si="26"/>
        <v>100.98571866399097</v>
      </c>
      <c r="E358" s="11">
        <f t="shared" ca="1" si="27"/>
        <v>125.41089881722003</v>
      </c>
      <c r="F358" s="11">
        <f t="shared" ca="1" si="29"/>
        <v>2717.4183974012285</v>
      </c>
      <c r="G358" s="11">
        <f t="shared" ca="1" si="28"/>
        <v>14185.67244732644</v>
      </c>
      <c r="H358" s="30"/>
      <c r="I358" s="12">
        <f t="shared" ca="1" si="25"/>
        <v>-0.85470179756428744</v>
      </c>
    </row>
    <row r="359" spans="3:9" ht="15.55" customHeight="1" x14ac:dyDescent="0.65">
      <c r="C359" s="10">
        <v>333</v>
      </c>
      <c r="D359" s="11">
        <f t="shared" ca="1" si="26"/>
        <v>99.786391449354113</v>
      </c>
      <c r="E359" s="11">
        <f t="shared" ca="1" si="27"/>
        <v>124.2834647390502</v>
      </c>
      <c r="F359" s="11">
        <f t="shared" ca="1" si="29"/>
        <v>2724.6913317245262</v>
      </c>
      <c r="G359" s="11">
        <f t="shared" ca="1" si="28"/>
        <v>14310.296251116652</v>
      </c>
      <c r="H359" s="30"/>
      <c r="I359" s="12">
        <f t="shared" ca="1" si="25"/>
        <v>-0.30896028860860231</v>
      </c>
    </row>
    <row r="360" spans="3:9" ht="15.55" customHeight="1" x14ac:dyDescent="0.65">
      <c r="C360" s="10">
        <v>334</v>
      </c>
      <c r="D360" s="11">
        <f t="shared" ca="1" si="26"/>
        <v>97.048809527781046</v>
      </c>
      <c r="E360" s="11">
        <f t="shared" ca="1" si="27"/>
        <v>121.59720415120522</v>
      </c>
      <c r="F360" s="11">
        <f t="shared" ca="1" si="29"/>
        <v>2730.3578693617656</v>
      </c>
      <c r="G360" s="11">
        <f t="shared" ca="1" si="28"/>
        <v>14434.34933933377</v>
      </c>
      <c r="H360" s="30"/>
      <c r="I360" s="12">
        <f t="shared" ca="1" si="25"/>
        <v>-1.6371830846528257</v>
      </c>
    </row>
    <row r="361" spans="3:9" ht="15.55" customHeight="1" x14ac:dyDescent="0.65">
      <c r="C361" s="10">
        <v>335</v>
      </c>
      <c r="D361" s="11">
        <f t="shared" ca="1" si="26"/>
        <v>96.577719549709386</v>
      </c>
      <c r="E361" s="11">
        <f t="shared" ca="1" si="27"/>
        <v>121.15181187219935</v>
      </c>
      <c r="F361" s="11">
        <f t="shared" ca="1" si="29"/>
        <v>2738.1845946168669</v>
      </c>
      <c r="G361" s="11">
        <f t="shared" ca="1" si="28"/>
        <v>14561.601716984062</v>
      </c>
      <c r="H361" s="30"/>
      <c r="I361" s="12">
        <f t="shared" ca="1" si="25"/>
        <v>0.36045536796198302</v>
      </c>
    </row>
    <row r="362" spans="3:9" ht="15.55" customHeight="1" x14ac:dyDescent="0.65">
      <c r="C362" s="10">
        <v>336</v>
      </c>
      <c r="D362" s="11">
        <f t="shared" ca="1" si="26"/>
        <v>95.798727479948852</v>
      </c>
      <c r="E362" s="11">
        <f t="shared" ca="1" si="27"/>
        <v>120.34478488330734</v>
      </c>
      <c r="F362" s="11">
        <f t="shared" ca="1" si="29"/>
        <v>2745.4509204532501</v>
      </c>
      <c r="G362" s="11">
        <f t="shared" ca="1" si="28"/>
        <v>14689.326405734744</v>
      </c>
      <c r="H362" s="30"/>
      <c r="I362" s="12">
        <f t="shared" ca="1" si="25"/>
        <v>-0.37548510994703488</v>
      </c>
    </row>
    <row r="363" spans="3:9" ht="15.55" customHeight="1" x14ac:dyDescent="0.65">
      <c r="C363" s="10">
        <v>337</v>
      </c>
      <c r="D363" s="11">
        <f t="shared" ca="1" si="26"/>
        <v>95.868509660117738</v>
      </c>
      <c r="E363" s="11">
        <f t="shared" ca="1" si="27"/>
        <v>120.38580105249751</v>
      </c>
      <c r="F363" s="11">
        <f t="shared" ca="1" si="29"/>
        <v>2753.5694110071609</v>
      </c>
      <c r="G363" s="11">
        <f t="shared" ca="1" si="28"/>
        <v>14818.969240875638</v>
      </c>
      <c r="H363" s="30"/>
      <c r="I363" s="12">
        <f t="shared" ca="1" si="25"/>
        <v>0.39786213450665103</v>
      </c>
    </row>
    <row r="364" spans="3:9" ht="15.55" customHeight="1" x14ac:dyDescent="0.65">
      <c r="C364" s="10">
        <v>338</v>
      </c>
      <c r="D364" s="11">
        <f t="shared" ca="1" si="26"/>
        <v>99.047558597131797</v>
      </c>
      <c r="E364" s="11">
        <f t="shared" ca="1" si="27"/>
        <v>123.52289314903761</v>
      </c>
      <c r="F364" s="11">
        <f t="shared" ca="1" si="29"/>
        <v>2764.7185910174207</v>
      </c>
      <c r="G364" s="11">
        <f t="shared" ca="1" si="28"/>
        <v>14952.70681602585</v>
      </c>
      <c r="H364" s="30"/>
      <c r="I364" s="12">
        <f t="shared" ca="1" si="25"/>
        <v>2.5814619247819151</v>
      </c>
    </row>
    <row r="365" spans="3:9" ht="15.55" customHeight="1" x14ac:dyDescent="0.65">
      <c r="C365" s="10">
        <v>339</v>
      </c>
      <c r="D365" s="11">
        <f t="shared" ca="1" si="26"/>
        <v>100.29166396739586</v>
      </c>
      <c r="E365" s="11">
        <f t="shared" ca="1" si="27"/>
        <v>124.73137676920844</v>
      </c>
      <c r="F365" s="11">
        <f t="shared" ca="1" si="29"/>
        <v>2773.9555211390475</v>
      </c>
      <c r="G365" s="11">
        <f t="shared" ca="1" si="28"/>
        <v>15085.615759528242</v>
      </c>
      <c r="H365" s="30"/>
      <c r="I365" s="12">
        <f t="shared" ca="1" si="25"/>
        <v>0.16484664900786847</v>
      </c>
    </row>
    <row r="366" spans="3:9" ht="15.55" customHeight="1" x14ac:dyDescent="0.65">
      <c r="C366" s="10">
        <v>340</v>
      </c>
      <c r="D366" s="11">
        <f t="shared" ca="1" si="26"/>
        <v>101.25613284053587</v>
      </c>
      <c r="E366" s="11">
        <f t="shared" ca="1" si="27"/>
        <v>125.72589440015726</v>
      </c>
      <c r="F366" s="11">
        <f t="shared" ca="1" si="29"/>
        <v>2783.2261809216284</v>
      </c>
      <c r="G366" s="11">
        <f t="shared" ca="1" si="28"/>
        <v>15219.679084794931</v>
      </c>
      <c r="H366" s="30"/>
      <c r="I366" s="12">
        <f t="shared" ca="1" si="25"/>
        <v>-0.45403954724221574</v>
      </c>
    </row>
    <row r="367" spans="3:9" ht="15.55" customHeight="1" x14ac:dyDescent="0.65">
      <c r="C367" s="10">
        <v>341</v>
      </c>
      <c r="D367" s="11">
        <f t="shared" ca="1" si="26"/>
        <v>102.07973156032253</v>
      </c>
      <c r="E367" s="11">
        <f t="shared" ca="1" si="27"/>
        <v>126.59413962358506</v>
      </c>
      <c r="F367" s="11">
        <f t="shared" ca="1" si="29"/>
        <v>2792.4177078562666</v>
      </c>
      <c r="G367" s="11">
        <f t="shared" ca="1" si="28"/>
        <v>15354.768236228032</v>
      </c>
      <c r="H367" s="30"/>
      <c r="I367" s="12">
        <f t="shared" ca="1" si="25"/>
        <v>-0.10047562211952603</v>
      </c>
    </row>
    <row r="368" spans="3:9" ht="15.55" customHeight="1" x14ac:dyDescent="0.65">
      <c r="C368" s="10">
        <v>342</v>
      </c>
      <c r="D368" s="11">
        <f t="shared" ca="1" si="26"/>
        <v>100.87826548989612</v>
      </c>
      <c r="E368" s="11">
        <f t="shared" ca="1" si="27"/>
        <v>125.45128598447144</v>
      </c>
      <c r="F368" s="11">
        <f t="shared" ca="1" si="29"/>
        <v>2799.6682694269239</v>
      </c>
      <c r="G368" s="11">
        <f t="shared" ca="1" si="28"/>
        <v>15489.036063746946</v>
      </c>
      <c r="H368" s="30"/>
      <c r="I368" s="12">
        <f t="shared" ca="1" si="25"/>
        <v>-0.7162987822385557</v>
      </c>
    </row>
    <row r="369" spans="3:9" ht="15.55" customHeight="1" x14ac:dyDescent="0.65">
      <c r="C369" s="10">
        <v>343</v>
      </c>
      <c r="D369" s="11">
        <f t="shared" ca="1" si="26"/>
        <v>100.56942978211259</v>
      </c>
      <c r="E369" s="11">
        <f t="shared" ca="1" si="27"/>
        <v>125.2111697765708</v>
      </c>
      <c r="F369" s="11">
        <f t="shared" ca="1" si="29"/>
        <v>2807.8770013469561</v>
      </c>
      <c r="G369" s="11">
        <f t="shared" ca="1" si="28"/>
        <v>15625.389024839607</v>
      </c>
      <c r="H369" s="30"/>
      <c r="I369" s="12">
        <f t="shared" ca="1" si="25"/>
        <v>0.29425120996358894</v>
      </c>
    </row>
    <row r="370" spans="3:9" ht="15.55" customHeight="1" x14ac:dyDescent="0.65">
      <c r="C370" s="10">
        <v>344</v>
      </c>
      <c r="D370" s="11">
        <f t="shared" ca="1" si="26"/>
        <v>101.75335306265934</v>
      </c>
      <c r="E370" s="11">
        <f t="shared" ca="1" si="27"/>
        <v>126.43307282737285</v>
      </c>
      <c r="F370" s="11">
        <f t="shared" ca="1" si="29"/>
        <v>2817.4452376509298</v>
      </c>
      <c r="G370" s="11">
        <f t="shared" ca="1" si="28"/>
        <v>15764.218775946525</v>
      </c>
      <c r="H370" s="30"/>
      <c r="I370" s="12">
        <f t="shared" ca="1" si="25"/>
        <v>1.4712442851768901</v>
      </c>
    </row>
    <row r="371" spans="3:9" ht="15.55" customHeight="1" x14ac:dyDescent="0.65">
      <c r="C371" s="10">
        <v>345</v>
      </c>
      <c r="D371" s="11">
        <f t="shared" ca="1" si="26"/>
        <v>102.57009761094049</v>
      </c>
      <c r="E371" s="11">
        <f t="shared" ca="1" si="27"/>
        <v>127.28227081768854</v>
      </c>
      <c r="F371" s="11">
        <f t="shared" ca="1" si="29"/>
        <v>2826.6420625727369</v>
      </c>
      <c r="G371" s="11">
        <f t="shared" ca="1" si="28"/>
        <v>15903.817188156141</v>
      </c>
      <c r="H371" s="30"/>
      <c r="I371" s="12">
        <f t="shared" ca="1" si="25"/>
        <v>0.58587382615079731</v>
      </c>
    </row>
    <row r="372" spans="3:9" ht="15.55" customHeight="1" x14ac:dyDescent="0.65">
      <c r="C372" s="10">
        <v>346</v>
      </c>
      <c r="D372" s="11">
        <f t="shared" ca="1" si="26"/>
        <v>103.53428730074347</v>
      </c>
      <c r="E372" s="11">
        <f t="shared" ca="1" si="27"/>
        <v>128.30065929916071</v>
      </c>
      <c r="F372" s="11">
        <f t="shared" ca="1" si="29"/>
        <v>2836.1055714941003</v>
      </c>
      <c r="G372" s="11">
        <f t="shared" ca="1" si="28"/>
        <v>16044.84256737941</v>
      </c>
      <c r="H372" s="30"/>
      <c r="I372" s="12">
        <f t="shared" ca="1" si="25"/>
        <v>0.12718924507950055</v>
      </c>
    </row>
    <row r="373" spans="3:9" ht="15.55" customHeight="1" x14ac:dyDescent="0.65">
      <c r="C373" s="10">
        <v>347</v>
      </c>
      <c r="D373" s="11">
        <f t="shared" ca="1" si="26"/>
        <v>105.33053802871798</v>
      </c>
      <c r="E373" s="11">
        <f t="shared" ca="1" si="27"/>
        <v>130.16049836448036</v>
      </c>
      <c r="F373" s="11">
        <f t="shared" ca="1" si="29"/>
        <v>2846.4589681368566</v>
      </c>
      <c r="G373" s="11">
        <f t="shared" ca="1" si="28"/>
        <v>16187.921761843347</v>
      </c>
      <c r="H373" s="30"/>
      <c r="I373" s="12">
        <f t="shared" ca="1" si="25"/>
        <v>1.1539447488255472</v>
      </c>
    </row>
    <row r="374" spans="3:9" ht="15.55" customHeight="1" x14ac:dyDescent="0.65">
      <c r="C374" s="10">
        <v>348</v>
      </c>
      <c r="D374" s="11">
        <f t="shared" ca="1" si="26"/>
        <v>106.47902024441935</v>
      </c>
      <c r="E374" s="11">
        <f t="shared" ca="1" si="27"/>
        <v>131.38563889885418</v>
      </c>
      <c r="F374" s="11">
        <f t="shared" ca="1" si="29"/>
        <v>2856.2494498996757</v>
      </c>
      <c r="G374" s="11">
        <f t="shared" ca="1" si="28"/>
        <v>16331.615509715724</v>
      </c>
      <c r="H374" s="30"/>
      <c r="I374" s="12">
        <f t="shared" ca="1" si="25"/>
        <v>0.92765718134269393</v>
      </c>
    </row>
    <row r="375" spans="3:9" ht="15.55" customHeight="1" x14ac:dyDescent="0.65">
      <c r="C375" s="10">
        <v>349</v>
      </c>
      <c r="D375" s="11">
        <f t="shared" ca="1" si="26"/>
        <v>107.37562216072592</v>
      </c>
      <c r="E375" s="11">
        <f t="shared" ca="1" si="27"/>
        <v>132.38712308513962</v>
      </c>
      <c r="F375" s="11">
        <f t="shared" ca="1" si="29"/>
        <v>2865.9507057094302</v>
      </c>
      <c r="G375" s="11">
        <f t="shared" ca="1" si="28"/>
        <v>16476.415329922005</v>
      </c>
      <c r="H375" s="30"/>
      <c r="I375" s="12">
        <f t="shared" ca="1" si="25"/>
        <v>0.55495657469476789</v>
      </c>
    </row>
    <row r="376" spans="3:9" ht="15.55" customHeight="1" x14ac:dyDescent="0.65">
      <c r="C376" s="10">
        <v>350</v>
      </c>
      <c r="D376" s="11">
        <f t="shared" ca="1" si="26"/>
        <v>107.92480052329219</v>
      </c>
      <c r="E376" s="11">
        <f t="shared" ca="1" si="27"/>
        <v>133.05237590624373</v>
      </c>
      <c r="F376" s="11">
        <f t="shared" ca="1" si="29"/>
        <v>2875.3868553177495</v>
      </c>
      <c r="G376" s="11">
        <f t="shared" ca="1" si="28"/>
        <v>16622.147921748176</v>
      </c>
      <c r="H376" s="30"/>
      <c r="I376" s="12">
        <f t="shared" ca="1" si="25"/>
        <v>5.812151783802192E-2</v>
      </c>
    </row>
    <row r="377" spans="3:9" ht="15.55" customHeight="1" x14ac:dyDescent="0.65">
      <c r="C377" s="10">
        <v>351</v>
      </c>
      <c r="D377" s="11">
        <f t="shared" ca="1" si="26"/>
        <v>108.82909065455654</v>
      </c>
      <c r="E377" s="11">
        <f t="shared" ca="1" si="27"/>
        <v>134.08004351506193</v>
      </c>
      <c r="F377" s="11">
        <f t="shared" ca="1" si="29"/>
        <v>2885.2513134159362</v>
      </c>
      <c r="G377" s="11">
        <f t="shared" ca="1" si="28"/>
        <v>16769.517244702012</v>
      </c>
      <c r="H377" s="30"/>
      <c r="I377" s="12">
        <f t="shared" ca="1" si="25"/>
        <v>0.98132038291245682</v>
      </c>
    </row>
    <row r="378" spans="3:9" ht="15.55" customHeight="1" x14ac:dyDescent="0.65">
      <c r="C378" s="10">
        <v>352</v>
      </c>
      <c r="D378" s="11">
        <f t="shared" ca="1" si="26"/>
        <v>107.85352812464721</v>
      </c>
      <c r="E378" s="11">
        <f t="shared" ca="1" si="27"/>
        <v>133.22809546947153</v>
      </c>
      <c r="F378" s="11">
        <f t="shared" ca="1" si="29"/>
        <v>2893.2761973449719</v>
      </c>
      <c r="G378" s="11">
        <f t="shared" ca="1" si="28"/>
        <v>16916.262634877399</v>
      </c>
      <c r="H378" s="30"/>
      <c r="I378" s="12">
        <f t="shared" ca="1" si="25"/>
        <v>-0.79942368904988026</v>
      </c>
    </row>
    <row r="379" spans="3:9" ht="15.55" customHeight="1" x14ac:dyDescent="0.65">
      <c r="C379" s="10">
        <v>353</v>
      </c>
      <c r="D379" s="11">
        <f t="shared" ca="1" si="26"/>
        <v>107.36731190681886</v>
      </c>
      <c r="E379" s="11">
        <f t="shared" ca="1" si="27"/>
        <v>132.87366193903009</v>
      </c>
      <c r="F379" s="11">
        <f t="shared" ca="1" si="29"/>
        <v>2901.8728009008105</v>
      </c>
      <c r="G379" s="11">
        <f t="shared" ca="1" si="28"/>
        <v>17064.810309630986</v>
      </c>
      <c r="H379" s="30"/>
      <c r="I379" s="12">
        <f t="shared" ca="1" si="25"/>
        <v>8.1571235795124139E-2</v>
      </c>
    </row>
    <row r="380" spans="3:9" ht="15.55" customHeight="1" x14ac:dyDescent="0.65">
      <c r="C380" s="10">
        <v>354</v>
      </c>
      <c r="D380" s="11">
        <f t="shared" ca="1" si="26"/>
        <v>105.40579210343574</v>
      </c>
      <c r="E380" s="11">
        <f t="shared" ca="1" si="27"/>
        <v>131.01289077307661</v>
      </c>
      <c r="F380" s="11">
        <f t="shared" ca="1" si="29"/>
        <v>2908.8800699551589</v>
      </c>
      <c r="G380" s="11">
        <f t="shared" ca="1" si="28"/>
        <v>17212.989990794555</v>
      </c>
      <c r="H380" s="30"/>
      <c r="I380" s="12">
        <f t="shared" ca="1" si="25"/>
        <v>-1.4051441993129137</v>
      </c>
    </row>
    <row r="381" spans="3:9" ht="15.55" customHeight="1" x14ac:dyDescent="0.65">
      <c r="C381" s="10">
        <v>355</v>
      </c>
      <c r="D381" s="11">
        <f t="shared" ca="1" si="26"/>
        <v>101.45669008238697</v>
      </c>
      <c r="E381" s="11">
        <f t="shared" ca="1" si="27"/>
        <v>127.1504772601014</v>
      </c>
      <c r="F381" s="11">
        <f t="shared" ca="1" si="29"/>
        <v>2913.8739413532458</v>
      </c>
      <c r="G381" s="11">
        <f t="shared" ca="1" si="28"/>
        <v>17360.397482867109</v>
      </c>
      <c r="H381" s="30"/>
      <c r="I381" s="12">
        <f t="shared" ca="1" si="25"/>
        <v>-2.5431764647596626</v>
      </c>
    </row>
    <row r="382" spans="3:9" ht="15.55" customHeight="1" x14ac:dyDescent="0.65">
      <c r="C382" s="10">
        <v>356</v>
      </c>
      <c r="D382" s="11">
        <f t="shared" ca="1" si="26"/>
        <v>100.2254837898531</v>
      </c>
      <c r="E382" s="11">
        <f t="shared" ca="1" si="27"/>
        <v>125.96148121445026</v>
      </c>
      <c r="F382" s="11">
        <f t="shared" ca="1" si="29"/>
        <v>2921.3947195872283</v>
      </c>
      <c r="G382" s="11">
        <f t="shared" ca="1" si="28"/>
        <v>17511.565436874145</v>
      </c>
      <c r="H382" s="30"/>
      <c r="I382" s="12">
        <f t="shared" ca="1" si="25"/>
        <v>0.45292722773865957</v>
      </c>
    </row>
    <row r="383" spans="3:9" ht="15.55" customHeight="1" x14ac:dyDescent="0.65">
      <c r="C383" s="10">
        <v>357</v>
      </c>
      <c r="D383" s="11">
        <f t="shared" ca="1" si="26"/>
        <v>100.16232954144648</v>
      </c>
      <c r="E383" s="11">
        <f t="shared" ca="1" si="27"/>
        <v>125.86351574409767</v>
      </c>
      <c r="F383" s="11">
        <f t="shared" ca="1" si="29"/>
        <v>2929.7268374417567</v>
      </c>
      <c r="G383" s="11">
        <f t="shared" ca="1" si="28"/>
        <v>17664.772094402735</v>
      </c>
      <c r="H383" s="30"/>
      <c r="I383" s="12">
        <f t="shared" ca="1" si="25"/>
        <v>1.5839702194922463</v>
      </c>
    </row>
    <row r="384" spans="3:9" ht="15.55" customHeight="1" x14ac:dyDescent="0.65">
      <c r="C384" s="10">
        <v>358</v>
      </c>
      <c r="D384" s="11">
        <f t="shared" ca="1" si="26"/>
        <v>100.57837025128036</v>
      </c>
      <c r="E384" s="11">
        <f t="shared" ca="1" si="27"/>
        <v>126.23214858015005</v>
      </c>
      <c r="F384" s="11">
        <f t="shared" ca="1" si="29"/>
        <v>2938.4863721099891</v>
      </c>
      <c r="G384" s="11">
        <f t="shared" ca="1" si="28"/>
        <v>17819.672375504899</v>
      </c>
      <c r="H384" s="30"/>
      <c r="I384" s="12">
        <f t="shared" ca="1" si="25"/>
        <v>0.67909774790225019</v>
      </c>
    </row>
    <row r="385" spans="3:9" ht="15.55" customHeight="1" x14ac:dyDescent="0.65">
      <c r="C385" s="10">
        <v>359</v>
      </c>
      <c r="D385" s="11">
        <f t="shared" ca="1" si="26"/>
        <v>101.87746544372278</v>
      </c>
      <c r="E385" s="11">
        <f t="shared" ca="1" si="27"/>
        <v>127.4878770419656</v>
      </c>
      <c r="F385" s="11">
        <f t="shared" ca="1" si="29"/>
        <v>2948.1330014648966</v>
      </c>
      <c r="G385" s="11">
        <f t="shared" ca="1" si="28"/>
        <v>17976.738576517047</v>
      </c>
      <c r="H385" s="30"/>
      <c r="I385" s="12">
        <f t="shared" ca="1" si="25"/>
        <v>4.0538690987256293E-2</v>
      </c>
    </row>
    <row r="386" spans="3:9" ht="15.55" customHeight="1" x14ac:dyDescent="0.65">
      <c r="C386" s="10">
        <v>360</v>
      </c>
      <c r="D386" s="11">
        <f t="shared" ca="1" si="26"/>
        <v>103.10115783524833</v>
      </c>
      <c r="E386" s="11">
        <f t="shared" ca="1" si="27"/>
        <v>128.67950791833255</v>
      </c>
      <c r="F386" s="11">
        <f t="shared" ca="1" si="29"/>
        <v>2957.7450240490575</v>
      </c>
      <c r="G386" s="11">
        <f t="shared" ca="1" si="28"/>
        <v>18135.063408524809</v>
      </c>
      <c r="H386" s="30"/>
      <c r="I386" s="12">
        <f t="shared" ca="1" si="25"/>
        <v>0.38954512595117263</v>
      </c>
    </row>
    <row r="387" spans="3:9" ht="15.55" customHeight="1" x14ac:dyDescent="0.65">
      <c r="C387" s="10">
        <v>361</v>
      </c>
      <c r="D387" s="11">
        <f t="shared" ca="1" si="26"/>
        <v>102.78464032942557</v>
      </c>
      <c r="E387" s="11">
        <f t="shared" ca="1" si="27"/>
        <v>128.35811909655652</v>
      </c>
      <c r="F387" s="11">
        <f t="shared" ca="1" si="29"/>
        <v>2965.9385870490801</v>
      </c>
      <c r="G387" s="11">
        <f t="shared" ca="1" si="28"/>
        <v>18293.281795405281</v>
      </c>
      <c r="H387" s="30"/>
      <c r="I387" s="12">
        <f t="shared" ca="1" si="25"/>
        <v>-0.43862326556572018</v>
      </c>
    </row>
    <row r="388" spans="3:9" ht="15.55" customHeight="1" x14ac:dyDescent="0.65">
      <c r="C388" s="10">
        <v>362</v>
      </c>
      <c r="D388" s="11">
        <f t="shared" ca="1" si="26"/>
        <v>102.3441009929802</v>
      </c>
      <c r="E388" s="11">
        <f t="shared" ca="1" si="27"/>
        <v>127.93430917336003</v>
      </c>
      <c r="F388" s="11">
        <f t="shared" ca="1" si="29"/>
        <v>2974.1061473949908</v>
      </c>
      <c r="G388" s="11">
        <f t="shared" ca="1" si="28"/>
        <v>18452.79502506035</v>
      </c>
      <c r="H388" s="30"/>
      <c r="I388" s="12">
        <f t="shared" ca="1" si="25"/>
        <v>-0.18945732977145333</v>
      </c>
    </row>
    <row r="389" spans="3:9" ht="15.55" customHeight="1" x14ac:dyDescent="0.65">
      <c r="C389" s="10">
        <v>363</v>
      </c>
      <c r="D389" s="11">
        <f t="shared" ca="1" si="26"/>
        <v>99.757996299172774</v>
      </c>
      <c r="E389" s="11">
        <f t="shared" ca="1" si="27"/>
        <v>125.35467310212086</v>
      </c>
      <c r="F389" s="11">
        <f t="shared" ca="1" si="29"/>
        <v>2980.0768867976544</v>
      </c>
      <c r="G389" s="11">
        <f t="shared" ca="1" si="28"/>
        <v>18611.429448555235</v>
      </c>
      <c r="H389" s="30"/>
      <c r="I389" s="12">
        <f t="shared" ca="1" si="25"/>
        <v>-2.2764807934609639</v>
      </c>
    </row>
    <row r="390" spans="3:9" ht="15.55" customHeight="1" x14ac:dyDescent="0.65">
      <c r="C390" s="10">
        <v>364</v>
      </c>
      <c r="D390" s="11">
        <f t="shared" ca="1" si="26"/>
        <v>98.472726667803215</v>
      </c>
      <c r="E390" s="11">
        <f t="shared" ca="1" si="27"/>
        <v>124.06777511166686</v>
      </c>
      <c r="F390" s="11">
        <f t="shared" ca="1" si="29"/>
        <v>2987.3146584462888</v>
      </c>
      <c r="G390" s="11">
        <f t="shared" ca="1" si="28"/>
        <v>18772.662433636029</v>
      </c>
      <c r="H390" s="30"/>
      <c r="I390" s="12">
        <f t="shared" ca="1" si="25"/>
        <v>-0.11579977643395838</v>
      </c>
    </row>
    <row r="391" spans="3:9" ht="15.55" customHeight="1" x14ac:dyDescent="0.65">
      <c r="C391" s="10">
        <v>365</v>
      </c>
      <c r="D391" s="11">
        <f t="shared" ca="1" si="26"/>
        <v>97.073917484677636</v>
      </c>
      <c r="E391" s="11">
        <f t="shared" ca="1" si="27"/>
        <v>122.61671738210579</v>
      </c>
      <c r="F391" s="11">
        <f t="shared" ca="1" si="29"/>
        <v>2994.1870406370795</v>
      </c>
      <c r="G391" s="11">
        <f t="shared" ca="1" si="28"/>
        <v>18934.850067625946</v>
      </c>
      <c r="H391" s="30"/>
      <c r="I391" s="12">
        <f t="shared" ca="1" si="25"/>
        <v>-0.38919452964903734</v>
      </c>
    </row>
    <row r="392" spans="3:9" ht="15.55" customHeight="1" x14ac:dyDescent="0.65">
      <c r="C392" s="10">
        <v>366</v>
      </c>
      <c r="D392" s="11">
        <f t="shared" ca="1" si="26"/>
        <v>95.331334728575513</v>
      </c>
      <c r="E392" s="11">
        <f t="shared" ca="1" si="27"/>
        <v>120.80643499313774</v>
      </c>
      <c r="F392" s="11">
        <f t="shared" ca="1" si="29"/>
        <v>3000.6374922729742</v>
      </c>
      <c r="G392" s="11">
        <f t="shared" ca="1" si="28"/>
        <v>19097.964093238381</v>
      </c>
      <c r="H392" s="30"/>
      <c r="I392" s="12">
        <f t="shared" ca="1" si="25"/>
        <v>-0.78433437617494051</v>
      </c>
    </row>
    <row r="393" spans="3:9" ht="15.55" customHeight="1" x14ac:dyDescent="0.65">
      <c r="C393" s="10">
        <v>367</v>
      </c>
      <c r="D393" s="11">
        <f t="shared" ca="1" si="26"/>
        <v>96.378298432134798</v>
      </c>
      <c r="E393" s="11">
        <f t="shared" ca="1" si="27"/>
        <v>121.7649929811695</v>
      </c>
      <c r="F393" s="11">
        <f t="shared" ca="1" si="29"/>
        <v>3009.7532408466018</v>
      </c>
      <c r="G393" s="11">
        <f t="shared" ca="1" si="28"/>
        <v>19265.095627692961</v>
      </c>
      <c r="H393" s="30"/>
      <c r="I393" s="12">
        <f t="shared" ca="1" si="25"/>
        <v>1.0505032419355871</v>
      </c>
    </row>
    <row r="394" spans="3:9" ht="15.55" customHeight="1" x14ac:dyDescent="0.65">
      <c r="C394" s="10">
        <v>368</v>
      </c>
      <c r="D394" s="11">
        <f t="shared" ca="1" si="26"/>
        <v>96.077462262066561</v>
      </c>
      <c r="E394" s="11">
        <f t="shared" ca="1" si="27"/>
        <v>121.3504566276133</v>
      </c>
      <c r="F394" s="11">
        <f t="shared" ca="1" si="29"/>
        <v>3017.3717811753777</v>
      </c>
      <c r="G394" s="11">
        <f t="shared" ca="1" si="28"/>
        <v>19432.090651777933</v>
      </c>
      <c r="H394" s="30"/>
      <c r="I394" s="12">
        <f t="shared" ca="1" si="25"/>
        <v>-0.49679712455465119</v>
      </c>
    </row>
    <row r="395" spans="3:9" ht="15.55" customHeight="1" x14ac:dyDescent="0.65">
      <c r="C395" s="10">
        <v>369</v>
      </c>
      <c r="D395" s="11">
        <f t="shared" ca="1" si="26"/>
        <v>96.488781123258477</v>
      </c>
      <c r="E395" s="11">
        <f t="shared" ca="1" si="27"/>
        <v>121.68114593022271</v>
      </c>
      <c r="F395" s="11">
        <f t="shared" ca="1" si="29"/>
        <v>3025.837054580014</v>
      </c>
      <c r="G395" s="11">
        <f t="shared" ca="1" si="28"/>
        <v>19601.331584708259</v>
      </c>
      <c r="H395" s="30"/>
      <c r="I395" s="12">
        <f t="shared" ca="1" si="25"/>
        <v>0.10429559978874087</v>
      </c>
    </row>
    <row r="396" spans="3:9" ht="15.55" customHeight="1" x14ac:dyDescent="0.65">
      <c r="C396" s="10">
        <v>370</v>
      </c>
      <c r="D396" s="11">
        <f t="shared" ca="1" si="26"/>
        <v>96.268961206088733</v>
      </c>
      <c r="E396" s="11">
        <f t="shared" ca="1" si="27"/>
        <v>121.37716162076707</v>
      </c>
      <c r="F396" s="11">
        <f t="shared" ca="1" si="29"/>
        <v>3033.6141899803624</v>
      </c>
      <c r="G396" s="11">
        <f t="shared" ca="1" si="28"/>
        <v>19771.274494721249</v>
      </c>
      <c r="H396" s="30"/>
      <c r="I396" s="12">
        <f t="shared" ca="1" si="25"/>
        <v>-0.85881077730954825</v>
      </c>
    </row>
    <row r="397" spans="3:9" ht="15.55" customHeight="1" x14ac:dyDescent="0.65">
      <c r="C397" s="10">
        <v>371</v>
      </c>
      <c r="D397" s="11">
        <f t="shared" ca="1" si="26"/>
        <v>97.309698762778027</v>
      </c>
      <c r="E397" s="11">
        <f t="shared" ca="1" si="27"/>
        <v>122.34911849382156</v>
      </c>
      <c r="F397" s="11">
        <f t="shared" ca="1" si="29"/>
        <v>3042.7044145858745</v>
      </c>
      <c r="G397" s="11">
        <f t="shared" ca="1" si="28"/>
        <v>19943.944880251314</v>
      </c>
      <c r="H397" s="30"/>
      <c r="I397" s="12">
        <f t="shared" ca="1" si="25"/>
        <v>1.2713078366189219</v>
      </c>
    </row>
    <row r="398" spans="3:9" ht="15.55" customHeight="1" x14ac:dyDescent="0.65">
      <c r="C398" s="10">
        <v>372</v>
      </c>
      <c r="D398" s="11">
        <f t="shared" ca="1" si="26"/>
        <v>97.366248419093267</v>
      </c>
      <c r="E398" s="11">
        <f t="shared" ca="1" si="27"/>
        <v>122.33614747781127</v>
      </c>
      <c r="F398" s="11">
        <f t="shared" ca="1" si="29"/>
        <v>3050.7779629530341</v>
      </c>
      <c r="G398" s="11">
        <f t="shared" ca="1" si="28"/>
        <v>20117.015141380776</v>
      </c>
      <c r="H398" s="30"/>
      <c r="I398" s="12">
        <f t="shared" ca="1" si="25"/>
        <v>-0.36680304128709534</v>
      </c>
    </row>
    <row r="399" spans="3:9" ht="15.55" customHeight="1" x14ac:dyDescent="0.65">
      <c r="C399" s="10">
        <v>373</v>
      </c>
      <c r="D399" s="11">
        <f t="shared" ca="1" si="26"/>
        <v>98.100286777387581</v>
      </c>
      <c r="E399" s="11">
        <f t="shared" ca="1" si="27"/>
        <v>123.02713036734276</v>
      </c>
      <c r="F399" s="11">
        <f t="shared" ca="1" si="29"/>
        <v>3059.639571445437</v>
      </c>
      <c r="G399" s="11">
        <f t="shared" ca="1" si="28"/>
        <v>20292.316856123231</v>
      </c>
      <c r="H399" s="30"/>
      <c r="I399" s="12">
        <f t="shared" ca="1" si="25"/>
        <v>0.453471156824022</v>
      </c>
    </row>
    <row r="400" spans="3:9" ht="15.55" customHeight="1" x14ac:dyDescent="0.65">
      <c r="C400" s="10">
        <v>374</v>
      </c>
      <c r="D400" s="11">
        <f t="shared" ca="1" si="26"/>
        <v>98.811013536317873</v>
      </c>
      <c r="E400" s="11">
        <f t="shared" ca="1" si="27"/>
        <v>123.69620126371004</v>
      </c>
      <c r="F400" s="11">
        <f t="shared" ca="1" si="29"/>
        <v>3068.4614090194545</v>
      </c>
      <c r="G400" s="11">
        <f t="shared" ca="1" si="28"/>
        <v>20469.020823861047</v>
      </c>
      <c r="H400" s="30"/>
      <c r="I400" s="12">
        <f t="shared" ca="1" si="25"/>
        <v>-8.4828703579451561E-2</v>
      </c>
    </row>
    <row r="401" spans="3:9" ht="15.55" customHeight="1" x14ac:dyDescent="0.65">
      <c r="C401" s="10">
        <v>375</v>
      </c>
      <c r="D401" s="11">
        <f t="shared" ca="1" si="26"/>
        <v>98.109483071219216</v>
      </c>
      <c r="E401" s="11">
        <f t="shared" ca="1" si="27"/>
        <v>122.97086021947531</v>
      </c>
      <c r="F401" s="11">
        <f t="shared" ca="1" si="29"/>
        <v>3075.9476850690771</v>
      </c>
      <c r="G401" s="11">
        <f t="shared" ca="1" si="28"/>
        <v>20645.853842439145</v>
      </c>
      <c r="H401" s="30"/>
      <c r="I401" s="12">
        <f t="shared" ca="1" si="25"/>
        <v>-0.75027614155257139</v>
      </c>
    </row>
    <row r="402" spans="3:9" ht="15.55" customHeight="1" x14ac:dyDescent="0.65">
      <c r="C402" s="10">
        <v>376</v>
      </c>
      <c r="D402" s="11">
        <f t="shared" ca="1" si="26"/>
        <v>99.781725632764633</v>
      </c>
      <c r="E402" s="11">
        <f t="shared" ca="1" si="27"/>
        <v>124.63327014938292</v>
      </c>
      <c r="F402" s="11">
        <f t="shared" ca="1" si="29"/>
        <v>3085.8634676813103</v>
      </c>
      <c r="G402" s="11">
        <f t="shared" ca="1" si="28"/>
        <v>20826.590484784298</v>
      </c>
      <c r="H402" s="30"/>
      <c r="I402" s="12">
        <f t="shared" ca="1" si="25"/>
        <v>1.6038546663114748</v>
      </c>
    </row>
    <row r="403" spans="3:9" ht="15.55" customHeight="1" x14ac:dyDescent="0.65">
      <c r="C403" s="10">
        <v>377</v>
      </c>
      <c r="D403" s="11">
        <f t="shared" ca="1" si="26"/>
        <v>102.20303115898498</v>
      </c>
      <c r="E403" s="11">
        <f t="shared" ca="1" si="27"/>
        <v>127.02982169149473</v>
      </c>
      <c r="F403" s="11">
        <f t="shared" ca="1" si="29"/>
        <v>3096.4470135045153</v>
      </c>
      <c r="G403" s="11">
        <f t="shared" ca="1" si="28"/>
        <v>21009.468397085311</v>
      </c>
      <c r="H403" s="30"/>
      <c r="I403" s="12">
        <f t="shared" ca="1" si="25"/>
        <v>2.1823274350616337</v>
      </c>
    </row>
    <row r="404" spans="3:9" ht="15.55" customHeight="1" x14ac:dyDescent="0.65">
      <c r="C404" s="10">
        <v>378</v>
      </c>
      <c r="D404" s="11">
        <f t="shared" ca="1" si="26"/>
        <v>104.12029071833409</v>
      </c>
      <c r="E404" s="11">
        <f t="shared" ca="1" si="27"/>
        <v>128.9595429989914</v>
      </c>
      <c r="F404" s="11">
        <f t="shared" ca="1" si="29"/>
        <v>3106.7099975677443</v>
      </c>
      <c r="G404" s="11">
        <f t="shared" ca="1" si="28"/>
        <v>21193.538412700818</v>
      </c>
      <c r="H404" s="30"/>
      <c r="I404" s="12">
        <f t="shared" ca="1" si="25"/>
        <v>0.86174024795937798</v>
      </c>
    </row>
    <row r="405" spans="3:9" ht="15.55" customHeight="1" x14ac:dyDescent="0.65">
      <c r="C405" s="10">
        <v>379</v>
      </c>
      <c r="D405" s="11">
        <f t="shared" ca="1" si="26"/>
        <v>106.75835095301876</v>
      </c>
      <c r="E405" s="11">
        <f t="shared" ca="1" si="27"/>
        <v>131.65302826462548</v>
      </c>
      <c r="F405" s="11">
        <f t="shared" ca="1" si="29"/>
        <v>3117.8992160175521</v>
      </c>
      <c r="G405" s="11">
        <f t="shared" ca="1" si="28"/>
        <v>21380.060908811021</v>
      </c>
      <c r="H405" s="30"/>
      <c r="I405" s="12">
        <f t="shared" ca="1" si="25"/>
        <v>0.91785408778675459</v>
      </c>
    </row>
    <row r="406" spans="3:9" ht="15.55" customHeight="1" x14ac:dyDescent="0.65">
      <c r="C406" s="10">
        <v>380</v>
      </c>
      <c r="D406" s="11">
        <f t="shared" ca="1" si="26"/>
        <v>109.52302147267675</v>
      </c>
      <c r="E406" s="11">
        <f t="shared" ca="1" si="27"/>
        <v>134.50187941000766</v>
      </c>
      <c r="F406" s="11">
        <f t="shared" ca="1" si="29"/>
        <v>3129.3656839660189</v>
      </c>
      <c r="G406" s="11">
        <f t="shared" ca="1" si="28"/>
        <v>21568.396105354415</v>
      </c>
      <c r="H406" s="30"/>
      <c r="I406" s="12">
        <f t="shared" ca="1" si="25"/>
        <v>1.7233507530244137</v>
      </c>
    </row>
    <row r="407" spans="3:9" ht="15.55" customHeight="1" x14ac:dyDescent="0.65">
      <c r="C407" s="10">
        <v>381</v>
      </c>
      <c r="D407" s="11">
        <f t="shared" ca="1" si="26"/>
        <v>109.55697640669882</v>
      </c>
      <c r="E407" s="11">
        <f t="shared" ca="1" si="27"/>
        <v>134.66259105301674</v>
      </c>
      <c r="F407" s="11">
        <f t="shared" ca="1" si="29"/>
        <v>3138.3351145095812</v>
      </c>
      <c r="G407" s="11">
        <f t="shared" ca="1" si="28"/>
        <v>21755.792399267102</v>
      </c>
      <c r="H407" s="30"/>
      <c r="I407" s="12">
        <f t="shared" ca="1" si="25"/>
        <v>-0.48874841112973139</v>
      </c>
    </row>
    <row r="408" spans="3:9" ht="15.55" customHeight="1" x14ac:dyDescent="0.65">
      <c r="C408" s="10">
        <v>382</v>
      </c>
      <c r="D408" s="11">
        <f t="shared" ca="1" si="26"/>
        <v>109.26671767081271</v>
      </c>
      <c r="E408" s="11">
        <f t="shared" ca="1" si="27"/>
        <v>134.53913276980029</v>
      </c>
      <c r="F408" s="11">
        <f t="shared" ca="1" si="29"/>
        <v>3147.2100627990549</v>
      </c>
      <c r="G408" s="11">
        <f t="shared" ca="1" si="28"/>
        <v>21944.665935936293</v>
      </c>
      <c r="H408" s="30"/>
      <c r="I408" s="12">
        <f t="shared" ca="1" si="25"/>
        <v>-0.40739381665475233</v>
      </c>
    </row>
    <row r="409" spans="3:9" ht="15.55" customHeight="1" x14ac:dyDescent="0.65">
      <c r="C409" s="10">
        <v>383</v>
      </c>
      <c r="D409" s="11">
        <f t="shared" ca="1" si="26"/>
        <v>110.28799701065419</v>
      </c>
      <c r="E409" s="11">
        <f t="shared" ca="1" si="27"/>
        <v>135.70974237553636</v>
      </c>
      <c r="F409" s="11">
        <f t="shared" ca="1" si="29"/>
        <v>3157.3539983744949</v>
      </c>
      <c r="G409" s="11">
        <f t="shared" ca="1" si="28"/>
        <v>22136.368077828462</v>
      </c>
      <c r="H409" s="30"/>
      <c r="I409" s="12">
        <f t="shared" ca="1" si="25"/>
        <v>1.5053209707141635</v>
      </c>
    </row>
    <row r="410" spans="3:9" ht="15.55" customHeight="1" x14ac:dyDescent="0.65">
      <c r="C410" s="10">
        <v>384</v>
      </c>
      <c r="D410" s="11">
        <f t="shared" ca="1" si="26"/>
        <v>109.97685401640238</v>
      </c>
      <c r="E410" s="11">
        <f t="shared" ca="1" si="27"/>
        <v>135.53227447360288</v>
      </c>
      <c r="F410" s="11">
        <f t="shared" ca="1" si="29"/>
        <v>3166.1449959002048</v>
      </c>
      <c r="G410" s="11">
        <f t="shared" ca="1" si="28"/>
        <v>22328.294093450186</v>
      </c>
      <c r="H410" s="30"/>
      <c r="I410" s="12">
        <f t="shared" ref="I410:I473" ca="1" si="30">NORMINV(RAND(),$J$20,$J$21)</f>
        <v>0.51519526933290949</v>
      </c>
    </row>
    <row r="411" spans="3:9" ht="15.55" customHeight="1" x14ac:dyDescent="0.65">
      <c r="C411" s="10">
        <v>385</v>
      </c>
      <c r="D411" s="11">
        <f t="shared" ca="1" si="26"/>
        <v>108.94619992277153</v>
      </c>
      <c r="E411" s="11">
        <f t="shared" ca="1" si="27"/>
        <v>134.64690567253086</v>
      </c>
      <c r="F411" s="11">
        <f t="shared" ca="1" si="29"/>
        <v>3174.322713403647</v>
      </c>
      <c r="G411" s="11">
        <f t="shared" ca="1" si="28"/>
        <v>22521.208488112712</v>
      </c>
      <c r="H411" s="30"/>
      <c r="I411" s="12">
        <f t="shared" ca="1" si="30"/>
        <v>-0.87064420311197888</v>
      </c>
    </row>
    <row r="412" spans="3:9" ht="15.55" customHeight="1" x14ac:dyDescent="0.65">
      <c r="C412" s="10">
        <v>386</v>
      </c>
      <c r="D412" s="11">
        <f t="shared" ca="1" si="26"/>
        <v>107.21118555359668</v>
      </c>
      <c r="E412" s="11">
        <f t="shared" ca="1" si="27"/>
        <v>133.03793768859623</v>
      </c>
      <c r="F412" s="11">
        <f t="shared" ca="1" si="29"/>
        <v>3181.7437101166984</v>
      </c>
      <c r="G412" s="11">
        <f t="shared" ca="1" si="28"/>
        <v>22714.965090328446</v>
      </c>
      <c r="H412" s="30"/>
      <c r="I412" s="12">
        <f t="shared" ca="1" si="30"/>
        <v>-1.5183958047283492</v>
      </c>
    </row>
    <row r="413" spans="3:9" ht="15.55" customHeight="1" x14ac:dyDescent="0.65">
      <c r="C413" s="10">
        <v>387</v>
      </c>
      <c r="D413" s="11">
        <f t="shared" ref="D413:D476" ca="1" si="31">$D$16*D412+$D$17*D411+$D$18*I412+$D$19*I411+$D$20*I410+$D$21+I413</f>
        <v>104.82513779902084</v>
      </c>
      <c r="E413" s="11">
        <f t="shared" ref="E413:E476" ca="1" si="32">$E$16*E412+$E$17*E411+$E$18*I412+$E$19*I411+$E$20*I410+$E$21+I413</f>
        <v>130.74954819544706</v>
      </c>
      <c r="F413" s="11">
        <f t="shared" ca="1" si="29"/>
        <v>3188.421080137955</v>
      </c>
      <c r="G413" s="11">
        <f t="shared" ref="G413:G476" ca="1" si="33">$G$16*G412+$G$17*G411+$G$18*I412+$G$19*I411+$G$20*I410+$G$21+I413</f>
        <v>22909.587424130295</v>
      </c>
      <c r="H413" s="30"/>
      <c r="I413" s="12">
        <f t="shared" ca="1" si="30"/>
        <v>-0.90150826687995078</v>
      </c>
    </row>
    <row r="414" spans="3:9" ht="15.55" customHeight="1" x14ac:dyDescent="0.65">
      <c r="C414" s="10">
        <v>388</v>
      </c>
      <c r="D414" s="11">
        <f t="shared" ca="1" si="31"/>
        <v>103.81079653311045</v>
      </c>
      <c r="E414" s="11">
        <f t="shared" ca="1" si="32"/>
        <v>129.7937588175233</v>
      </c>
      <c r="F414" s="11">
        <f t="shared" ref="F414:F477" ca="1" si="34">$F$16*F413+$F$17*F412+$F$18*I413+$F$19*I412+$F$20*I411+$F$21+I414</f>
        <v>3196.3151738722377</v>
      </c>
      <c r="G414" s="11">
        <f t="shared" ca="1" si="33"/>
        <v>23107.042176011746</v>
      </c>
      <c r="H414" s="30"/>
      <c r="I414" s="12">
        <f t="shared" ca="1" si="30"/>
        <v>0.87484187589423035</v>
      </c>
    </row>
    <row r="415" spans="3:9" ht="15.55" customHeight="1" x14ac:dyDescent="0.65">
      <c r="C415" s="10">
        <v>389</v>
      </c>
      <c r="D415" s="11">
        <f t="shared" ca="1" si="31"/>
        <v>102.42953183813395</v>
      </c>
      <c r="E415" s="11">
        <f t="shared" ca="1" si="32"/>
        <v>128.42333366921582</v>
      </c>
      <c r="F415" s="11">
        <f t="shared" ca="1" si="34"/>
        <v>3203.6347359571246</v>
      </c>
      <c r="G415" s="11">
        <f t="shared" ca="1" si="33"/>
        <v>23305.545480708501</v>
      </c>
      <c r="H415" s="30"/>
      <c r="I415" s="12">
        <f t="shared" ca="1" si="30"/>
        <v>-0.32908807039944887</v>
      </c>
    </row>
    <row r="416" spans="3:9" ht="15.55" customHeight="1" x14ac:dyDescent="0.65">
      <c r="C416" s="10">
        <v>390</v>
      </c>
      <c r="D416" s="11">
        <f t="shared" ca="1" si="31"/>
        <v>101.00943859298698</v>
      </c>
      <c r="E416" s="11">
        <f t="shared" ca="1" si="32"/>
        <v>126.99865146264422</v>
      </c>
      <c r="F416" s="11">
        <f t="shared" ca="1" si="34"/>
        <v>3210.8555570093158</v>
      </c>
      <c r="G416" s="11">
        <f t="shared" ca="1" si="33"/>
        <v>23505.599974998433</v>
      </c>
      <c r="H416" s="30"/>
      <c r="I416" s="12">
        <f t="shared" ca="1" si="30"/>
        <v>-1.137389300138653</v>
      </c>
    </row>
    <row r="417" spans="3:9" ht="15.55" customHeight="1" x14ac:dyDescent="0.65">
      <c r="C417" s="10">
        <v>391</v>
      </c>
      <c r="D417" s="11">
        <f t="shared" ca="1" si="31"/>
        <v>101.73277057694283</v>
      </c>
      <c r="E417" s="11">
        <f t="shared" ca="1" si="32"/>
        <v>127.69198772916111</v>
      </c>
      <c r="F417" s="11">
        <f t="shared" ca="1" si="34"/>
        <v>3220.0936593176175</v>
      </c>
      <c r="G417" s="11">
        <f t="shared" ca="1" si="33"/>
        <v>23709.326797466274</v>
      </c>
      <c r="H417" s="30"/>
      <c r="I417" s="12">
        <f t="shared" ca="1" si="30"/>
        <v>0.97808426606178533</v>
      </c>
    </row>
    <row r="418" spans="3:9" ht="15.55" customHeight="1" x14ac:dyDescent="0.65">
      <c r="C418" s="10">
        <v>392</v>
      </c>
      <c r="D418" s="11">
        <f t="shared" ca="1" si="31"/>
        <v>100.69808907069972</v>
      </c>
      <c r="E418" s="11">
        <f t="shared" ca="1" si="32"/>
        <v>126.60435710869297</v>
      </c>
      <c r="F418" s="11">
        <f t="shared" ca="1" si="34"/>
        <v>3227.456967605804</v>
      </c>
      <c r="G418" s="11">
        <f t="shared" ca="1" si="33"/>
        <v>23912.848361472537</v>
      </c>
      <c r="H418" s="30"/>
      <c r="I418" s="12">
        <f t="shared" ca="1" si="30"/>
        <v>-0.5448746979150717</v>
      </c>
    </row>
    <row r="419" spans="3:9" ht="15.55" customHeight="1" x14ac:dyDescent="0.65">
      <c r="C419" s="10">
        <v>393</v>
      </c>
      <c r="D419" s="11">
        <f t="shared" ca="1" si="31"/>
        <v>100.50743971339413</v>
      </c>
      <c r="E419" s="11">
        <f t="shared" ca="1" si="32"/>
        <v>126.38221561359379</v>
      </c>
      <c r="F419" s="11">
        <f t="shared" ca="1" si="34"/>
        <v>3235.759997347307</v>
      </c>
      <c r="G419" s="11">
        <f t="shared" ca="1" si="33"/>
        <v>24119.013008045087</v>
      </c>
      <c r="H419" s="30"/>
      <c r="I419" s="12">
        <f t="shared" ca="1" si="30"/>
        <v>0.12778126513605201</v>
      </c>
    </row>
    <row r="420" spans="3:9" ht="15.55" customHeight="1" x14ac:dyDescent="0.65">
      <c r="C420" s="10">
        <v>394</v>
      </c>
      <c r="D420" s="11">
        <f t="shared" ca="1" si="31"/>
        <v>100.40413283495691</v>
      </c>
      <c r="E420" s="11">
        <f t="shared" ca="1" si="32"/>
        <v>126.22666750108982</v>
      </c>
      <c r="F420" s="11">
        <f t="shared" ca="1" si="34"/>
        <v>3244.0277635561779</v>
      </c>
      <c r="G420" s="11">
        <f t="shared" ca="1" si="33"/>
        <v>24326.83693450248</v>
      </c>
      <c r="H420" s="30"/>
      <c r="I420" s="12">
        <f t="shared" ca="1" si="30"/>
        <v>-0.3521232594697617</v>
      </c>
    </row>
    <row r="421" spans="3:9" ht="15.55" customHeight="1" x14ac:dyDescent="0.65">
      <c r="C421" s="10">
        <v>395</v>
      </c>
      <c r="D421" s="11">
        <f t="shared" ca="1" si="31"/>
        <v>100.31299644372645</v>
      </c>
      <c r="E421" s="11">
        <f t="shared" ca="1" si="32"/>
        <v>126.08614607892461</v>
      </c>
      <c r="F421" s="11">
        <f t="shared" ca="1" si="34"/>
        <v>3252.3131565188251</v>
      </c>
      <c r="G421" s="11">
        <f t="shared" ca="1" si="33"/>
        <v>24536.401225495872</v>
      </c>
      <c r="H421" s="30"/>
      <c r="I421" s="12">
        <f t="shared" ca="1" si="30"/>
        <v>0.32355455054587751</v>
      </c>
    </row>
    <row r="422" spans="3:9" ht="15.55" customHeight="1" x14ac:dyDescent="0.65">
      <c r="C422" s="10">
        <v>396</v>
      </c>
      <c r="D422" s="11">
        <f t="shared" ca="1" si="31"/>
        <v>100.02000099499264</v>
      </c>
      <c r="E422" s="11">
        <f t="shared" ca="1" si="32"/>
        <v>125.74530751978627</v>
      </c>
      <c r="F422" s="11">
        <f t="shared" ca="1" si="34"/>
        <v>3260.3852684828116</v>
      </c>
      <c r="G422" s="11">
        <f t="shared" ca="1" si="33"/>
        <v>24747.485927198733</v>
      </c>
      <c r="H422" s="30"/>
      <c r="I422" s="12">
        <f t="shared" ca="1" si="30"/>
        <v>-0.32041572159030662</v>
      </c>
    </row>
    <row r="423" spans="3:9" ht="15.55" customHeight="1" x14ac:dyDescent="0.65">
      <c r="C423" s="10">
        <v>397</v>
      </c>
      <c r="D423" s="11">
        <f t="shared" ca="1" si="31"/>
        <v>99.168543605916057</v>
      </c>
      <c r="E423" s="11">
        <f t="shared" ca="1" si="32"/>
        <v>124.84782671084926</v>
      </c>
      <c r="F423" s="11">
        <f t="shared" ca="1" si="34"/>
        <v>3267.8920892555643</v>
      </c>
      <c r="G423" s="11">
        <f t="shared" ca="1" si="33"/>
        <v>24959.754242278668</v>
      </c>
      <c r="H423" s="30"/>
      <c r="I423" s="12">
        <f t="shared" ca="1" si="30"/>
        <v>-0.70426461919362549</v>
      </c>
    </row>
    <row r="424" spans="3:9" ht="15.55" customHeight="1" x14ac:dyDescent="0.65">
      <c r="C424" s="10">
        <v>398</v>
      </c>
      <c r="D424" s="11">
        <f t="shared" ca="1" si="31"/>
        <v>97.178567259705275</v>
      </c>
      <c r="E424" s="11">
        <f t="shared" ca="1" si="32"/>
        <v>122.80943054652691</v>
      </c>
      <c r="F424" s="11">
        <f t="shared" ca="1" si="34"/>
        <v>3274.2324573764872</v>
      </c>
      <c r="G424" s="11">
        <f t="shared" ca="1" si="33"/>
        <v>25172.617170810146</v>
      </c>
      <c r="H424" s="30"/>
      <c r="I424" s="12">
        <f t="shared" ca="1" si="30"/>
        <v>-1.8077048294078273</v>
      </c>
    </row>
    <row r="425" spans="3:9" ht="15.55" customHeight="1" x14ac:dyDescent="0.65">
      <c r="C425" s="10">
        <v>399</v>
      </c>
      <c r="D425" s="11">
        <f t="shared" ca="1" si="31"/>
        <v>96.733305449271953</v>
      </c>
      <c r="E425" s="11">
        <f t="shared" ca="1" si="32"/>
        <v>122.30288092343957</v>
      </c>
      <c r="F425" s="11">
        <f t="shared" ca="1" si="34"/>
        <v>3282.0379810332188</v>
      </c>
      <c r="G425" s="11">
        <f t="shared" ca="1" si="33"/>
        <v>25388.71572480756</v>
      </c>
      <c r="H425" s="30"/>
      <c r="I425" s="12">
        <f t="shared" ca="1" si="30"/>
        <v>0.48978986601201507</v>
      </c>
    </row>
    <row r="426" spans="3:9" ht="15.55" customHeight="1" x14ac:dyDescent="0.65">
      <c r="C426" s="10">
        <v>400</v>
      </c>
      <c r="D426" s="11">
        <f t="shared" ca="1" si="31"/>
        <v>95.777712258381655</v>
      </c>
      <c r="E426" s="11">
        <f t="shared" ca="1" si="32"/>
        <v>121.25264757732845</v>
      </c>
      <c r="F426" s="11">
        <f t="shared" ca="1" si="34"/>
        <v>3289.1500874748663</v>
      </c>
      <c r="G426" s="11">
        <f t="shared" ca="1" si="33"/>
        <v>25605.895396889173</v>
      </c>
      <c r="H426" s="30"/>
      <c r="I426" s="12">
        <f t="shared" ca="1" si="30"/>
        <v>-0.31569903571173713</v>
      </c>
    </row>
    <row r="427" spans="3:9" ht="15.55" customHeight="1" x14ac:dyDescent="0.65">
      <c r="C427" s="10">
        <v>401</v>
      </c>
      <c r="D427" s="11">
        <f t="shared" ca="1" si="31"/>
        <v>97.169100851126558</v>
      </c>
      <c r="E427" s="11">
        <f t="shared" ca="1" si="32"/>
        <v>122.55206427216955</v>
      </c>
      <c r="F427" s="11">
        <f t="shared" ca="1" si="34"/>
        <v>3298.6012666860311</v>
      </c>
      <c r="G427" s="11">
        <f t="shared" ca="1" si="33"/>
        <v>25827.220220220424</v>
      </c>
      <c r="H427" s="30"/>
      <c r="I427" s="12">
        <f t="shared" ca="1" si="30"/>
        <v>1.6904074990478044</v>
      </c>
    </row>
    <row r="428" spans="3:9" ht="15.55" customHeight="1" x14ac:dyDescent="0.65">
      <c r="C428" s="10">
        <v>402</v>
      </c>
      <c r="D428" s="11">
        <f t="shared" ca="1" si="31"/>
        <v>98.075478707622665</v>
      </c>
      <c r="E428" s="11">
        <f t="shared" ca="1" si="32"/>
        <v>123.3543959278983</v>
      </c>
      <c r="F428" s="11">
        <f t="shared" ca="1" si="34"/>
        <v>3307.4734576446813</v>
      </c>
      <c r="G428" s="11">
        <f t="shared" ca="1" si="33"/>
        <v>26049.77663632395</v>
      </c>
      <c r="H428" s="30"/>
      <c r="I428" s="12">
        <f t="shared" ca="1" si="30"/>
        <v>-0.16982236379079452</v>
      </c>
    </row>
    <row r="429" spans="3:9" ht="15.55" customHeight="1" x14ac:dyDescent="0.65">
      <c r="C429" s="10">
        <v>403</v>
      </c>
      <c r="D429" s="11">
        <f t="shared" ca="1" si="31"/>
        <v>99.406282868091736</v>
      </c>
      <c r="E429" s="11">
        <f t="shared" ca="1" si="32"/>
        <v>124.61875427185993</v>
      </c>
      <c r="F429" s="11">
        <f t="shared" ca="1" si="34"/>
        <v>3316.9280092698327</v>
      </c>
      <c r="G429" s="11">
        <f t="shared" ca="1" si="33"/>
        <v>26274.766545122326</v>
      </c>
      <c r="H429" s="30"/>
      <c r="I429" s="12">
        <f t="shared" ca="1" si="30"/>
        <v>0.62654676710829138</v>
      </c>
    </row>
    <row r="430" spans="3:9" ht="15.55" customHeight="1" x14ac:dyDescent="0.65">
      <c r="C430" s="10">
        <v>404</v>
      </c>
      <c r="D430" s="11">
        <f t="shared" ca="1" si="31"/>
        <v>100.7497968612832</v>
      </c>
      <c r="E430" s="11">
        <f t="shared" ca="1" si="32"/>
        <v>125.91475362488329</v>
      </c>
      <c r="F430" s="11">
        <f t="shared" ca="1" si="34"/>
        <v>3326.4543216408506</v>
      </c>
      <c r="G430" s="11">
        <f t="shared" ca="1" si="33"/>
        <v>26501.683552421939</v>
      </c>
      <c r="H430" s="30"/>
      <c r="I430" s="12">
        <f t="shared" ca="1" si="30"/>
        <v>0.34365674486488157</v>
      </c>
    </row>
    <row r="431" spans="3:9" ht="15.55" customHeight="1" x14ac:dyDescent="0.65">
      <c r="C431" s="10">
        <v>405</v>
      </c>
      <c r="D431" s="11">
        <f t="shared" ca="1" si="31"/>
        <v>100.13484733773318</v>
      </c>
      <c r="E431" s="11">
        <f t="shared" ca="1" si="32"/>
        <v>125.28043497442727</v>
      </c>
      <c r="F431" s="11">
        <f t="shared" ca="1" si="34"/>
        <v>3334.1434407285456</v>
      </c>
      <c r="G431" s="11">
        <f t="shared" ca="1" si="33"/>
        <v>26728.642197975139</v>
      </c>
      <c r="H431" s="30"/>
      <c r="I431" s="12">
        <f t="shared" ca="1" si="30"/>
        <v>-0.80580901219376355</v>
      </c>
    </row>
    <row r="432" spans="3:9" ht="15.55" customHeight="1" x14ac:dyDescent="0.65">
      <c r="C432" s="10">
        <v>406</v>
      </c>
      <c r="D432" s="11">
        <f t="shared" ca="1" si="31"/>
        <v>102.08773489881777</v>
      </c>
      <c r="E432" s="11">
        <f t="shared" ca="1" si="32"/>
        <v>127.23899575703072</v>
      </c>
      <c r="F432" s="11">
        <f t="shared" ca="1" si="34"/>
        <v>3344.5104942535099</v>
      </c>
      <c r="G432" s="11">
        <f t="shared" ca="1" si="33"/>
        <v>26960.172181731225</v>
      </c>
      <c r="H432" s="30"/>
      <c r="I432" s="12">
        <f t="shared" ca="1" si="30"/>
        <v>1.8226800926132174</v>
      </c>
    </row>
    <row r="433" spans="3:9" ht="15.55" customHeight="1" x14ac:dyDescent="0.65">
      <c r="C433" s="10">
        <v>407</v>
      </c>
      <c r="D433" s="11">
        <f t="shared" ca="1" si="31"/>
        <v>102.52633249526774</v>
      </c>
      <c r="E433" s="11">
        <f t="shared" ca="1" si="32"/>
        <v>127.66750864499605</v>
      </c>
      <c r="F433" s="11">
        <f t="shared" ca="1" si="34"/>
        <v>3353.2797433909577</v>
      </c>
      <c r="G433" s="11">
        <f t="shared" ca="1" si="33"/>
        <v>27191.995266802202</v>
      </c>
      <c r="H433" s="30"/>
      <c r="I433" s="12">
        <f t="shared" ca="1" si="30"/>
        <v>0.16239592979803991</v>
      </c>
    </row>
    <row r="434" spans="3:9" ht="15.55" customHeight="1" x14ac:dyDescent="0.65">
      <c r="C434" s="10">
        <v>408</v>
      </c>
      <c r="D434" s="11">
        <f t="shared" ca="1" si="31"/>
        <v>105.17522628448241</v>
      </c>
      <c r="E434" s="11">
        <f t="shared" ca="1" si="32"/>
        <v>130.34807320522697</v>
      </c>
      <c r="F434" s="11">
        <f t="shared" ca="1" si="34"/>
        <v>3364.4712803618545</v>
      </c>
      <c r="G434" s="11">
        <f t="shared" ca="1" si="33"/>
        <v>27428.177758403712</v>
      </c>
      <c r="H434" s="30"/>
      <c r="I434" s="12">
        <f t="shared" ca="1" si="30"/>
        <v>2.3557532932777043</v>
      </c>
    </row>
    <row r="435" spans="3:9" ht="15.55" customHeight="1" x14ac:dyDescent="0.65">
      <c r="C435" s="10">
        <v>409</v>
      </c>
      <c r="D435" s="11">
        <f t="shared" ca="1" si="31"/>
        <v>107.7974817509854</v>
      </c>
      <c r="E435" s="11">
        <f t="shared" ca="1" si="32"/>
        <v>133.00322707545379</v>
      </c>
      <c r="F435" s="11">
        <f t="shared" ca="1" si="34"/>
        <v>3375.6376404415478</v>
      </c>
      <c r="G435" s="11">
        <f t="shared" ca="1" si="33"/>
        <v>27666.265880225306</v>
      </c>
      <c r="H435" s="30"/>
      <c r="I435" s="12">
        <f t="shared" ca="1" si="30"/>
        <v>1.2342528160282118</v>
      </c>
    </row>
    <row r="436" spans="3:9" ht="15.55" customHeight="1" x14ac:dyDescent="0.65">
      <c r="C436" s="10">
        <v>410</v>
      </c>
      <c r="D436" s="11">
        <f t="shared" ca="1" si="31"/>
        <v>107.41296379124117</v>
      </c>
      <c r="E436" s="11">
        <f t="shared" ca="1" si="32"/>
        <v>132.70180620699492</v>
      </c>
      <c r="F436" s="11">
        <f t="shared" ca="1" si="34"/>
        <v>3384.0618241876136</v>
      </c>
      <c r="G436" s="11">
        <f t="shared" ca="1" si="33"/>
        <v>27903.587489207031</v>
      </c>
      <c r="H436" s="30"/>
      <c r="I436" s="12">
        <f t="shared" ca="1" si="30"/>
        <v>-1.2187452575473483</v>
      </c>
    </row>
    <row r="437" spans="3:9" ht="15.55" customHeight="1" x14ac:dyDescent="0.65">
      <c r="C437" s="10">
        <v>411</v>
      </c>
      <c r="D437" s="11">
        <f t="shared" ca="1" si="31"/>
        <v>108.56375749240145</v>
      </c>
      <c r="E437" s="11">
        <f t="shared" ca="1" si="32"/>
        <v>133.97547049896036</v>
      </c>
      <c r="F437" s="11">
        <f t="shared" ca="1" si="34"/>
        <v>3394.2306257227106</v>
      </c>
      <c r="G437" s="11">
        <f t="shared" ca="1" si="33"/>
        <v>28144.639464497253</v>
      </c>
      <c r="H437" s="30"/>
      <c r="I437" s="12">
        <f t="shared" ca="1" si="30"/>
        <v>0.66800785843070043</v>
      </c>
    </row>
    <row r="438" spans="3:9" ht="15.55" customHeight="1" x14ac:dyDescent="0.65">
      <c r="C438" s="10">
        <v>412</v>
      </c>
      <c r="D438" s="11">
        <f t="shared" ca="1" si="31"/>
        <v>106.79030015894466</v>
      </c>
      <c r="E438" s="11">
        <f t="shared" ca="1" si="32"/>
        <v>132.30259092990707</v>
      </c>
      <c r="F438" s="11">
        <f t="shared" ca="1" si="34"/>
        <v>3401.3948632015904</v>
      </c>
      <c r="G438" s="11">
        <f t="shared" ca="1" si="33"/>
        <v>28384.662942117182</v>
      </c>
      <c r="H438" s="30"/>
      <c r="I438" s="12">
        <f t="shared" ca="1" si="30"/>
        <v>-1.1437599225564115</v>
      </c>
    </row>
    <row r="439" spans="3:9" ht="15.55" customHeight="1" x14ac:dyDescent="0.65">
      <c r="C439" s="10">
        <v>413</v>
      </c>
      <c r="D439" s="11">
        <f t="shared" ca="1" si="31"/>
        <v>105.64744271344333</v>
      </c>
      <c r="E439" s="11">
        <f t="shared" ca="1" si="32"/>
        <v>131.27795604084835</v>
      </c>
      <c r="F439" s="11">
        <f t="shared" ca="1" si="34"/>
        <v>3409.3208425428616</v>
      </c>
      <c r="G439" s="11">
        <f t="shared" ca="1" si="33"/>
        <v>28627.463468075221</v>
      </c>
      <c r="H439" s="30"/>
      <c r="I439" s="12">
        <f t="shared" ca="1" si="30"/>
        <v>0.2060754978839586</v>
      </c>
    </row>
    <row r="440" spans="3:9" ht="15.55" customHeight="1" x14ac:dyDescent="0.65">
      <c r="C440" s="10">
        <v>414</v>
      </c>
      <c r="D440" s="11">
        <f t="shared" ca="1" si="31"/>
        <v>106.55322044545029</v>
      </c>
      <c r="E440" s="11">
        <f t="shared" ca="1" si="32"/>
        <v>132.25491200306871</v>
      </c>
      <c r="F440" s="11">
        <f t="shared" ca="1" si="34"/>
        <v>3419.0918829334082</v>
      </c>
      <c r="G440" s="11">
        <f t="shared" ca="1" si="33"/>
        <v>28874.106228563585</v>
      </c>
      <c r="H440" s="30"/>
      <c r="I440" s="12">
        <f t="shared" ca="1" si="30"/>
        <v>1.4910745419220155</v>
      </c>
    </row>
    <row r="441" spans="3:9" ht="15.55" customHeight="1" x14ac:dyDescent="0.65">
      <c r="C441" s="10">
        <v>415</v>
      </c>
      <c r="D441" s="11">
        <f t="shared" ca="1" si="31"/>
        <v>107.14304623444293</v>
      </c>
      <c r="E441" s="11">
        <f t="shared" ca="1" si="32"/>
        <v>132.89300993409512</v>
      </c>
      <c r="F441" s="11">
        <f t="shared" ca="1" si="34"/>
        <v>3428.4734004620373</v>
      </c>
      <c r="G441" s="11">
        <f t="shared" ca="1" si="33"/>
        <v>29122.388036753404</v>
      </c>
      <c r="H441" s="30"/>
      <c r="I441" s="12">
        <f t="shared" ca="1" si="30"/>
        <v>1.0590305481135551</v>
      </c>
    </row>
    <row r="442" spans="3:9" ht="15.55" customHeight="1" x14ac:dyDescent="0.65">
      <c r="C442" s="10">
        <v>416</v>
      </c>
      <c r="D442" s="11">
        <f t="shared" ca="1" si="31"/>
        <v>108.41690533632944</v>
      </c>
      <c r="E442" s="11">
        <f t="shared" ca="1" si="32"/>
        <v>134.2321436918744</v>
      </c>
      <c r="F442" s="11">
        <f t="shared" ca="1" si="34"/>
        <v>3438.6442432605413</v>
      </c>
      <c r="G442" s="11">
        <f t="shared" ca="1" si="33"/>
        <v>29373.519883705307</v>
      </c>
      <c r="H442" s="30"/>
      <c r="I442" s="12">
        <f t="shared" ca="1" si="30"/>
        <v>0.66905601027028483</v>
      </c>
    </row>
    <row r="443" spans="3:9" ht="15.55" customHeight="1" x14ac:dyDescent="0.65">
      <c r="C443" s="10">
        <v>417</v>
      </c>
      <c r="D443" s="11">
        <f t="shared" ca="1" si="31"/>
        <v>108.47895292667873</v>
      </c>
      <c r="E443" s="11">
        <f t="shared" ca="1" si="32"/>
        <v>134.36400017976186</v>
      </c>
      <c r="F443" s="11">
        <f t="shared" ca="1" si="34"/>
        <v>3447.641198735012</v>
      </c>
      <c r="G443" s="11">
        <f t="shared" ca="1" si="33"/>
        <v>29625.548518716638</v>
      </c>
      <c r="H443" s="30"/>
      <c r="I443" s="12">
        <f t="shared" ca="1" si="30"/>
        <v>-0.57845651598203951</v>
      </c>
    </row>
    <row r="444" spans="3:9" ht="15.55" customHeight="1" x14ac:dyDescent="0.65">
      <c r="C444" s="10">
        <v>418</v>
      </c>
      <c r="D444" s="11">
        <f t="shared" ca="1" si="31"/>
        <v>107.9084487858964</v>
      </c>
      <c r="E444" s="11">
        <f t="shared" ca="1" si="32"/>
        <v>133.8826532977549</v>
      </c>
      <c r="F444" s="11">
        <f t="shared" ca="1" si="34"/>
        <v>3456.1254035510387</v>
      </c>
      <c r="G444" s="11">
        <f t="shared" ca="1" si="33"/>
        <v>29879.161586462349</v>
      </c>
      <c r="H444" s="30"/>
      <c r="I444" s="12">
        <f t="shared" ca="1" si="30"/>
        <v>-0.29121911028043512</v>
      </c>
    </row>
    <row r="445" spans="3:9" ht="15.55" customHeight="1" x14ac:dyDescent="0.65">
      <c r="C445" s="10">
        <v>419</v>
      </c>
      <c r="D445" s="11">
        <f t="shared" ca="1" si="31"/>
        <v>107.44609494017345</v>
      </c>
      <c r="E445" s="11">
        <f t="shared" ca="1" si="32"/>
        <v>133.50124327856383</v>
      </c>
      <c r="F445" s="11">
        <f t="shared" ca="1" si="34"/>
        <v>3464.7000032066221</v>
      </c>
      <c r="G445" s="11">
        <f t="shared" ca="1" si="33"/>
        <v>30134.965898719161</v>
      </c>
      <c r="H445" s="30"/>
      <c r="I445" s="12">
        <f t="shared" ca="1" si="30"/>
        <v>0.37175042678454789</v>
      </c>
    </row>
    <row r="446" spans="3:9" ht="15.55" customHeight="1" x14ac:dyDescent="0.65">
      <c r="C446" s="10">
        <v>420</v>
      </c>
      <c r="D446" s="11">
        <f t="shared" ca="1" si="31"/>
        <v>107.33355741052215</v>
      </c>
      <c r="E446" s="11">
        <f t="shared" ca="1" si="32"/>
        <v>133.45274959837539</v>
      </c>
      <c r="F446" s="11">
        <f t="shared" ca="1" si="34"/>
        <v>3473.5709198552991</v>
      </c>
      <c r="G446" s="11">
        <f t="shared" ca="1" si="33"/>
        <v>30393.18248871222</v>
      </c>
      <c r="H446" s="30"/>
      <c r="I446" s="12">
        <f t="shared" ca="1" si="30"/>
        <v>0.83479917953267591</v>
      </c>
    </row>
    <row r="447" spans="3:9" ht="15.55" customHeight="1" x14ac:dyDescent="0.65">
      <c r="C447" s="10">
        <v>421</v>
      </c>
      <c r="D447" s="11">
        <f t="shared" ca="1" si="31"/>
        <v>106.49651836748662</v>
      </c>
      <c r="E447" s="11">
        <f t="shared" ca="1" si="32"/>
        <v>132.66741181717953</v>
      </c>
      <c r="F447" s="11">
        <f t="shared" ca="1" si="34"/>
        <v>3481.6817994706148</v>
      </c>
      <c r="G447" s="11">
        <f t="shared" ca="1" si="33"/>
        <v>30652.773892645851</v>
      </c>
      <c r="H447" s="30"/>
      <c r="I447" s="12">
        <f t="shared" ca="1" si="30"/>
        <v>-0.57260230296684578</v>
      </c>
    </row>
    <row r="448" spans="3:9" ht="15.55" customHeight="1" x14ac:dyDescent="0.65">
      <c r="C448" s="10">
        <v>422</v>
      </c>
      <c r="D448" s="11">
        <f t="shared" ca="1" si="31"/>
        <v>106.16249316224641</v>
      </c>
      <c r="E448" s="11">
        <f t="shared" ca="1" si="32"/>
        <v>132.38018213275359</v>
      </c>
      <c r="F448" s="11">
        <f t="shared" ca="1" si="34"/>
        <v>3490.2915462747569</v>
      </c>
      <c r="G448" s="11">
        <f t="shared" ca="1" si="33"/>
        <v>30915.019359473456</v>
      </c>
      <c r="H448" s="30"/>
      <c r="I448" s="12">
        <f t="shared" ca="1" si="30"/>
        <v>-8.5050924470289113E-2</v>
      </c>
    </row>
    <row r="449" spans="3:9" ht="15.55" customHeight="1" x14ac:dyDescent="0.65">
      <c r="C449" s="10">
        <v>423</v>
      </c>
      <c r="D449" s="11">
        <f t="shared" ca="1" si="31"/>
        <v>106.07955267721582</v>
      </c>
      <c r="E449" s="11">
        <f t="shared" ca="1" si="32"/>
        <v>132.32414143493446</v>
      </c>
      <c r="F449" s="11">
        <f t="shared" ca="1" si="34"/>
        <v>3499.069503224599</v>
      </c>
      <c r="G449" s="11">
        <f t="shared" ca="1" si="33"/>
        <v>31179.597911345063</v>
      </c>
      <c r="H449" s="30"/>
      <c r="I449" s="12">
        <f t="shared" ca="1" si="30"/>
        <v>0.41133333462226712</v>
      </c>
    </row>
    <row r="450" spans="3:9" ht="15.55" customHeight="1" x14ac:dyDescent="0.65">
      <c r="C450" s="10">
        <v>424</v>
      </c>
      <c r="D450" s="11">
        <f t="shared" ca="1" si="31"/>
        <v>108.27378312900927</v>
      </c>
      <c r="E450" s="11">
        <f t="shared" ca="1" si="32"/>
        <v>134.53882667488998</v>
      </c>
      <c r="F450" s="11">
        <f t="shared" ca="1" si="34"/>
        <v>3510.107803505643</v>
      </c>
      <c r="G450" s="11">
        <f t="shared" ca="1" si="33"/>
        <v>31448.626286236493</v>
      </c>
      <c r="H450" s="30"/>
      <c r="I450" s="12">
        <f t="shared" ca="1" si="30"/>
        <v>2.9170516174194194</v>
      </c>
    </row>
    <row r="451" spans="3:9" ht="15.55" customHeight="1" x14ac:dyDescent="0.65">
      <c r="C451" s="10">
        <v>425</v>
      </c>
      <c r="D451" s="11">
        <f t="shared" ca="1" si="31"/>
        <v>109.12975714976805</v>
      </c>
      <c r="E451" s="11">
        <f t="shared" ca="1" si="32"/>
        <v>135.41273369094318</v>
      </c>
      <c r="F451" s="11">
        <f t="shared" ca="1" si="34"/>
        <v>3519.802918828274</v>
      </c>
      <c r="G451" s="11">
        <f t="shared" ca="1" si="33"/>
        <v>31718.519365750501</v>
      </c>
      <c r="H451" s="30"/>
      <c r="I451" s="12">
        <f t="shared" ca="1" si="30"/>
        <v>0.28110836505335868</v>
      </c>
    </row>
    <row r="452" spans="3:9" ht="15.55" customHeight="1" x14ac:dyDescent="0.65">
      <c r="C452" s="10">
        <v>426</v>
      </c>
      <c r="D452" s="11">
        <f t="shared" ca="1" si="31"/>
        <v>107.91359314775082</v>
      </c>
      <c r="E452" s="11">
        <f t="shared" ca="1" si="32"/>
        <v>134.25725526877679</v>
      </c>
      <c r="F452" s="11">
        <f t="shared" ca="1" si="34"/>
        <v>3527.6463048787832</v>
      </c>
      <c r="G452" s="11">
        <f t="shared" ca="1" si="33"/>
        <v>31988.809421825103</v>
      </c>
      <c r="H452" s="30"/>
      <c r="I452" s="12">
        <f t="shared" ca="1" si="30"/>
        <v>-2.0223375435121</v>
      </c>
    </row>
    <row r="453" spans="3:9" ht="15.55" customHeight="1" x14ac:dyDescent="0.65">
      <c r="C453" s="10">
        <v>427</v>
      </c>
      <c r="D453" s="11">
        <f t="shared" ca="1" si="31"/>
        <v>106.44257506225679</v>
      </c>
      <c r="E453" s="11">
        <f t="shared" ca="1" si="32"/>
        <v>132.85405708701396</v>
      </c>
      <c r="F453" s="11">
        <f t="shared" ca="1" si="34"/>
        <v>3535.2763524977604</v>
      </c>
      <c r="G453" s="11">
        <f t="shared" ca="1" si="33"/>
        <v>32261.135329096767</v>
      </c>
      <c r="H453" s="30"/>
      <c r="I453" s="12">
        <f t="shared" ca="1" si="30"/>
        <v>-1.3891863904010271</v>
      </c>
    </row>
    <row r="454" spans="3:9" ht="15.55" customHeight="1" x14ac:dyDescent="0.65">
      <c r="C454" s="10">
        <v>428</v>
      </c>
      <c r="D454" s="11">
        <f t="shared" ca="1" si="31"/>
        <v>105.06558660274362</v>
      </c>
      <c r="E454" s="11">
        <f t="shared" ca="1" si="32"/>
        <v>131.51428354002749</v>
      </c>
      <c r="F454" s="11">
        <f t="shared" ca="1" si="34"/>
        <v>3542.8705102121276</v>
      </c>
      <c r="G454" s="11">
        <f t="shared" ca="1" si="33"/>
        <v>32535.678409098851</v>
      </c>
      <c r="H454" s="30"/>
      <c r="I454" s="12">
        <f t="shared" ca="1" si="30"/>
        <v>0.68537502259298189</v>
      </c>
    </row>
    <row r="455" spans="3:9" ht="15.55" customHeight="1" x14ac:dyDescent="0.65">
      <c r="C455" s="10">
        <v>429</v>
      </c>
      <c r="D455" s="11">
        <f t="shared" ca="1" si="31"/>
        <v>104.91222505338534</v>
      </c>
      <c r="E455" s="11">
        <f t="shared" ca="1" si="32"/>
        <v>131.3694119474284</v>
      </c>
      <c r="F455" s="11">
        <f t="shared" ca="1" si="34"/>
        <v>3551.5671769342189</v>
      </c>
      <c r="G455" s="11">
        <f t="shared" ca="1" si="33"/>
        <v>32813.596644654368</v>
      </c>
      <c r="H455" s="30"/>
      <c r="I455" s="12">
        <f t="shared" ca="1" si="30"/>
        <v>1.5785727206248195</v>
      </c>
    </row>
    <row r="456" spans="3:9" ht="15.55" customHeight="1" x14ac:dyDescent="0.65">
      <c r="C456" s="10">
        <v>430</v>
      </c>
      <c r="D456" s="11">
        <f t="shared" ca="1" si="31"/>
        <v>104.28238982513136</v>
      </c>
      <c r="E456" s="11">
        <f t="shared" ca="1" si="32"/>
        <v>130.72329470489476</v>
      </c>
      <c r="F456" s="11">
        <f t="shared" ca="1" si="34"/>
        <v>3559.6738947119497</v>
      </c>
      <c r="G456" s="11">
        <f t="shared" ca="1" si="33"/>
        <v>33093.215832756403</v>
      </c>
      <c r="H456" s="30"/>
      <c r="I456" s="12">
        <f t="shared" ca="1" si="30"/>
        <v>-0.59132955425966249</v>
      </c>
    </row>
    <row r="457" spans="3:9" ht="15.55" customHeight="1" x14ac:dyDescent="0.65">
      <c r="C457" s="10">
        <v>431</v>
      </c>
      <c r="D457" s="11">
        <f t="shared" ca="1" si="31"/>
        <v>104.09057318316694</v>
      </c>
      <c r="E457" s="11">
        <f t="shared" ca="1" si="32"/>
        <v>130.51640401533055</v>
      </c>
      <c r="F457" s="11">
        <f t="shared" ca="1" si="34"/>
        <v>3568.2259899741271</v>
      </c>
      <c r="G457" s="11">
        <f t="shared" ca="1" si="33"/>
        <v>33375.601400400272</v>
      </c>
      <c r="H457" s="30"/>
      <c r="I457" s="12">
        <f t="shared" ca="1" si="30"/>
        <v>-0.66287027675573607</v>
      </c>
    </row>
    <row r="458" spans="3:9" ht="15.55" customHeight="1" x14ac:dyDescent="0.65">
      <c r="C458" s="10">
        <v>432</v>
      </c>
      <c r="D458" s="11">
        <f t="shared" ca="1" si="31"/>
        <v>105.29464963075692</v>
      </c>
      <c r="E458" s="11">
        <f t="shared" ca="1" si="32"/>
        <v>131.69387067856204</v>
      </c>
      <c r="F458" s="11">
        <f t="shared" ca="1" si="34"/>
        <v>3578.1095230234023</v>
      </c>
      <c r="G458" s="11">
        <f t="shared" ca="1" si="33"/>
        <v>33661.650397300771</v>
      </c>
      <c r="H458" s="30"/>
      <c r="I458" s="12">
        <f t="shared" ca="1" si="30"/>
        <v>1.4317656569055208</v>
      </c>
    </row>
    <row r="459" spans="3:9" ht="15.55" customHeight="1" x14ac:dyDescent="0.65">
      <c r="C459" s="10">
        <v>433</v>
      </c>
      <c r="D459" s="11">
        <f t="shared" ca="1" si="31"/>
        <v>104.6046151966268</v>
      </c>
      <c r="E459" s="11">
        <f t="shared" ca="1" si="32"/>
        <v>130.97690319839384</v>
      </c>
      <c r="F459" s="11">
        <f t="shared" ca="1" si="34"/>
        <v>3586.0926545872521</v>
      </c>
      <c r="G459" s="11">
        <f t="shared" ca="1" si="33"/>
        <v>33948.15645009838</v>
      </c>
      <c r="H459" s="30"/>
      <c r="I459" s="12">
        <f t="shared" ca="1" si="30"/>
        <v>-0.12894473924050995</v>
      </c>
    </row>
    <row r="460" spans="3:9" ht="15.55" customHeight="1" x14ac:dyDescent="0.65">
      <c r="C460" s="10">
        <v>434</v>
      </c>
      <c r="D460" s="11">
        <f t="shared" ca="1" si="31"/>
        <v>104.36402479426204</v>
      </c>
      <c r="E460" s="11">
        <f t="shared" ca="1" si="32"/>
        <v>130.73565471402742</v>
      </c>
      <c r="F460" s="11">
        <f t="shared" ca="1" si="34"/>
        <v>3594.6468959483677</v>
      </c>
      <c r="G460" s="11">
        <f t="shared" ca="1" si="33"/>
        <v>34237.622611185747</v>
      </c>
      <c r="H460" s="30"/>
      <c r="I460" s="12">
        <f t="shared" ca="1" si="30"/>
        <v>-0.16910764656972765</v>
      </c>
    </row>
    <row r="461" spans="3:9" ht="15.55" customHeight="1" x14ac:dyDescent="0.65">
      <c r="C461" s="10">
        <v>435</v>
      </c>
      <c r="D461" s="11">
        <f t="shared" ca="1" si="31"/>
        <v>104.06724949568964</v>
      </c>
      <c r="E461" s="11">
        <f t="shared" ca="1" si="32"/>
        <v>130.42132029564655</v>
      </c>
      <c r="F461" s="11">
        <f t="shared" ca="1" si="34"/>
        <v>3603.0516158167625</v>
      </c>
      <c r="G461" s="11">
        <f t="shared" ca="1" si="33"/>
        <v>34529.326511609877</v>
      </c>
      <c r="H461" s="30"/>
      <c r="I461" s="12">
        <f t="shared" ca="1" si="30"/>
        <v>-0.45128849493031198</v>
      </c>
    </row>
    <row r="462" spans="3:9" ht="15.55" customHeight="1" x14ac:dyDescent="0.65">
      <c r="C462" s="10">
        <v>436</v>
      </c>
      <c r="D462" s="11">
        <f t="shared" ca="1" si="31"/>
        <v>104.09799979279737</v>
      </c>
      <c r="E462" s="11">
        <f t="shared" ca="1" si="32"/>
        <v>130.43313251901998</v>
      </c>
      <c r="F462" s="11">
        <f t="shared" ca="1" si="34"/>
        <v>3611.7784695599034</v>
      </c>
      <c r="G462" s="11">
        <f t="shared" ca="1" si="33"/>
        <v>34823.769755353729</v>
      </c>
      <c r="H462" s="30"/>
      <c r="I462" s="12">
        <f t="shared" ca="1" si="30"/>
        <v>0.78246815718973073</v>
      </c>
    </row>
    <row r="463" spans="3:9" ht="15.55" customHeight="1" x14ac:dyDescent="0.65">
      <c r="C463" s="10">
        <v>437</v>
      </c>
      <c r="D463" s="11">
        <f t="shared" ca="1" si="31"/>
        <v>103.62302925956774</v>
      </c>
      <c r="E463" s="11">
        <f t="shared" ca="1" si="32"/>
        <v>129.93496892645445</v>
      </c>
      <c r="F463" s="11">
        <f t="shared" ca="1" si="34"/>
        <v>3619.9710032870371</v>
      </c>
      <c r="G463" s="11">
        <f t="shared" ca="1" si="33"/>
        <v>35120.112276196829</v>
      </c>
      <c r="H463" s="30"/>
      <c r="I463" s="12">
        <f t="shared" ca="1" si="30"/>
        <v>-0.14313153208397361</v>
      </c>
    </row>
    <row r="464" spans="3:9" ht="15.55" customHeight="1" x14ac:dyDescent="0.65">
      <c r="C464" s="10">
        <v>438</v>
      </c>
      <c r="D464" s="11">
        <f t="shared" ca="1" si="31"/>
        <v>103.96112336756019</v>
      </c>
      <c r="E464" s="11">
        <f t="shared" ca="1" si="32"/>
        <v>130.25285102407221</v>
      </c>
      <c r="F464" s="11">
        <f t="shared" ca="1" si="34"/>
        <v>3628.9853965222369</v>
      </c>
      <c r="G464" s="11">
        <f t="shared" ca="1" si="33"/>
        <v>35419.734369562371</v>
      </c>
      <c r="H464" s="30"/>
      <c r="I464" s="12">
        <f t="shared" ca="1" si="30"/>
        <v>0.55887591553851634</v>
      </c>
    </row>
    <row r="465" spans="3:9" ht="15.55" customHeight="1" x14ac:dyDescent="0.65">
      <c r="C465" s="10">
        <v>439</v>
      </c>
      <c r="D465" s="11">
        <f t="shared" ca="1" si="31"/>
        <v>103.90154264727597</v>
      </c>
      <c r="E465" s="11">
        <f t="shared" ca="1" si="32"/>
        <v>130.16481811770336</v>
      </c>
      <c r="F465" s="11">
        <f t="shared" ca="1" si="34"/>
        <v>3637.5528589024684</v>
      </c>
      <c r="G465" s="11">
        <f t="shared" ca="1" si="33"/>
        <v>35721.381414678508</v>
      </c>
      <c r="H465" s="30"/>
      <c r="I465" s="12">
        <f t="shared" ca="1" si="30"/>
        <v>-0.2287652430510945</v>
      </c>
    </row>
    <row r="466" spans="3:9" ht="15.55" customHeight="1" x14ac:dyDescent="0.65">
      <c r="C466" s="10">
        <v>440</v>
      </c>
      <c r="D466" s="11">
        <f t="shared" ca="1" si="31"/>
        <v>102.1780535438683</v>
      </c>
      <c r="E466" s="11">
        <f t="shared" ca="1" si="32"/>
        <v>128.42290370634285</v>
      </c>
      <c r="F466" s="11">
        <f t="shared" ca="1" si="34"/>
        <v>3644.5000735157137</v>
      </c>
      <c r="G466" s="11">
        <f t="shared" ca="1" si="33"/>
        <v>36023.910056440196</v>
      </c>
      <c r="H466" s="30"/>
      <c r="I466" s="12">
        <f t="shared" ca="1" si="30"/>
        <v>-1.4327824809102332</v>
      </c>
    </row>
    <row r="467" spans="3:9" ht="15.55" customHeight="1" x14ac:dyDescent="0.65">
      <c r="C467" s="10">
        <v>441</v>
      </c>
      <c r="D467" s="11">
        <f t="shared" ca="1" si="31"/>
        <v>102.46943089910481</v>
      </c>
      <c r="E467" s="11">
        <f t="shared" ca="1" si="32"/>
        <v>128.69493493848125</v>
      </c>
      <c r="F467" s="11">
        <f t="shared" ca="1" si="34"/>
        <v>3653.4474643923472</v>
      </c>
      <c r="G467" s="11">
        <f t="shared" ca="1" si="33"/>
        <v>36330.954976033929</v>
      </c>
      <c r="H467" s="30"/>
      <c r="I467" s="12">
        <f t="shared" ca="1" si="30"/>
        <v>0.88816970349395274</v>
      </c>
    </row>
    <row r="468" spans="3:9" ht="15.55" customHeight="1" x14ac:dyDescent="0.65">
      <c r="C468" s="10">
        <v>442</v>
      </c>
      <c r="D468" s="11">
        <f t="shared" ca="1" si="31"/>
        <v>104.0214391829263</v>
      </c>
      <c r="E468" s="11">
        <f t="shared" ca="1" si="32"/>
        <v>130.19478550480176</v>
      </c>
      <c r="F468" s="11">
        <f t="shared" ca="1" si="34"/>
        <v>3663.4860753262765</v>
      </c>
      <c r="G468" s="11">
        <f t="shared" ca="1" si="33"/>
        <v>36641.613181788838</v>
      </c>
      <c r="H468" s="30"/>
      <c r="I468" s="12">
        <f t="shared" ca="1" si="30"/>
        <v>2.2147781194893099</v>
      </c>
    </row>
    <row r="469" spans="3:9" ht="15.55" customHeight="1" x14ac:dyDescent="0.65">
      <c r="C469" s="10">
        <v>443</v>
      </c>
      <c r="D469" s="11">
        <f t="shared" ca="1" si="31"/>
        <v>104.4530425148766</v>
      </c>
      <c r="E469" s="11">
        <f t="shared" ca="1" si="32"/>
        <v>130.58816867508423</v>
      </c>
      <c r="F469" s="11">
        <f t="shared" ca="1" si="34"/>
        <v>3672.4673012181156</v>
      </c>
      <c r="G469" s="11">
        <f t="shared" ca="1" si="33"/>
        <v>36953.780038476827</v>
      </c>
      <c r="H469" s="30"/>
      <c r="I469" s="12">
        <f t="shared" ca="1" si="30"/>
        <v>0.15386540758855327</v>
      </c>
    </row>
    <row r="470" spans="3:9" ht="15.55" customHeight="1" x14ac:dyDescent="0.65">
      <c r="C470" s="10">
        <v>444</v>
      </c>
      <c r="D470" s="11">
        <f t="shared" ca="1" si="31"/>
        <v>105.19894451794721</v>
      </c>
      <c r="E470" s="11">
        <f t="shared" ca="1" si="32"/>
        <v>131.32827578839689</v>
      </c>
      <c r="F470" s="11">
        <f t="shared" ca="1" si="34"/>
        <v>3681.9054226275011</v>
      </c>
      <c r="G470" s="11">
        <f t="shared" ca="1" si="33"/>
        <v>37268.997165544875</v>
      </c>
      <c r="H470" s="30"/>
      <c r="I470" s="12">
        <f t="shared" ca="1" si="30"/>
        <v>-0.3940400275326022</v>
      </c>
    </row>
    <row r="471" spans="3:9" ht="15.55" customHeight="1" x14ac:dyDescent="0.65">
      <c r="C471" s="10">
        <v>445</v>
      </c>
      <c r="D471" s="11">
        <f t="shared" ca="1" si="31"/>
        <v>106.33953937772505</v>
      </c>
      <c r="E471" s="11">
        <f t="shared" ca="1" si="32"/>
        <v>132.46828038360724</v>
      </c>
      <c r="F471" s="11">
        <f t="shared" ca="1" si="34"/>
        <v>3691.7528778575038</v>
      </c>
      <c r="G471" s="11">
        <f t="shared" ca="1" si="33"/>
        <v>37587.226620027919</v>
      </c>
      <c r="H471" s="30"/>
      <c r="I471" s="12">
        <f t="shared" ca="1" si="30"/>
        <v>0.74777776210698677</v>
      </c>
    </row>
    <row r="472" spans="3:9" ht="15.55" customHeight="1" x14ac:dyDescent="0.65">
      <c r="C472" s="10">
        <v>446</v>
      </c>
      <c r="D472" s="11">
        <f t="shared" ca="1" si="31"/>
        <v>104.64089989326915</v>
      </c>
      <c r="E472" s="11">
        <f t="shared" ca="1" si="32"/>
        <v>130.7833913407878</v>
      </c>
      <c r="F472" s="11">
        <f t="shared" ca="1" si="34"/>
        <v>3698.8327607507981</v>
      </c>
      <c r="G472" s="11">
        <f t="shared" ca="1" si="33"/>
        <v>37905.320074726056</v>
      </c>
      <c r="H472" s="30"/>
      <c r="I472" s="12">
        <f t="shared" ca="1" si="30"/>
        <v>-1.2044276317870715</v>
      </c>
    </row>
    <row r="473" spans="3:9" ht="15.55" customHeight="1" x14ac:dyDescent="0.65">
      <c r="C473" s="10">
        <v>447</v>
      </c>
      <c r="D473" s="11">
        <f t="shared" ca="1" si="31"/>
        <v>103.85371296929884</v>
      </c>
      <c r="E473" s="11">
        <f t="shared" ca="1" si="32"/>
        <v>130.02994583557413</v>
      </c>
      <c r="F473" s="11">
        <f t="shared" ca="1" si="34"/>
        <v>3706.9238232890507</v>
      </c>
      <c r="G473" s="11">
        <f t="shared" ca="1" si="33"/>
        <v>38227.080689103626</v>
      </c>
      <c r="H473" s="30"/>
      <c r="I473" s="12">
        <f t="shared" ca="1" si="30"/>
        <v>-6.761593448262819E-2</v>
      </c>
    </row>
    <row r="474" spans="3:9" ht="15.55" customHeight="1" x14ac:dyDescent="0.65">
      <c r="C474" s="10">
        <v>448</v>
      </c>
      <c r="D474" s="11">
        <f t="shared" ca="1" si="31"/>
        <v>102.67000582983269</v>
      </c>
      <c r="E474" s="11">
        <f t="shared" ca="1" si="32"/>
        <v>128.84090909442054</v>
      </c>
      <c r="F474" s="11">
        <f t="shared" ca="1" si="34"/>
        <v>3714.4285562464665</v>
      </c>
      <c r="G474" s="11">
        <f t="shared" ca="1" si="33"/>
        <v>38550.904712440439</v>
      </c>
      <c r="H474" s="30"/>
      <c r="I474" s="12">
        <f t="shared" ref="I474:I537" ca="1" si="35">NORMINV(RAND(),$J$20,$J$21)</f>
        <v>-0.61492163285195112</v>
      </c>
    </row>
    <row r="475" spans="3:9" ht="15.55" customHeight="1" x14ac:dyDescent="0.65">
      <c r="C475" s="10">
        <v>449</v>
      </c>
      <c r="D475" s="11">
        <f t="shared" ca="1" si="31"/>
        <v>100.69122750138786</v>
      </c>
      <c r="E475" s="11">
        <f t="shared" ca="1" si="32"/>
        <v>126.84617231639714</v>
      </c>
      <c r="F475" s="11">
        <f t="shared" ca="1" si="34"/>
        <v>3721.0974611955749</v>
      </c>
      <c r="G475" s="11">
        <f t="shared" ca="1" si="33"/>
        <v>38876.580566204706</v>
      </c>
      <c r="H475" s="30"/>
      <c r="I475" s="12">
        <f t="shared" ca="1" si="35"/>
        <v>-0.88666585984736501</v>
      </c>
    </row>
    <row r="476" spans="3:9" ht="15.55" customHeight="1" x14ac:dyDescent="0.65">
      <c r="C476" s="10">
        <v>450</v>
      </c>
      <c r="D476" s="11">
        <f t="shared" ca="1" si="31"/>
        <v>98.769064884278237</v>
      </c>
      <c r="E476" s="11">
        <f t="shared" ca="1" si="32"/>
        <v>124.88692924463285</v>
      </c>
      <c r="F476" s="11">
        <f t="shared" ca="1" si="34"/>
        <v>3727.7127625059375</v>
      </c>
      <c r="G476" s="11">
        <f t="shared" ca="1" si="33"/>
        <v>39204.903524876441</v>
      </c>
      <c r="H476" s="30"/>
      <c r="I476" s="12">
        <f t="shared" ca="1" si="35"/>
        <v>-1.266315986224358</v>
      </c>
    </row>
    <row r="477" spans="3:9" ht="15.55" customHeight="1" x14ac:dyDescent="0.65">
      <c r="C477" s="10">
        <v>451</v>
      </c>
      <c r="D477" s="11">
        <f t="shared" ref="D477:D540" ca="1" si="36">$D$16*D476+$D$17*D475+$D$18*I476+$D$19*I475+$D$20*I474+$D$21+I477</f>
        <v>96.759460632528771</v>
      </c>
      <c r="E477" s="11">
        <f t="shared" ref="E477:E540" ca="1" si="37">$E$16*E476+$E$17*E475+$E$18*I476+$E$19*I475+$E$20*I474+$E$21+I477</f>
        <v>122.80617004864133</v>
      </c>
      <c r="F477" s="11">
        <f t="shared" ca="1" si="34"/>
        <v>3734.0647882188323</v>
      </c>
      <c r="G477" s="11">
        <f t="shared" ref="G477:G540" ca="1" si="38">$G$16*G476+$G$17*G475+$G$18*I476+$G$19*I475+$G$20*I474+$G$21+I477</f>
        <v>39535.679824779116</v>
      </c>
      <c r="H477" s="30"/>
      <c r="I477" s="12">
        <f t="shared" ca="1" si="35"/>
        <v>-0.94096228557078321</v>
      </c>
    </row>
    <row r="478" spans="3:9" ht="15.55" customHeight="1" x14ac:dyDescent="0.65">
      <c r="C478" s="10">
        <v>452</v>
      </c>
      <c r="D478" s="11">
        <f t="shared" ca="1" si="36"/>
        <v>95.417354551727982</v>
      </c>
      <c r="E478" s="11">
        <f t="shared" ca="1" si="37"/>
        <v>121.36424710554614</v>
      </c>
      <c r="F478" s="11">
        <f t="shared" ref="F478:F541" ca="1" si="39">$F$16*F477+$F$17*F476+$F$18*I477+$F$19*I476+$F$20*I475+$F$21+I478</f>
        <v>3740.9272626335305</v>
      </c>
      <c r="G478" s="11">
        <f t="shared" ca="1" si="38"/>
        <v>39869.706479604625</v>
      </c>
      <c r="H478" s="30"/>
      <c r="I478" s="12">
        <f t="shared" ca="1" si="35"/>
        <v>-0.32014837690161368</v>
      </c>
    </row>
    <row r="479" spans="3:9" ht="15.55" customHeight="1" x14ac:dyDescent="0.65">
      <c r="C479" s="10">
        <v>453</v>
      </c>
      <c r="D479" s="11">
        <f t="shared" ca="1" si="36"/>
        <v>95.548654040286038</v>
      </c>
      <c r="E479" s="11">
        <f t="shared" ca="1" si="37"/>
        <v>121.36696242592464</v>
      </c>
      <c r="F479" s="11">
        <f t="shared" ca="1" si="39"/>
        <v>3749.0935920862416</v>
      </c>
      <c r="G479" s="11">
        <f t="shared" ca="1" si="38"/>
        <v>40207.796771222958</v>
      </c>
      <c r="H479" s="30"/>
      <c r="I479" s="12">
        <f t="shared" ca="1" si="35"/>
        <v>0.80253765999914295</v>
      </c>
    </row>
    <row r="480" spans="3:9" ht="15.55" customHeight="1" x14ac:dyDescent="0.65">
      <c r="C480" s="10">
        <v>454</v>
      </c>
      <c r="D480" s="11">
        <f t="shared" ca="1" si="36"/>
        <v>94.760611331913225</v>
      </c>
      <c r="E480" s="11">
        <f t="shared" ca="1" si="37"/>
        <v>120.43723223791685</v>
      </c>
      <c r="F480" s="11">
        <f t="shared" ca="1" si="39"/>
        <v>3756.2402788402114</v>
      </c>
      <c r="G480" s="11">
        <f t="shared" ca="1" si="38"/>
        <v>40547.655730339851</v>
      </c>
      <c r="H480" s="30"/>
      <c r="I480" s="12">
        <f t="shared" ca="1" si="35"/>
        <v>-0.99076085425177873</v>
      </c>
    </row>
    <row r="481" spans="3:9" ht="15.55" customHeight="1" x14ac:dyDescent="0.65">
      <c r="C481" s="10">
        <v>455</v>
      </c>
      <c r="D481" s="11">
        <f t="shared" ca="1" si="36"/>
        <v>93.303680025269287</v>
      </c>
      <c r="E481" s="11">
        <f t="shared" ca="1" si="37"/>
        <v>118.85414683715454</v>
      </c>
      <c r="F481" s="11">
        <f t="shared" ca="1" si="39"/>
        <v>3762.7512670451279</v>
      </c>
      <c r="G481" s="11">
        <f t="shared" ca="1" si="38"/>
        <v>40889.702231784409</v>
      </c>
      <c r="H481" s="30"/>
      <c r="I481" s="12">
        <f t="shared" ca="1" si="35"/>
        <v>-1.8054886587127601</v>
      </c>
    </row>
    <row r="482" spans="3:9" ht="15.55" customHeight="1" x14ac:dyDescent="0.65">
      <c r="C482" s="10">
        <v>456</v>
      </c>
      <c r="D482" s="11">
        <f t="shared" ca="1" si="36"/>
        <v>92.345626627983151</v>
      </c>
      <c r="E482" s="11">
        <f t="shared" ca="1" si="37"/>
        <v>117.76240681285005</v>
      </c>
      <c r="F482" s="11">
        <f t="shared" ca="1" si="39"/>
        <v>3769.6756908787211</v>
      </c>
      <c r="G482" s="11">
        <f t="shared" ca="1" si="38"/>
        <v>41234.996110273467</v>
      </c>
      <c r="H482" s="30"/>
      <c r="I482" s="12">
        <f t="shared" ca="1" si="35"/>
        <v>-0.77652259894089881</v>
      </c>
    </row>
    <row r="483" spans="3:9" ht="15.55" customHeight="1" x14ac:dyDescent="0.65">
      <c r="C483" s="10">
        <v>457</v>
      </c>
      <c r="D483" s="11">
        <f t="shared" ca="1" si="36"/>
        <v>90.768000860894304</v>
      </c>
      <c r="E483" s="11">
        <f t="shared" ca="1" si="37"/>
        <v>116.03355462671944</v>
      </c>
      <c r="F483" s="11">
        <f t="shared" ca="1" si="39"/>
        <v>3775.8519376679837</v>
      </c>
      <c r="G483" s="11">
        <f t="shared" ca="1" si="38"/>
        <v>41582.395488449474</v>
      </c>
      <c r="H483" s="30"/>
      <c r="I483" s="12">
        <f t="shared" ca="1" si="35"/>
        <v>-0.65248238806643699</v>
      </c>
    </row>
    <row r="484" spans="3:9" ht="15.55" customHeight="1" x14ac:dyDescent="0.65">
      <c r="C484" s="10">
        <v>458</v>
      </c>
      <c r="D484" s="11">
        <f t="shared" ca="1" si="36"/>
        <v>90.12648140227077</v>
      </c>
      <c r="E484" s="11">
        <f t="shared" ca="1" si="37"/>
        <v>115.23585056967457</v>
      </c>
      <c r="F484" s="11">
        <f t="shared" ca="1" si="39"/>
        <v>3782.8942063608888</v>
      </c>
      <c r="G484" s="11">
        <f t="shared" ca="1" si="38"/>
        <v>41933.54309196776</v>
      </c>
      <c r="H484" s="30"/>
      <c r="I484" s="12">
        <f t="shared" ca="1" si="35"/>
        <v>-0.10523512638295704</v>
      </c>
    </row>
    <row r="485" spans="3:9" ht="15.55" customHeight="1" x14ac:dyDescent="0.65">
      <c r="C485" s="10">
        <v>459</v>
      </c>
      <c r="D485" s="11">
        <f t="shared" ca="1" si="36"/>
        <v>91.77941458710707</v>
      </c>
      <c r="E485" s="11">
        <f t="shared" ca="1" si="37"/>
        <v>116.71413639014702</v>
      </c>
      <c r="F485" s="11">
        <f t="shared" ca="1" si="39"/>
        <v>3792.0871820015086</v>
      </c>
      <c r="G485" s="11">
        <f t="shared" ca="1" si="38"/>
        <v>42289.738955527799</v>
      </c>
      <c r="H485" s="30"/>
      <c r="I485" s="12">
        <f t="shared" ca="1" si="35"/>
        <v>1.3685494358961507</v>
      </c>
    </row>
    <row r="486" spans="3:9" ht="15.55" customHeight="1" x14ac:dyDescent="0.65">
      <c r="C486" s="10">
        <v>460</v>
      </c>
      <c r="D486" s="11">
        <f t="shared" ca="1" si="36"/>
        <v>93.663289712198278</v>
      </c>
      <c r="E486" s="11">
        <f t="shared" ca="1" si="37"/>
        <v>118.42672108276412</v>
      </c>
      <c r="F486" s="11">
        <f t="shared" ca="1" si="39"/>
        <v>3801.4756967756703</v>
      </c>
      <c r="G486" s="11">
        <f t="shared" ca="1" si="38"/>
        <v>42649.062323637758</v>
      </c>
      <c r="H486" s="30"/>
      <c r="I486" s="12">
        <f t="shared" ca="1" si="35"/>
        <v>0.92169394156216822</v>
      </c>
    </row>
    <row r="487" spans="3:9" ht="15.55" customHeight="1" x14ac:dyDescent="0.65">
      <c r="C487" s="10">
        <v>461</v>
      </c>
      <c r="D487" s="11">
        <f t="shared" ca="1" si="36"/>
        <v>95.763616985422203</v>
      </c>
      <c r="E487" s="11">
        <f t="shared" ca="1" si="37"/>
        <v>120.40211698998182</v>
      </c>
      <c r="F487" s="11">
        <f t="shared" ca="1" si="39"/>
        <v>3811.253037577791</v>
      </c>
      <c r="G487" s="11">
        <f t="shared" ca="1" si="38"/>
        <v>43011.750083327999</v>
      </c>
      <c r="H487" s="30"/>
      <c r="I487" s="12">
        <f t="shared" ca="1" si="35"/>
        <v>0.56253963141519481</v>
      </c>
    </row>
    <row r="488" spans="3:9" ht="15.55" customHeight="1" x14ac:dyDescent="0.65">
      <c r="C488" s="10">
        <v>462</v>
      </c>
      <c r="D488" s="11">
        <f t="shared" ca="1" si="36"/>
        <v>96.520443660042233</v>
      </c>
      <c r="E488" s="11">
        <f t="shared" ca="1" si="37"/>
        <v>121.0761212224018</v>
      </c>
      <c r="F488" s="11">
        <f t="shared" ca="1" si="39"/>
        <v>3819.8407905178519</v>
      </c>
      <c r="G488" s="11">
        <f t="shared" ca="1" si="38"/>
        <v>43376.246375726805</v>
      </c>
      <c r="H488" s="30"/>
      <c r="I488" s="12">
        <f t="shared" ca="1" si="35"/>
        <v>-0.88317040395211632</v>
      </c>
    </row>
    <row r="489" spans="3:9" ht="15.55" customHeight="1" x14ac:dyDescent="0.65">
      <c r="C489" s="10">
        <v>463</v>
      </c>
      <c r="D489" s="11">
        <f t="shared" ca="1" si="36"/>
        <v>97.384129046189031</v>
      </c>
      <c r="E489" s="11">
        <f t="shared" ca="1" si="37"/>
        <v>121.90056343633228</v>
      </c>
      <c r="F489" s="11">
        <f t="shared" ca="1" si="39"/>
        <v>3828.714652349453</v>
      </c>
      <c r="G489" s="11">
        <f t="shared" ca="1" si="38"/>
        <v>43744.056030499938</v>
      </c>
      <c r="H489" s="30"/>
      <c r="I489" s="12">
        <f t="shared" ca="1" si="35"/>
        <v>0.29088083510038731</v>
      </c>
    </row>
    <row r="490" spans="3:9" ht="15.55" customHeight="1" x14ac:dyDescent="0.65">
      <c r="C490" s="10">
        <v>464</v>
      </c>
      <c r="D490" s="11">
        <f t="shared" ca="1" si="36"/>
        <v>96.690764286810094</v>
      </c>
      <c r="E490" s="11">
        <f t="shared" ca="1" si="37"/>
        <v>121.18100197960868</v>
      </c>
      <c r="F490" s="11">
        <f t="shared" ca="1" si="39"/>
        <v>3836.071296666988</v>
      </c>
      <c r="G490" s="11">
        <f t="shared" ca="1" si="38"/>
        <v>44113.387979986437</v>
      </c>
      <c r="H490" s="30"/>
      <c r="I490" s="12">
        <f t="shared" ca="1" si="35"/>
        <v>-0.85370834742709545</v>
      </c>
    </row>
    <row r="491" spans="3:9" ht="15.55" customHeight="1" x14ac:dyDescent="0.65">
      <c r="C491" s="10">
        <v>465</v>
      </c>
      <c r="D491" s="11">
        <f t="shared" ca="1" si="36"/>
        <v>95.40878125555794</v>
      </c>
      <c r="E491" s="11">
        <f t="shared" ca="1" si="37"/>
        <v>119.89062611753778</v>
      </c>
      <c r="F491" s="11">
        <f t="shared" ca="1" si="39"/>
        <v>3842.9177247249722</v>
      </c>
      <c r="G491" s="11">
        <f t="shared" ca="1" si="38"/>
        <v>44485.279907315635</v>
      </c>
      <c r="H491" s="30"/>
      <c r="I491" s="12">
        <f t="shared" ca="1" si="35"/>
        <v>-0.95924412036963003</v>
      </c>
    </row>
    <row r="492" spans="3:9" ht="15.55" customHeight="1" x14ac:dyDescent="0.65">
      <c r="C492" s="10">
        <v>466</v>
      </c>
      <c r="D492" s="11">
        <f t="shared" ca="1" si="36"/>
        <v>96.013274559519814</v>
      </c>
      <c r="E492" s="11">
        <f t="shared" ca="1" si="37"/>
        <v>120.47139425797572</v>
      </c>
      <c r="F492" s="11">
        <f t="shared" ca="1" si="39"/>
        <v>3851.5656122397681</v>
      </c>
      <c r="G492" s="11">
        <f t="shared" ca="1" si="38"/>
        <v>44862.052574776055</v>
      </c>
      <c r="H492" s="30"/>
      <c r="I492" s="12">
        <f t="shared" ca="1" si="35"/>
        <v>0.77820894274062291</v>
      </c>
    </row>
    <row r="493" spans="3:9" ht="15.55" customHeight="1" x14ac:dyDescent="0.65">
      <c r="C493" s="10">
        <v>467</v>
      </c>
      <c r="D493" s="11">
        <f t="shared" ca="1" si="36"/>
        <v>95.667467705718977</v>
      </c>
      <c r="E493" s="11">
        <f t="shared" ca="1" si="37"/>
        <v>120.07996047303244</v>
      </c>
      <c r="F493" s="11">
        <f t="shared" ca="1" si="39"/>
        <v>3859.1520046693568</v>
      </c>
      <c r="G493" s="11">
        <f t="shared" ca="1" si="38"/>
        <v>45240.866810289677</v>
      </c>
      <c r="H493" s="30"/>
      <c r="I493" s="12">
        <f t="shared" ca="1" si="35"/>
        <v>-0.16665830492462055</v>
      </c>
    </row>
    <row r="494" spans="3:9" ht="15.55" customHeight="1" x14ac:dyDescent="0.65">
      <c r="C494" s="10">
        <v>468</v>
      </c>
      <c r="D494" s="11">
        <f t="shared" ca="1" si="36"/>
        <v>95.827801574785312</v>
      </c>
      <c r="E494" s="11">
        <f t="shared" ca="1" si="37"/>
        <v>120.21303564364118</v>
      </c>
      <c r="F494" s="11">
        <f t="shared" ca="1" si="39"/>
        <v>3867.3272261376974</v>
      </c>
      <c r="G494" s="11">
        <f t="shared" ca="1" si="38"/>
        <v>45623.416988888974</v>
      </c>
      <c r="H494" s="30"/>
      <c r="I494" s="12">
        <f t="shared" ca="1" si="35"/>
        <v>-0.13365330446505652</v>
      </c>
    </row>
    <row r="495" spans="3:9" ht="15.55" customHeight="1" x14ac:dyDescent="0.65">
      <c r="C495" s="10">
        <v>469</v>
      </c>
      <c r="D495" s="11">
        <f t="shared" ca="1" si="36"/>
        <v>96.418942735038627</v>
      </c>
      <c r="E495" s="11">
        <f t="shared" ca="1" si="37"/>
        <v>120.76997847631532</v>
      </c>
      <c r="F495" s="11">
        <f t="shared" ca="1" si="39"/>
        <v>3875.8821365486679</v>
      </c>
      <c r="G495" s="11">
        <f t="shared" ca="1" si="38"/>
        <v>46009.505575976647</v>
      </c>
      <c r="H495" s="30"/>
      <c r="I495" s="12">
        <f t="shared" ca="1" si="35"/>
        <v>-4.8993962036995214E-2</v>
      </c>
    </row>
    <row r="496" spans="3:9" ht="15.55" customHeight="1" x14ac:dyDescent="0.65">
      <c r="C496" s="10">
        <v>470</v>
      </c>
      <c r="D496" s="11">
        <f t="shared" ca="1" si="36"/>
        <v>94.52280228974054</v>
      </c>
      <c r="E496" s="11">
        <f t="shared" ca="1" si="37"/>
        <v>118.84641500252029</v>
      </c>
      <c r="F496" s="11">
        <f t="shared" ca="1" si="39"/>
        <v>3881.9760224107054</v>
      </c>
      <c r="G496" s="11">
        <f t="shared" ca="1" si="38"/>
        <v>46396.326896392238</v>
      </c>
      <c r="H496" s="30"/>
      <c r="I496" s="12">
        <f t="shared" ca="1" si="35"/>
        <v>-2.0204792700555649</v>
      </c>
    </row>
    <row r="497" spans="3:9" ht="15.55" customHeight="1" x14ac:dyDescent="0.65">
      <c r="C497" s="10">
        <v>471</v>
      </c>
      <c r="D497" s="11">
        <f t="shared" ca="1" si="36"/>
        <v>94.115826052868911</v>
      </c>
      <c r="E497" s="11">
        <f t="shared" ca="1" si="37"/>
        <v>118.42521936674667</v>
      </c>
      <c r="F497" s="11">
        <f t="shared" ca="1" si="39"/>
        <v>3889.6129351858713</v>
      </c>
      <c r="G497" s="11">
        <f t="shared" ca="1" si="38"/>
        <v>46787.913378016463</v>
      </c>
      <c r="H497" s="30"/>
      <c r="I497" s="12">
        <f t="shared" ca="1" si="35"/>
        <v>-4.2746784148581907E-2</v>
      </c>
    </row>
    <row r="498" spans="3:9" ht="15.55" customHeight="1" x14ac:dyDescent="0.65">
      <c r="C498" s="10">
        <v>472</v>
      </c>
      <c r="D498" s="11">
        <f t="shared" ca="1" si="36"/>
        <v>94.002522153168186</v>
      </c>
      <c r="E498" s="11">
        <f t="shared" ca="1" si="37"/>
        <v>118.25932637559879</v>
      </c>
      <c r="F498" s="11">
        <f t="shared" ca="1" si="39"/>
        <v>3897.3431337127381</v>
      </c>
      <c r="G498" s="11">
        <f t="shared" ca="1" si="38"/>
        <v>47182.816931737449</v>
      </c>
      <c r="H498" s="30"/>
      <c r="I498" s="12">
        <f t="shared" ca="1" si="35"/>
        <v>0.31369109001958168</v>
      </c>
    </row>
    <row r="499" spans="3:9" ht="15.55" customHeight="1" x14ac:dyDescent="0.65">
      <c r="C499" s="10">
        <v>473</v>
      </c>
      <c r="D499" s="11">
        <f t="shared" ca="1" si="36"/>
        <v>93.047117409875568</v>
      </c>
      <c r="E499" s="11">
        <f t="shared" ca="1" si="37"/>
        <v>117.25200450654276</v>
      </c>
      <c r="F499" s="11">
        <f t="shared" ca="1" si="39"/>
        <v>3904.2306110894197</v>
      </c>
      <c r="G499" s="11">
        <f t="shared" ca="1" si="38"/>
        <v>47580.148871855476</v>
      </c>
      <c r="H499" s="30"/>
      <c r="I499" s="12">
        <f t="shared" ca="1" si="35"/>
        <v>-0.6917154358535853</v>
      </c>
    </row>
    <row r="500" spans="3:9" ht="15.55" customHeight="1" x14ac:dyDescent="0.65">
      <c r="C500" s="10">
        <v>474</v>
      </c>
      <c r="D500" s="11">
        <f t="shared" ca="1" si="36"/>
        <v>93.38627730137388</v>
      </c>
      <c r="E500" s="11">
        <f t="shared" ca="1" si="37"/>
        <v>117.54105392846269</v>
      </c>
      <c r="F500" s="11">
        <f t="shared" ca="1" si="39"/>
        <v>3912.40144677224</v>
      </c>
      <c r="G500" s="11">
        <f t="shared" ca="1" si="38"/>
        <v>47982.058984307405</v>
      </c>
      <c r="H500" s="30"/>
      <c r="I500" s="12">
        <f t="shared" ca="1" si="35"/>
        <v>-0.241283276852086</v>
      </c>
    </row>
    <row r="501" spans="3:9" ht="15.55" customHeight="1" x14ac:dyDescent="0.65">
      <c r="C501" s="10">
        <v>475</v>
      </c>
      <c r="D501" s="11">
        <f t="shared" ca="1" si="36"/>
        <v>93.89537912308387</v>
      </c>
      <c r="E501" s="11">
        <f t="shared" ca="1" si="37"/>
        <v>117.98472922455251</v>
      </c>
      <c r="F501" s="11">
        <f t="shared" ca="1" si="39"/>
        <v>3920.6489251766729</v>
      </c>
      <c r="G501" s="11">
        <f t="shared" ca="1" si="38"/>
        <v>48387.360096076576</v>
      </c>
      <c r="H501" s="30"/>
      <c r="I501" s="12">
        <f t="shared" ca="1" si="35"/>
        <v>0.1912993523402523</v>
      </c>
    </row>
    <row r="502" spans="3:9" ht="15.55" customHeight="1" x14ac:dyDescent="0.65">
      <c r="C502" s="10">
        <v>476</v>
      </c>
      <c r="D502" s="11">
        <f t="shared" ca="1" si="36"/>
        <v>93.829983328075926</v>
      </c>
      <c r="E502" s="11">
        <f t="shared" ca="1" si="37"/>
        <v>117.86776215052897</v>
      </c>
      <c r="F502" s="11">
        <f t="shared" ca="1" si="39"/>
        <v>3928.3744817952579</v>
      </c>
      <c r="G502" s="11">
        <f t="shared" ca="1" si="38"/>
        <v>48795.495515865296</v>
      </c>
      <c r="H502" s="30"/>
      <c r="I502" s="12">
        <f t="shared" ca="1" si="35"/>
        <v>-0.25409802034585954</v>
      </c>
    </row>
    <row r="503" spans="3:9" ht="15.55" customHeight="1" x14ac:dyDescent="0.65">
      <c r="C503" s="10">
        <v>477</v>
      </c>
      <c r="D503" s="11">
        <f t="shared" ca="1" si="36"/>
        <v>93.000001843907285</v>
      </c>
      <c r="E503" s="11">
        <f t="shared" ca="1" si="37"/>
        <v>116.99885449650763</v>
      </c>
      <c r="F503" s="11">
        <f t="shared" ca="1" si="39"/>
        <v>3935.3758477406795</v>
      </c>
      <c r="G503" s="11">
        <f t="shared" ca="1" si="38"/>
        <v>49206.288510137456</v>
      </c>
      <c r="H503" s="30"/>
      <c r="I503" s="12">
        <f t="shared" ca="1" si="35"/>
        <v>-1.3014817584330101</v>
      </c>
    </row>
    <row r="504" spans="3:9" ht="15.55" customHeight="1" x14ac:dyDescent="0.65">
      <c r="C504" s="10">
        <v>478</v>
      </c>
      <c r="D504" s="11">
        <f t="shared" ca="1" si="36"/>
        <v>93.239987920274629</v>
      </c>
      <c r="E504" s="11">
        <f t="shared" ca="1" si="37"/>
        <v>117.20020316761079</v>
      </c>
      <c r="F504" s="11">
        <f t="shared" ca="1" si="39"/>
        <v>3943.432562663937</v>
      </c>
      <c r="G504" s="11">
        <f t="shared" ca="1" si="38"/>
        <v>49621.541854554016</v>
      </c>
      <c r="H504" s="30"/>
      <c r="I504" s="12">
        <f t="shared" ca="1" si="35"/>
        <v>0.13912832556050958</v>
      </c>
    </row>
    <row r="505" spans="3:9" ht="15.55" customHeight="1" x14ac:dyDescent="0.65">
      <c r="C505" s="10">
        <v>479</v>
      </c>
      <c r="D505" s="11">
        <f t="shared" ca="1" si="36"/>
        <v>93.615713061316512</v>
      </c>
      <c r="E505" s="11">
        <f t="shared" ca="1" si="37"/>
        <v>117.52374761437564</v>
      </c>
      <c r="F505" s="11">
        <f t="shared" ca="1" si="39"/>
        <v>3951.5449422199922</v>
      </c>
      <c r="G505" s="11">
        <f t="shared" ca="1" si="38"/>
        <v>50040.277793312787</v>
      </c>
      <c r="H505" s="30"/>
      <c r="I505" s="12">
        <f t="shared" ca="1" si="35"/>
        <v>0.43194826731524938</v>
      </c>
    </row>
    <row r="506" spans="3:9" ht="15.55" customHeight="1" x14ac:dyDescent="0.65">
      <c r="C506" s="10">
        <v>480</v>
      </c>
      <c r="D506" s="11">
        <f t="shared" ca="1" si="36"/>
        <v>92.18896005677216</v>
      </c>
      <c r="E506" s="11">
        <f t="shared" ca="1" si="37"/>
        <v>116.0554132873053</v>
      </c>
      <c r="F506" s="11">
        <f t="shared" ca="1" si="39"/>
        <v>3957.8948571244737</v>
      </c>
      <c r="G506" s="11">
        <f t="shared" ca="1" si="38"/>
        <v>50460.718414922267</v>
      </c>
      <c r="H506" s="30"/>
      <c r="I506" s="12">
        <f t="shared" ca="1" si="35"/>
        <v>-1.6624066015299019</v>
      </c>
    </row>
    <row r="507" spans="3:9" ht="15.55" customHeight="1" x14ac:dyDescent="0.65">
      <c r="C507" s="10">
        <v>481</v>
      </c>
      <c r="D507" s="11">
        <f t="shared" ca="1" si="36"/>
        <v>92.277340600083775</v>
      </c>
      <c r="E507" s="11">
        <f t="shared" ca="1" si="37"/>
        <v>116.11178159210372</v>
      </c>
      <c r="F507" s="11">
        <f t="shared" ca="1" si="39"/>
        <v>3965.7894753921119</v>
      </c>
      <c r="G507" s="11">
        <f t="shared" ca="1" si="38"/>
        <v>50886.197669782036</v>
      </c>
      <c r="H507" s="30"/>
      <c r="I507" s="12">
        <f t="shared" ca="1" si="35"/>
        <v>-0.28973374713853323</v>
      </c>
    </row>
    <row r="508" spans="3:9" ht="15.55" customHeight="1" x14ac:dyDescent="0.65">
      <c r="C508" s="10">
        <v>482</v>
      </c>
      <c r="D508" s="11">
        <f t="shared" ca="1" si="36"/>
        <v>92.013572914346739</v>
      </c>
      <c r="E508" s="11">
        <f t="shared" ca="1" si="37"/>
        <v>115.78887929676212</v>
      </c>
      <c r="F508" s="11">
        <f t="shared" ca="1" si="39"/>
        <v>3973.183356167187</v>
      </c>
      <c r="G508" s="11">
        <f t="shared" ca="1" si="38"/>
        <v>51314.681807387911</v>
      </c>
      <c r="H508" s="30"/>
      <c r="I508" s="12">
        <f t="shared" ca="1" si="35"/>
        <v>-0.26709953072090858</v>
      </c>
    </row>
    <row r="509" spans="3:9" ht="15.55" customHeight="1" x14ac:dyDescent="0.65">
      <c r="C509" s="10">
        <v>483</v>
      </c>
      <c r="D509" s="11">
        <f t="shared" ca="1" si="36"/>
        <v>90.739387066730487</v>
      </c>
      <c r="E509" s="11">
        <f t="shared" ca="1" si="37"/>
        <v>114.46531190370688</v>
      </c>
      <c r="F509" s="11">
        <f t="shared" ca="1" si="39"/>
        <v>3979.6053746874168</v>
      </c>
      <c r="G509" s="11">
        <f t="shared" ca="1" si="38"/>
        <v>51745.747751239796</v>
      </c>
      <c r="H509" s="30"/>
      <c r="I509" s="12">
        <f t="shared" ca="1" si="35"/>
        <v>-0.98958538506059623</v>
      </c>
    </row>
    <row r="510" spans="3:9" ht="15.55" customHeight="1" x14ac:dyDescent="0.65">
      <c r="C510" s="10">
        <v>484</v>
      </c>
      <c r="D510" s="11">
        <f t="shared" ca="1" si="36"/>
        <v>91.449848727931581</v>
      </c>
      <c r="E510" s="11">
        <f t="shared" ca="1" si="37"/>
        <v>115.12389682168947</v>
      </c>
      <c r="F510" s="11">
        <f t="shared" ca="1" si="39"/>
        <v>3987.9779527664837</v>
      </c>
      <c r="G510" s="11">
        <f t="shared" ca="1" si="38"/>
        <v>52182.338362326409</v>
      </c>
      <c r="H510" s="30"/>
      <c r="I510" s="12">
        <f t="shared" ca="1" si="35"/>
        <v>0.43019111457253928</v>
      </c>
    </row>
    <row r="511" spans="3:9" ht="15.55" customHeight="1" x14ac:dyDescent="0.65">
      <c r="C511" s="10">
        <v>485</v>
      </c>
      <c r="D511" s="11">
        <f t="shared" ca="1" si="36"/>
        <v>92.180418368167594</v>
      </c>
      <c r="E511" s="11">
        <f t="shared" ca="1" si="37"/>
        <v>115.78155556494569</v>
      </c>
      <c r="F511" s="11">
        <f t="shared" ca="1" si="39"/>
        <v>3996.25003782982</v>
      </c>
      <c r="G511" s="11">
        <f t="shared" ca="1" si="38"/>
        <v>52622.424318300633</v>
      </c>
      <c r="H511" s="30"/>
      <c r="I511" s="12">
        <f t="shared" ca="1" si="35"/>
        <v>0.35984757975376797</v>
      </c>
    </row>
    <row r="512" spans="3:9" ht="15.55" customHeight="1" x14ac:dyDescent="0.65">
      <c r="C512" s="10">
        <v>486</v>
      </c>
      <c r="D512" s="11">
        <f t="shared" ca="1" si="36"/>
        <v>92.80005234186936</v>
      </c>
      <c r="E512" s="11">
        <f t="shared" ca="1" si="37"/>
        <v>116.35084484510142</v>
      </c>
      <c r="F512" s="11">
        <f t="shared" ca="1" si="39"/>
        <v>4004.5063535916952</v>
      </c>
      <c r="G512" s="11">
        <f t="shared" ca="1" si="38"/>
        <v>53066.141243503589</v>
      </c>
      <c r="H512" s="30"/>
      <c r="I512" s="12">
        <f t="shared" ca="1" si="35"/>
        <v>1.0506119909258965E-2</v>
      </c>
    </row>
    <row r="513" spans="3:9" ht="15.55" customHeight="1" x14ac:dyDescent="0.65">
      <c r="C513" s="10">
        <v>487</v>
      </c>
      <c r="D513" s="11">
        <f t="shared" ca="1" si="36"/>
        <v>92.160597204446134</v>
      </c>
      <c r="E513" s="11">
        <f t="shared" ca="1" si="37"/>
        <v>115.6769760380085</v>
      </c>
      <c r="F513" s="11">
        <f t="shared" ca="1" si="39"/>
        <v>4011.5576039334542</v>
      </c>
      <c r="G513" s="11">
        <f t="shared" ca="1" si="38"/>
        <v>53512.32461514014</v>
      </c>
      <c r="H513" s="30"/>
      <c r="I513" s="12">
        <f t="shared" ca="1" si="35"/>
        <v>-1.6977589129839019</v>
      </c>
    </row>
    <row r="514" spans="3:9" ht="15.55" customHeight="1" x14ac:dyDescent="0.65">
      <c r="C514" s="10">
        <v>488</v>
      </c>
      <c r="D514" s="11">
        <f t="shared" ca="1" si="36"/>
        <v>92.068738141226589</v>
      </c>
      <c r="E514" s="11">
        <f t="shared" ca="1" si="37"/>
        <v>115.56393735530173</v>
      </c>
      <c r="F514" s="11">
        <f t="shared" ca="1" si="39"/>
        <v>4019.2076090085852</v>
      </c>
      <c r="G514" s="11">
        <f t="shared" ca="1" si="38"/>
        <v>53962.809608391355</v>
      </c>
      <c r="H514" s="30"/>
      <c r="I514" s="12">
        <f t="shared" ca="1" si="35"/>
        <v>-0.27604224985679748</v>
      </c>
    </row>
    <row r="515" spans="3:9" ht="15.55" customHeight="1" x14ac:dyDescent="0.65">
      <c r="C515" s="10">
        <v>489</v>
      </c>
      <c r="D515" s="11">
        <f t="shared" ca="1" si="36"/>
        <v>91.848321145126945</v>
      </c>
      <c r="E515" s="11">
        <f t="shared" ca="1" si="37"/>
        <v>115.30965792050347</v>
      </c>
      <c r="F515" s="11">
        <f t="shared" ca="1" si="39"/>
        <v>4026.6548789052604</v>
      </c>
      <c r="G515" s="11">
        <f t="shared" ca="1" si="38"/>
        <v>54416.81312680422</v>
      </c>
      <c r="H515" s="30"/>
      <c r="I515" s="12">
        <f t="shared" ca="1" si="35"/>
        <v>-4.108156683321993E-2</v>
      </c>
    </row>
    <row r="516" spans="3:9" ht="15.55" customHeight="1" x14ac:dyDescent="0.65">
      <c r="C516" s="10">
        <v>490</v>
      </c>
      <c r="D516" s="11">
        <f t="shared" ca="1" si="36"/>
        <v>91.105588203663942</v>
      </c>
      <c r="E516" s="11">
        <f t="shared" ca="1" si="37"/>
        <v>114.53545629247871</v>
      </c>
      <c r="F516" s="11">
        <f t="shared" ca="1" si="39"/>
        <v>4033.5854823993654</v>
      </c>
      <c r="G516" s="11">
        <f t="shared" ca="1" si="38"/>
        <v>54874.06057667901</v>
      </c>
      <c r="H516" s="30"/>
      <c r="I516" s="12">
        <f t="shared" ca="1" si="35"/>
        <v>-0.57250116172331267</v>
      </c>
    </row>
    <row r="517" spans="3:9" ht="15.55" customHeight="1" x14ac:dyDescent="0.65">
      <c r="C517" s="10">
        <v>491</v>
      </c>
      <c r="D517" s="11">
        <f t="shared" ca="1" si="36"/>
        <v>91.69942100866291</v>
      </c>
      <c r="E517" s="11">
        <f t="shared" ca="1" si="37"/>
        <v>115.09564231566245</v>
      </c>
      <c r="F517" s="11">
        <f t="shared" ca="1" si="39"/>
        <v>4041.829480031764</v>
      </c>
      <c r="G517" s="11">
        <f t="shared" ca="1" si="38"/>
        <v>55336.409336303324</v>
      </c>
      <c r="H517" s="30"/>
      <c r="I517" s="12">
        <f t="shared" ca="1" si="35"/>
        <v>7.4930820425719427E-2</v>
      </c>
    </row>
    <row r="518" spans="3:9" ht="15.55" customHeight="1" x14ac:dyDescent="0.65">
      <c r="C518" s="10">
        <v>492</v>
      </c>
      <c r="D518" s="11">
        <f t="shared" ca="1" si="36"/>
        <v>92.714551789285125</v>
      </c>
      <c r="E518" s="11">
        <f t="shared" ca="1" si="37"/>
        <v>116.0652247696158</v>
      </c>
      <c r="F518" s="11">
        <f t="shared" ca="1" si="39"/>
        <v>4050.4251366672734</v>
      </c>
      <c r="G518" s="11">
        <f t="shared" ca="1" si="38"/>
        <v>55802.924646307249</v>
      </c>
      <c r="H518" s="30"/>
      <c r="I518" s="12">
        <f t="shared" ca="1" si="35"/>
        <v>0.51378211605380009</v>
      </c>
    </row>
    <row r="519" spans="3:9" ht="15.55" customHeight="1" x14ac:dyDescent="0.65">
      <c r="C519" s="10">
        <v>493</v>
      </c>
      <c r="D519" s="11">
        <f t="shared" ca="1" si="36"/>
        <v>93.614099111799661</v>
      </c>
      <c r="E519" s="11">
        <f t="shared" ca="1" si="37"/>
        <v>116.93617247307739</v>
      </c>
      <c r="F519" s="11">
        <f t="shared" ca="1" si="39"/>
        <v>4058.9785209196775</v>
      </c>
      <c r="G519" s="11">
        <f t="shared" ca="1" si="38"/>
        <v>56273.258193249014</v>
      </c>
      <c r="H519" s="30"/>
      <c r="I519" s="12">
        <f t="shared" ca="1" si="35"/>
        <v>0.26440969212717125</v>
      </c>
    </row>
    <row r="520" spans="3:9" ht="15.55" customHeight="1" x14ac:dyDescent="0.65">
      <c r="C520" s="10">
        <v>494</v>
      </c>
      <c r="D520" s="11">
        <f t="shared" ca="1" si="36"/>
        <v>95.350458815480778</v>
      </c>
      <c r="E520" s="11">
        <f t="shared" ca="1" si="37"/>
        <v>118.66448929792834</v>
      </c>
      <c r="F520" s="11">
        <f t="shared" ca="1" si="39"/>
        <v>4068.4555684163097</v>
      </c>
      <c r="G520" s="11">
        <f t="shared" ca="1" si="38"/>
        <v>56748.408454670855</v>
      </c>
      <c r="H520" s="30"/>
      <c r="I520" s="12">
        <f t="shared" ca="1" si="35"/>
        <v>0.76116303280917341</v>
      </c>
    </row>
    <row r="521" spans="3:9" ht="15.55" customHeight="1" x14ac:dyDescent="0.65">
      <c r="C521" s="10">
        <v>495</v>
      </c>
      <c r="D521" s="11">
        <f t="shared" ca="1" si="36"/>
        <v>94.853525060584403</v>
      </c>
      <c r="E521" s="11">
        <f t="shared" ca="1" si="37"/>
        <v>118.17568023213178</v>
      </c>
      <c r="F521" s="11">
        <f t="shared" ca="1" si="39"/>
        <v>4075.7719070140033</v>
      </c>
      <c r="G521" s="11">
        <f t="shared" ca="1" si="38"/>
        <v>57225.322732416003</v>
      </c>
      <c r="H521" s="30"/>
      <c r="I521" s="12">
        <f t="shared" ca="1" si="35"/>
        <v>-1.5579293234752429</v>
      </c>
    </row>
    <row r="522" spans="3:9" ht="15.55" customHeight="1" x14ac:dyDescent="0.65">
      <c r="C522" s="10">
        <v>496</v>
      </c>
      <c r="D522" s="11">
        <f t="shared" ca="1" si="36"/>
        <v>95.538169614148458</v>
      </c>
      <c r="E522" s="11">
        <f t="shared" ca="1" si="37"/>
        <v>118.90058658558969</v>
      </c>
      <c r="F522" s="11">
        <f t="shared" ca="1" si="39"/>
        <v>4084.4289429785977</v>
      </c>
      <c r="G522" s="11">
        <f t="shared" ca="1" si="38"/>
        <v>57707.544265097815</v>
      </c>
      <c r="H522" s="30"/>
      <c r="I522" s="12">
        <f t="shared" ca="1" si="35"/>
        <v>0.38648198340230072</v>
      </c>
    </row>
    <row r="523" spans="3:9" ht="15.55" customHeight="1" x14ac:dyDescent="0.65">
      <c r="C523" s="10">
        <v>497</v>
      </c>
      <c r="D523" s="11">
        <f t="shared" ca="1" si="36"/>
        <v>96.058397200832161</v>
      </c>
      <c r="E523" s="11">
        <f t="shared" ca="1" si="37"/>
        <v>119.44405989978254</v>
      </c>
      <c r="F523" s="11">
        <f t="shared" ca="1" si="39"/>
        <v>4092.8400447891345</v>
      </c>
      <c r="G523" s="11">
        <f t="shared" ca="1" si="38"/>
        <v>58193.495694889061</v>
      </c>
      <c r="H523" s="30"/>
      <c r="I523" s="12">
        <f t="shared" ca="1" si="35"/>
        <v>0.34765115708684119</v>
      </c>
    </row>
    <row r="524" spans="3:9" ht="15.55" customHeight="1" x14ac:dyDescent="0.65">
      <c r="C524" s="10">
        <v>498</v>
      </c>
      <c r="D524" s="11">
        <f t="shared" ca="1" si="36"/>
        <v>93.144837969273723</v>
      </c>
      <c r="E524" s="11">
        <f t="shared" ca="1" si="37"/>
        <v>116.56762155728995</v>
      </c>
      <c r="F524" s="11">
        <f t="shared" ca="1" si="39"/>
        <v>4097.9021276742205</v>
      </c>
      <c r="G524" s="11">
        <f t="shared" ca="1" si="38"/>
        <v>58680.12515482898</v>
      </c>
      <c r="H524" s="30"/>
      <c r="I524" s="12">
        <f t="shared" ca="1" si="35"/>
        <v>-2.8437986613138024</v>
      </c>
    </row>
    <row r="525" spans="3:9" ht="15.55" customHeight="1" x14ac:dyDescent="0.65">
      <c r="C525" s="10">
        <v>499</v>
      </c>
      <c r="D525" s="11">
        <f t="shared" ca="1" si="36"/>
        <v>90.889281140660657</v>
      </c>
      <c r="E525" s="11">
        <f t="shared" ca="1" si="37"/>
        <v>114.35495547896433</v>
      </c>
      <c r="F525" s="11">
        <f t="shared" ca="1" si="39"/>
        <v>4103.6572821423624</v>
      </c>
      <c r="G525" s="11">
        <f t="shared" ca="1" si="38"/>
        <v>59171.501790835049</v>
      </c>
      <c r="H525" s="30"/>
      <c r="I525" s="12">
        <f t="shared" ca="1" si="35"/>
        <v>-2.1775961944292197</v>
      </c>
    </row>
    <row r="526" spans="3:9" ht="15.55" customHeight="1" x14ac:dyDescent="0.65">
      <c r="C526" s="10">
        <v>500</v>
      </c>
      <c r="D526" s="11">
        <f t="shared" ca="1" si="36"/>
        <v>90.590860427870624</v>
      </c>
      <c r="E526" s="11">
        <f t="shared" ca="1" si="37"/>
        <v>114.03703068846097</v>
      </c>
      <c r="F526" s="11">
        <f t="shared" ca="1" si="39"/>
        <v>4111.0712029671486</v>
      </c>
      <c r="G526" s="11">
        <f t="shared" ca="1" si="38"/>
        <v>59668.592666900549</v>
      </c>
      <c r="H526" s="30"/>
      <c r="I526" s="12">
        <f t="shared" ca="1" si="35"/>
        <v>0.90182356774280448</v>
      </c>
    </row>
    <row r="527" spans="3:9" ht="15.55" customHeight="1" x14ac:dyDescent="0.65">
      <c r="C527" s="10">
        <v>501</v>
      </c>
      <c r="D527" s="11">
        <f t="shared" ca="1" si="36"/>
        <v>89.054800369091922</v>
      </c>
      <c r="E527" s="11">
        <f t="shared" ca="1" si="37"/>
        <v>112.44540312097386</v>
      </c>
      <c r="F527" s="11">
        <f t="shared" ca="1" si="39"/>
        <v>4117.0816027149212</v>
      </c>
      <c r="G527" s="11">
        <f t="shared" ca="1" si="38"/>
        <v>60168.382693508531</v>
      </c>
      <c r="H527" s="30"/>
      <c r="I527" s="12">
        <f t="shared" ca="1" si="35"/>
        <v>-0.44703044327055025</v>
      </c>
    </row>
    <row r="528" spans="3:9" ht="15.55" customHeight="1" x14ac:dyDescent="0.65">
      <c r="C528" s="10">
        <v>502</v>
      </c>
      <c r="D528" s="11">
        <f t="shared" ca="1" si="36"/>
        <v>88.786728329915007</v>
      </c>
      <c r="E528" s="11">
        <f t="shared" ca="1" si="37"/>
        <v>112.12456817124881</v>
      </c>
      <c r="F528" s="11">
        <f t="shared" ca="1" si="39"/>
        <v>4124.3633247572216</v>
      </c>
      <c r="G528" s="11">
        <f t="shared" ca="1" si="38"/>
        <v>60673.594416847802</v>
      </c>
      <c r="H528" s="30"/>
      <c r="I528" s="12">
        <f t="shared" ca="1" si="35"/>
        <v>-0.6547964731671142</v>
      </c>
    </row>
    <row r="529" spans="3:9" ht="15.55" customHeight="1" x14ac:dyDescent="0.65">
      <c r="C529" s="10">
        <v>503</v>
      </c>
      <c r="D529" s="11">
        <f t="shared" ca="1" si="36"/>
        <v>89.168444854157599</v>
      </c>
      <c r="E529" s="11">
        <f t="shared" ca="1" si="37"/>
        <v>112.4266850648323</v>
      </c>
      <c r="F529" s="11">
        <f t="shared" ca="1" si="39"/>
        <v>4132.140562502078</v>
      </c>
      <c r="G529" s="11">
        <f t="shared" ca="1" si="38"/>
        <v>61183.469481268345</v>
      </c>
      <c r="H529" s="30"/>
      <c r="I529" s="12">
        <f t="shared" ca="1" si="35"/>
        <v>-0.66641617233616535</v>
      </c>
    </row>
    <row r="530" spans="3:9" ht="15.55" customHeight="1" x14ac:dyDescent="0.65">
      <c r="C530" s="10">
        <v>504</v>
      </c>
      <c r="D530" s="11">
        <f t="shared" ca="1" si="36"/>
        <v>90.591153867181561</v>
      </c>
      <c r="E530" s="11">
        <f t="shared" ca="1" si="37"/>
        <v>113.77402138327969</v>
      </c>
      <c r="F530" s="11">
        <f t="shared" ca="1" si="39"/>
        <v>4140.9628401039708</v>
      </c>
      <c r="G530" s="11">
        <f t="shared" ca="1" si="38"/>
        <v>61698.608137703573</v>
      </c>
      <c r="H530" s="30"/>
      <c r="I530" s="12">
        <f t="shared" ca="1" si="35"/>
        <v>1.2618466952509051</v>
      </c>
    </row>
    <row r="531" spans="3:9" ht="15.55" customHeight="1" x14ac:dyDescent="0.65">
      <c r="C531" s="10">
        <v>505</v>
      </c>
      <c r="D531" s="11">
        <f t="shared" ca="1" si="36"/>
        <v>89.435595163858991</v>
      </c>
      <c r="E531" s="11">
        <f t="shared" ca="1" si="37"/>
        <v>112.55624689910161</v>
      </c>
      <c r="F531" s="11">
        <f t="shared" ca="1" si="39"/>
        <v>4147.2442121682907</v>
      </c>
      <c r="G531" s="11">
        <f t="shared" ca="1" si="38"/>
        <v>62215.460928813911</v>
      </c>
      <c r="H531" s="30"/>
      <c r="I531" s="12">
        <f t="shared" ca="1" si="35"/>
        <v>-1.9244894401758383</v>
      </c>
    </row>
    <row r="532" spans="3:9" ht="15.55" customHeight="1" x14ac:dyDescent="0.65">
      <c r="C532" s="10">
        <v>506</v>
      </c>
      <c r="D532" s="11">
        <f t="shared" ca="1" si="36"/>
        <v>89.854535514511412</v>
      </c>
      <c r="E532" s="11">
        <f t="shared" ca="1" si="37"/>
        <v>112.94482408198091</v>
      </c>
      <c r="F532" s="11">
        <f t="shared" ca="1" si="39"/>
        <v>4155.2348817521333</v>
      </c>
      <c r="G532" s="11">
        <f t="shared" ca="1" si="38"/>
        <v>62738.323395965592</v>
      </c>
      <c r="H532" s="30"/>
      <c r="I532" s="12">
        <f t="shared" ca="1" si="35"/>
        <v>-8.8526544663397141E-2</v>
      </c>
    </row>
    <row r="533" spans="3:9" ht="15.55" customHeight="1" x14ac:dyDescent="0.65">
      <c r="C533" s="10">
        <v>507</v>
      </c>
      <c r="D533" s="11">
        <f t="shared" ca="1" si="36"/>
        <v>91.24478369115495</v>
      </c>
      <c r="E533" s="11">
        <f t="shared" ca="1" si="37"/>
        <v>114.28020465663684</v>
      </c>
      <c r="F533" s="11">
        <f t="shared" ca="1" si="39"/>
        <v>4164.0543435985255</v>
      </c>
      <c r="G533" s="11">
        <f t="shared" ca="1" si="38"/>
        <v>63266.323107586555</v>
      </c>
      <c r="H533" s="30"/>
      <c r="I533" s="12">
        <f t="shared" ca="1" si="35"/>
        <v>0.79318040795408795</v>
      </c>
    </row>
    <row r="534" spans="3:9" ht="15.55" customHeight="1" x14ac:dyDescent="0.65">
      <c r="C534" s="10">
        <v>508</v>
      </c>
      <c r="D534" s="11">
        <f t="shared" ca="1" si="36"/>
        <v>90.3535546913361</v>
      </c>
      <c r="E534" s="11">
        <f t="shared" ca="1" si="37"/>
        <v>113.34981680210819</v>
      </c>
      <c r="F534" s="11">
        <f t="shared" ca="1" si="39"/>
        <v>4170.6627254162086</v>
      </c>
      <c r="G534" s="11">
        <f t="shared" ca="1" si="38"/>
        <v>63796.478673408979</v>
      </c>
      <c r="H534" s="30"/>
      <c r="I534" s="12">
        <f t="shared" ca="1" si="35"/>
        <v>-1.0178080245964243</v>
      </c>
    </row>
    <row r="535" spans="3:9" ht="15.55" customHeight="1" x14ac:dyDescent="0.65">
      <c r="C535" s="10">
        <v>509</v>
      </c>
      <c r="D535" s="11">
        <f t="shared" ca="1" si="36"/>
        <v>90.803159704874687</v>
      </c>
      <c r="E535" s="11">
        <f t="shared" ca="1" si="37"/>
        <v>113.78931558317329</v>
      </c>
      <c r="F535" s="11">
        <f t="shared" ca="1" si="39"/>
        <v>4178.7368866353627</v>
      </c>
      <c r="G535" s="11">
        <f t="shared" ca="1" si="38"/>
        <v>64332.506628903044</v>
      </c>
      <c r="H535" s="30"/>
      <c r="I535" s="12">
        <f t="shared" ca="1" si="35"/>
        <v>-0.4475853366568141</v>
      </c>
    </row>
    <row r="536" spans="3:9" ht="15.55" customHeight="1" x14ac:dyDescent="0.65">
      <c r="C536" s="10">
        <v>510</v>
      </c>
      <c r="D536" s="11">
        <f t="shared" ca="1" si="36"/>
        <v>91.794572634902877</v>
      </c>
      <c r="E536" s="11">
        <f t="shared" ca="1" si="37"/>
        <v>114.75011988466115</v>
      </c>
      <c r="F536" s="11">
        <f t="shared" ca="1" si="39"/>
        <v>4187.2387437934021</v>
      </c>
      <c r="G536" s="11">
        <f t="shared" ca="1" si="38"/>
        <v>64873.382513940189</v>
      </c>
      <c r="H536" s="30"/>
      <c r="I536" s="12">
        <f t="shared" ca="1" si="35"/>
        <v>0.45279587851910458</v>
      </c>
    </row>
    <row r="537" spans="3:9" ht="15.55" customHeight="1" x14ac:dyDescent="0.65">
      <c r="C537" s="10">
        <v>511</v>
      </c>
      <c r="D537" s="11">
        <f t="shared" ca="1" si="36"/>
        <v>89.778072447785789</v>
      </c>
      <c r="E537" s="11">
        <f t="shared" ca="1" si="37"/>
        <v>112.71691214708572</v>
      </c>
      <c r="F537" s="11">
        <f t="shared" ca="1" si="39"/>
        <v>4192.8004707311693</v>
      </c>
      <c r="G537" s="11">
        <f t="shared" ca="1" si="38"/>
        <v>65415.794501591168</v>
      </c>
      <c r="H537" s="30"/>
      <c r="I537" s="12">
        <f t="shared" ca="1" si="35"/>
        <v>-2.2316028892569362</v>
      </c>
    </row>
    <row r="538" spans="3:9" ht="15.55" customHeight="1" x14ac:dyDescent="0.65">
      <c r="C538" s="10">
        <v>512</v>
      </c>
      <c r="D538" s="11">
        <f t="shared" ca="1" si="36"/>
        <v>90.041635084829352</v>
      </c>
      <c r="E538" s="11">
        <f t="shared" ca="1" si="37"/>
        <v>112.98326396693834</v>
      </c>
      <c r="F538" s="11">
        <f t="shared" ca="1" si="39"/>
        <v>4200.7278452067276</v>
      </c>
      <c r="G538" s="11">
        <f t="shared" ca="1" si="38"/>
        <v>65965.085649063491</v>
      </c>
      <c r="H538" s="30"/>
      <c r="I538" s="12">
        <f t="shared" ref="I538:I601" ca="1" si="40">NORMINV(RAND(),$J$20,$J$21)</f>
        <v>0.15291603680773341</v>
      </c>
    </row>
    <row r="539" spans="3:9" ht="15.55" customHeight="1" x14ac:dyDescent="0.65">
      <c r="C539" s="10">
        <v>513</v>
      </c>
      <c r="D539" s="11">
        <f t="shared" ca="1" si="36"/>
        <v>90.877246296448931</v>
      </c>
      <c r="E539" s="11">
        <f t="shared" ca="1" si="37"/>
        <v>113.77877161500783</v>
      </c>
      <c r="F539" s="11">
        <f t="shared" ca="1" si="39"/>
        <v>4209.0085012954232</v>
      </c>
      <c r="G539" s="11">
        <f t="shared" ca="1" si="38"/>
        <v>66519.251495568751</v>
      </c>
      <c r="H539" s="30"/>
      <c r="I539" s="12">
        <f t="shared" ca="1" si="40"/>
        <v>0.67907647077191469</v>
      </c>
    </row>
    <row r="540" spans="3:9" ht="15.55" customHeight="1" x14ac:dyDescent="0.65">
      <c r="C540" s="10">
        <v>514</v>
      </c>
      <c r="D540" s="11">
        <f t="shared" ca="1" si="36"/>
        <v>91.102956038008415</v>
      </c>
      <c r="E540" s="11">
        <f t="shared" ca="1" si="37"/>
        <v>113.9780044604052</v>
      </c>
      <c r="F540" s="11">
        <f t="shared" ca="1" si="39"/>
        <v>4216.7493655700509</v>
      </c>
      <c r="G540" s="11">
        <f t="shared" ca="1" si="38"/>
        <v>67077.466178250717</v>
      </c>
      <c r="H540" s="30"/>
      <c r="I540" s="12">
        <f t="shared" ca="1" si="40"/>
        <v>9.6800683204969984E-2</v>
      </c>
    </row>
    <row r="541" spans="3:9" ht="15.55" customHeight="1" x14ac:dyDescent="0.65">
      <c r="C541" s="10">
        <v>515</v>
      </c>
      <c r="D541" s="11">
        <f t="shared" ref="D541:D604" ca="1" si="41">$D$16*D540+$D$17*D539+$D$18*I540+$D$19*I539+$D$20*I538+$D$21+I541</f>
        <v>92.607061615446597</v>
      </c>
      <c r="E541" s="11">
        <f t="shared" ref="E541:E604" ca="1" si="42">$E$16*E540+$E$17*E539+$E$18*I540+$E$19*I539+$E$20*I538+$E$21+I541</f>
        <v>115.47282831752007</v>
      </c>
      <c r="F541" s="11">
        <f t="shared" ca="1" si="39"/>
        <v>4225.8381648705208</v>
      </c>
      <c r="G541" s="11">
        <f t="shared" ref="G541:G604" ca="1" si="43">$G$16*G540+$G$17*G539+$G$18*I540+$G$19*I539+$G$20*I538+$G$21+I541</f>
        <v>67641.652728825429</v>
      </c>
      <c r="H541" s="30"/>
      <c r="I541" s="12">
        <f t="shared" ca="1" si="40"/>
        <v>0.17257556000265115</v>
      </c>
    </row>
    <row r="542" spans="3:9" ht="15.55" customHeight="1" x14ac:dyDescent="0.65">
      <c r="C542" s="10">
        <v>516</v>
      </c>
      <c r="D542" s="11">
        <f t="shared" ca="1" si="41"/>
        <v>93.290126364134309</v>
      </c>
      <c r="E542" s="11">
        <f t="shared" ca="1" si="42"/>
        <v>116.14980465724088</v>
      </c>
      <c r="F542" s="11">
        <f t="shared" ref="F542:F605" ca="1" si="44">$F$16*F541+$F$17*F540+$F$18*I541+$F$19*I540+$F$20*I539+$F$21+I542</f>
        <v>4234.114586478403</v>
      </c>
      <c r="G542" s="11">
        <f t="shared" ca="1" si="43"/>
        <v>68209.684261960982</v>
      </c>
      <c r="H542" s="30"/>
      <c r="I542" s="12">
        <f t="shared" ca="1" si="40"/>
        <v>-0.3800448890135763</v>
      </c>
    </row>
    <row r="543" spans="3:9" ht="15.55" customHeight="1" x14ac:dyDescent="0.65">
      <c r="C543" s="10">
        <v>517</v>
      </c>
      <c r="D543" s="11">
        <f t="shared" ca="1" si="41"/>
        <v>93.591201583470763</v>
      </c>
      <c r="E543" s="11">
        <f t="shared" ca="1" si="42"/>
        <v>116.47497745451376</v>
      </c>
      <c r="F543" s="11">
        <f t="shared" ca="1" si="44"/>
        <v>4242.1576964874448</v>
      </c>
      <c r="G543" s="11">
        <f t="shared" ca="1" si="43"/>
        <v>68782.192876952744</v>
      </c>
      <c r="H543" s="30"/>
      <c r="I543" s="12">
        <f t="shared" ca="1" si="40"/>
        <v>-0.24627134647837168</v>
      </c>
    </row>
    <row r="544" spans="3:9" ht="15.55" customHeight="1" x14ac:dyDescent="0.65">
      <c r="C544" s="10">
        <v>518</v>
      </c>
      <c r="D544" s="11">
        <f t="shared" ca="1" si="41"/>
        <v>92.194201757290941</v>
      </c>
      <c r="E544" s="11">
        <f t="shared" ca="1" si="42"/>
        <v>115.11018637658083</v>
      </c>
      <c r="F544" s="11">
        <f t="shared" ca="1" si="44"/>
        <v>4248.5413023397368</v>
      </c>
      <c r="G544" s="11">
        <f t="shared" ca="1" si="43"/>
        <v>69357.780224428076</v>
      </c>
      <c r="H544" s="30"/>
      <c r="I544" s="12">
        <f t="shared" ca="1" si="40"/>
        <v>-1.7809018081544348</v>
      </c>
    </row>
    <row r="545" spans="3:9" ht="15.55" customHeight="1" x14ac:dyDescent="0.65">
      <c r="C545" s="10">
        <v>519</v>
      </c>
      <c r="D545" s="11">
        <f t="shared" ca="1" si="41"/>
        <v>92.111066828017556</v>
      </c>
      <c r="E545" s="11">
        <f t="shared" ca="1" si="42"/>
        <v>115.06173165964402</v>
      </c>
      <c r="F545" s="11">
        <f t="shared" ca="1" si="44"/>
        <v>4256.2611664331143</v>
      </c>
      <c r="G545" s="11">
        <f t="shared" ca="1" si="43"/>
        <v>69939.481268966367</v>
      </c>
      <c r="H545" s="30"/>
      <c r="I545" s="12">
        <f t="shared" ca="1" si="40"/>
        <v>0.20019428566091807</v>
      </c>
    </row>
    <row r="546" spans="3:9" ht="15.55" customHeight="1" x14ac:dyDescent="0.65">
      <c r="C546" s="10">
        <v>520</v>
      </c>
      <c r="D546" s="11">
        <f t="shared" ca="1" si="41"/>
        <v>91.477917327211813</v>
      </c>
      <c r="E546" s="11">
        <f t="shared" ca="1" si="42"/>
        <v>114.4322513819736</v>
      </c>
      <c r="F546" s="11">
        <f t="shared" ca="1" si="44"/>
        <v>4263.2868373035062</v>
      </c>
      <c r="G546" s="11">
        <f t="shared" ca="1" si="43"/>
        <v>70525.288505992066</v>
      </c>
      <c r="H546" s="30"/>
      <c r="I546" s="12">
        <f t="shared" ca="1" si="40"/>
        <v>-0.51686687644538443</v>
      </c>
    </row>
    <row r="547" spans="3:9" ht="15.55" customHeight="1" x14ac:dyDescent="0.65">
      <c r="C547" s="10">
        <v>521</v>
      </c>
      <c r="D547" s="11">
        <f t="shared" ca="1" si="41"/>
        <v>91.086072079137722</v>
      </c>
      <c r="E547" s="11">
        <f t="shared" ca="1" si="42"/>
        <v>114.04584043930268</v>
      </c>
      <c r="F547" s="11">
        <f t="shared" ca="1" si="44"/>
        <v>4270.5743346639938</v>
      </c>
      <c r="G547" s="11">
        <f t="shared" ca="1" si="43"/>
        <v>71116.214502811155</v>
      </c>
      <c r="H547" s="30"/>
      <c r="I547" s="12">
        <f t="shared" ca="1" si="40"/>
        <v>-0.25858126596403957</v>
      </c>
    </row>
    <row r="548" spans="3:9" ht="15.55" customHeight="1" x14ac:dyDescent="0.65">
      <c r="C548" s="10">
        <v>522</v>
      </c>
      <c r="D548" s="11">
        <f t="shared" ca="1" si="41"/>
        <v>92.658994089266784</v>
      </c>
      <c r="E548" s="11">
        <f t="shared" ca="1" si="42"/>
        <v>115.61088721051441</v>
      </c>
      <c r="F548" s="11">
        <f t="shared" ca="1" si="44"/>
        <v>4279.7591798851327</v>
      </c>
      <c r="G548" s="11">
        <f t="shared" ca="1" si="43"/>
        <v>71713.924533200494</v>
      </c>
      <c r="H548" s="30"/>
      <c r="I548" s="12">
        <f t="shared" ca="1" si="40"/>
        <v>0.92997162160966529</v>
      </c>
    </row>
    <row r="549" spans="3:9" ht="15.55" customHeight="1" x14ac:dyDescent="0.65">
      <c r="C549" s="10">
        <v>523</v>
      </c>
      <c r="D549" s="11">
        <f t="shared" ca="1" si="41"/>
        <v>94.256069616958584</v>
      </c>
      <c r="E549" s="11">
        <f t="shared" ca="1" si="42"/>
        <v>117.19447775875922</v>
      </c>
      <c r="F549" s="11">
        <f t="shared" ca="1" si="44"/>
        <v>4288.9424779785368</v>
      </c>
      <c r="G549" s="11">
        <f t="shared" ca="1" si="43"/>
        <v>72316.564939288379</v>
      </c>
      <c r="H549" s="30"/>
      <c r="I549" s="12">
        <f t="shared" ca="1" si="40"/>
        <v>0.94300539803125516</v>
      </c>
    </row>
    <row r="550" spans="3:9" ht="15.55" customHeight="1" x14ac:dyDescent="0.65">
      <c r="C550" s="10">
        <v>524</v>
      </c>
      <c r="D550" s="11">
        <f t="shared" ca="1" si="41"/>
        <v>95.216220107088233</v>
      </c>
      <c r="E550" s="11">
        <f t="shared" ca="1" si="42"/>
        <v>118.17435367686379</v>
      </c>
      <c r="F550" s="11">
        <f t="shared" ca="1" si="44"/>
        <v>4297.651283364451</v>
      </c>
      <c r="G550" s="11">
        <f t="shared" ca="1" si="43"/>
        <v>72923.721568407404</v>
      </c>
      <c r="H550" s="30"/>
      <c r="I550" s="12">
        <f t="shared" ca="1" si="40"/>
        <v>-0.26173287224376401</v>
      </c>
    </row>
    <row r="551" spans="3:9" ht="15.55" customHeight="1" x14ac:dyDescent="0.65">
      <c r="C551" s="10">
        <v>525</v>
      </c>
      <c r="D551" s="11">
        <f t="shared" ca="1" si="41"/>
        <v>97.968292495510369</v>
      </c>
      <c r="E551" s="11">
        <f t="shared" ca="1" si="42"/>
        <v>120.97252972068605</v>
      </c>
      <c r="F551" s="11">
        <f t="shared" ca="1" si="44"/>
        <v>4308.2792317354115</v>
      </c>
      <c r="G551" s="11">
        <f t="shared" ca="1" si="43"/>
        <v>73537.825601424614</v>
      </c>
      <c r="H551" s="30"/>
      <c r="I551" s="12">
        <f t="shared" ca="1" si="40"/>
        <v>1.564087374445335</v>
      </c>
    </row>
    <row r="552" spans="3:9" ht="15.55" customHeight="1" x14ac:dyDescent="0.65">
      <c r="C552" s="10">
        <v>526</v>
      </c>
      <c r="D552" s="11">
        <f t="shared" ca="1" si="41"/>
        <v>98.6464288427984</v>
      </c>
      <c r="E552" s="11">
        <f t="shared" ca="1" si="42"/>
        <v>121.70911905345378</v>
      </c>
      <c r="F552" s="11">
        <f t="shared" ca="1" si="44"/>
        <v>4316.9038148969003</v>
      </c>
      <c r="G552" s="11">
        <f t="shared" ca="1" si="43"/>
        <v>74154.992183340932</v>
      </c>
      <c r="H552" s="30"/>
      <c r="I552" s="12">
        <f t="shared" ca="1" si="40"/>
        <v>-0.37250711443514517</v>
      </c>
    </row>
    <row r="553" spans="3:9" ht="15.55" customHeight="1" x14ac:dyDescent="0.65">
      <c r="C553" s="10">
        <v>527</v>
      </c>
      <c r="D553" s="11">
        <f t="shared" ca="1" si="41"/>
        <v>96.716894699946778</v>
      </c>
      <c r="E553" s="11">
        <f t="shared" ca="1" si="42"/>
        <v>119.88692118540236</v>
      </c>
      <c r="F553" s="11">
        <f t="shared" ca="1" si="44"/>
        <v>4323.1818206407597</v>
      </c>
      <c r="G553" s="11">
        <f t="shared" ca="1" si="43"/>
        <v>74774.940045348092</v>
      </c>
      <c r="H553" s="30"/>
      <c r="I553" s="12">
        <f t="shared" ca="1" si="40"/>
        <v>-2.4620013177262106</v>
      </c>
    </row>
    <row r="554" spans="3:9" ht="15.55" customHeight="1" x14ac:dyDescent="0.65">
      <c r="C554" s="10">
        <v>528</v>
      </c>
      <c r="D554" s="11">
        <f t="shared" ca="1" si="41"/>
        <v>98.075446588668228</v>
      </c>
      <c r="E554" s="11">
        <f t="shared" ca="1" si="42"/>
        <v>121.3519191791673</v>
      </c>
      <c r="F554" s="11">
        <f t="shared" ca="1" si="44"/>
        <v>4332.7635074364198</v>
      </c>
      <c r="G554" s="11">
        <f t="shared" ca="1" si="43"/>
        <v>75403.337682724508</v>
      </c>
      <c r="H554" s="30"/>
      <c r="I554" s="12">
        <f t="shared" ca="1" si="40"/>
        <v>1.4724984732889688</v>
      </c>
    </row>
    <row r="555" spans="3:9" ht="15.55" customHeight="1" x14ac:dyDescent="0.65">
      <c r="C555" s="10">
        <v>529</v>
      </c>
      <c r="D555" s="11">
        <f t="shared" ca="1" si="41"/>
        <v>95.417371806303109</v>
      </c>
      <c r="E555" s="11">
        <f t="shared" ca="1" si="42"/>
        <v>118.75329095095596</v>
      </c>
      <c r="F555" s="11">
        <f t="shared" ca="1" si="44"/>
        <v>4338.1324951426623</v>
      </c>
      <c r="G555" s="11">
        <f t="shared" ca="1" si="43"/>
        <v>76032.692880768082</v>
      </c>
      <c r="H555" s="30"/>
      <c r="I555" s="12">
        <f t="shared" ca="1" si="40"/>
        <v>-2.0336699551899686</v>
      </c>
    </row>
    <row r="556" spans="3:9" ht="15.55" customHeight="1" x14ac:dyDescent="0.65">
      <c r="C556" s="10">
        <v>530</v>
      </c>
      <c r="D556" s="11">
        <f t="shared" ca="1" si="41"/>
        <v>94.044477364313778</v>
      </c>
      <c r="E556" s="11">
        <f t="shared" ca="1" si="42"/>
        <v>117.4678983226693</v>
      </c>
      <c r="F556" s="11">
        <f t="shared" ca="1" si="44"/>
        <v>4344.9617328618187</v>
      </c>
      <c r="G556" s="11">
        <f t="shared" ca="1" si="43"/>
        <v>76668.758253247011</v>
      </c>
      <c r="H556" s="30"/>
      <c r="I556" s="12">
        <f t="shared" ca="1" si="40"/>
        <v>-0.58537833978193998</v>
      </c>
    </row>
    <row r="557" spans="3:9" ht="15.55" customHeight="1" x14ac:dyDescent="0.65">
      <c r="C557" s="10">
        <v>531</v>
      </c>
      <c r="D557" s="11">
        <f t="shared" ca="1" si="41"/>
        <v>95.353415243422759</v>
      </c>
      <c r="E557" s="11">
        <f t="shared" ca="1" si="42"/>
        <v>118.80080974359159</v>
      </c>
      <c r="F557" s="11">
        <f t="shared" ca="1" si="44"/>
        <v>4354.1719814893295</v>
      </c>
      <c r="G557" s="11">
        <f t="shared" ca="1" si="43"/>
        <v>77312.448203730251</v>
      </c>
      <c r="H557" s="30"/>
      <c r="I557" s="12">
        <f t="shared" ca="1" si="40"/>
        <v>1.1493710821829166</v>
      </c>
    </row>
    <row r="558" spans="3:9" ht="15.55" customHeight="1" x14ac:dyDescent="0.65">
      <c r="C558" s="10">
        <v>532</v>
      </c>
      <c r="D558" s="11">
        <f t="shared" ca="1" si="41"/>
        <v>94.604444582923421</v>
      </c>
      <c r="E558" s="11">
        <f t="shared" ca="1" si="42"/>
        <v>118.05406024534742</v>
      </c>
      <c r="F558" s="11">
        <f t="shared" ca="1" si="44"/>
        <v>4361.247196415582</v>
      </c>
      <c r="G558" s="11">
        <f t="shared" ca="1" si="43"/>
        <v>77959.31506081784</v>
      </c>
      <c r="H558" s="30"/>
      <c r="I558" s="12">
        <f t="shared" ca="1" si="40"/>
        <v>-0.3478967418516688</v>
      </c>
    </row>
    <row r="559" spans="3:9" ht="15.55" customHeight="1" x14ac:dyDescent="0.65">
      <c r="C559" s="10">
        <v>533</v>
      </c>
      <c r="D559" s="11">
        <f t="shared" ca="1" si="41"/>
        <v>95.606978103059134</v>
      </c>
      <c r="E559" s="11">
        <f t="shared" ca="1" si="42"/>
        <v>119.08742627788705</v>
      </c>
      <c r="F559" s="11">
        <f t="shared" ca="1" si="44"/>
        <v>4370.2202343427098</v>
      </c>
      <c r="G559" s="11">
        <f t="shared" ca="1" si="43"/>
        <v>78613.454252350028</v>
      </c>
      <c r="H559" s="30"/>
      <c r="I559" s="12">
        <f t="shared" ca="1" si="40"/>
        <v>0.28003291210347958</v>
      </c>
    </row>
    <row r="560" spans="3:9" ht="15.55" customHeight="1" x14ac:dyDescent="0.65">
      <c r="C560" s="10">
        <v>534</v>
      </c>
      <c r="D560" s="11">
        <f t="shared" ca="1" si="41"/>
        <v>97.201029269367694</v>
      </c>
      <c r="E560" s="11">
        <f t="shared" ca="1" si="42"/>
        <v>120.69143058037936</v>
      </c>
      <c r="F560" s="11">
        <f t="shared" ca="1" si="44"/>
        <v>4379.6806290859122</v>
      </c>
      <c r="G560" s="11">
        <f t="shared" ca="1" si="43"/>
        <v>79273.474566980396</v>
      </c>
      <c r="H560" s="30"/>
      <c r="I560" s="12">
        <f t="shared" ca="1" si="40"/>
        <v>0.71424870241067362</v>
      </c>
    </row>
    <row r="561" spans="3:9" ht="15.55" customHeight="1" x14ac:dyDescent="0.65">
      <c r="C561" s="10">
        <v>535</v>
      </c>
      <c r="D561" s="11">
        <f t="shared" ca="1" si="41"/>
        <v>95.825458498696932</v>
      </c>
      <c r="E561" s="11">
        <f t="shared" ca="1" si="42"/>
        <v>119.34757289054681</v>
      </c>
      <c r="F561" s="11">
        <f t="shared" ca="1" si="44"/>
        <v>4386.2924874101682</v>
      </c>
      <c r="G561" s="11">
        <f t="shared" ca="1" si="43"/>
        <v>79936.108983850732</v>
      </c>
      <c r="H561" s="30"/>
      <c r="I561" s="12">
        <f t="shared" ca="1" si="40"/>
        <v>-1.8192551634343905</v>
      </c>
    </row>
    <row r="562" spans="3:9" ht="15.55" customHeight="1" x14ac:dyDescent="0.65">
      <c r="C562" s="10">
        <v>536</v>
      </c>
      <c r="D562" s="11">
        <f t="shared" ca="1" si="41"/>
        <v>97.128684967708708</v>
      </c>
      <c r="E562" s="11">
        <f t="shared" ca="1" si="42"/>
        <v>120.70924522389736</v>
      </c>
      <c r="F562" s="11">
        <f t="shared" ca="1" si="44"/>
        <v>4395.7183309871316</v>
      </c>
      <c r="G562" s="11">
        <f t="shared" ca="1" si="43"/>
        <v>80607.06506138829</v>
      </c>
      <c r="H562" s="30"/>
      <c r="I562" s="12">
        <f t="shared" ca="1" si="40"/>
        <v>1.1607020162744777</v>
      </c>
    </row>
    <row r="563" spans="3:9" ht="15.55" customHeight="1" x14ac:dyDescent="0.65">
      <c r="C563" s="10">
        <v>537</v>
      </c>
      <c r="D563" s="11">
        <f t="shared" ca="1" si="41"/>
        <v>97.4351307360253</v>
      </c>
      <c r="E563" s="11">
        <f t="shared" ca="1" si="42"/>
        <v>121.03874183797214</v>
      </c>
      <c r="F563" s="11">
        <f t="shared" ca="1" si="44"/>
        <v>4403.9827991837265</v>
      </c>
      <c r="G563" s="11">
        <f t="shared" ca="1" si="43"/>
        <v>81282.384572631287</v>
      </c>
      <c r="H563" s="30"/>
      <c r="I563" s="12">
        <f t="shared" ca="1" si="40"/>
        <v>0.1217891343632409</v>
      </c>
    </row>
    <row r="564" spans="3:9" ht="15.55" customHeight="1" x14ac:dyDescent="0.65">
      <c r="C564" s="10">
        <v>538</v>
      </c>
      <c r="D564" s="11">
        <f t="shared" ca="1" si="41"/>
        <v>97.802416479700582</v>
      </c>
      <c r="E564" s="11">
        <f t="shared" ca="1" si="42"/>
        <v>121.45754629135487</v>
      </c>
      <c r="F564" s="11">
        <f t="shared" ca="1" si="44"/>
        <v>4412.4713489385167</v>
      </c>
      <c r="G564" s="11">
        <f t="shared" ca="1" si="43"/>
        <v>81963.532764390678</v>
      </c>
      <c r="H564" s="30"/>
      <c r="I564" s="12">
        <f t="shared" ca="1" si="40"/>
        <v>0.40982540050780442</v>
      </c>
    </row>
    <row r="565" spans="3:9" ht="15.55" customHeight="1" x14ac:dyDescent="0.65">
      <c r="C565" s="10">
        <v>539</v>
      </c>
      <c r="D565" s="11">
        <f t="shared" ca="1" si="41"/>
        <v>98.072845191456793</v>
      </c>
      <c r="E565" s="11">
        <f t="shared" ca="1" si="42"/>
        <v>121.77808498773436</v>
      </c>
      <c r="F565" s="11">
        <f t="shared" ca="1" si="44"/>
        <v>4420.8610379216525</v>
      </c>
      <c r="G565" s="11">
        <f t="shared" ca="1" si="43"/>
        <v>82650.214370699192</v>
      </c>
      <c r="H565" s="30"/>
      <c r="I565" s="12">
        <f t="shared" ca="1" si="40"/>
        <v>-0.75875934147895674</v>
      </c>
    </row>
    <row r="566" spans="3:9" ht="15.55" customHeight="1" x14ac:dyDescent="0.65">
      <c r="C566" s="10">
        <v>540</v>
      </c>
      <c r="D566" s="11">
        <f t="shared" ca="1" si="41"/>
        <v>96.264887970082356</v>
      </c>
      <c r="E566" s="11">
        <f t="shared" ca="1" si="42"/>
        <v>120.02374371409694</v>
      </c>
      <c r="F566" s="11">
        <f t="shared" ca="1" si="44"/>
        <v>4427.209470293973</v>
      </c>
      <c r="G566" s="11">
        <f t="shared" ca="1" si="43"/>
        <v>83340.539747250354</v>
      </c>
      <c r="H566" s="30"/>
      <c r="I566" s="12">
        <f t="shared" ca="1" si="40"/>
        <v>-1.8600574277491884</v>
      </c>
    </row>
    <row r="567" spans="3:9" ht="15.55" customHeight="1" x14ac:dyDescent="0.65">
      <c r="C567" s="10">
        <v>541</v>
      </c>
      <c r="D567" s="11">
        <f t="shared" ca="1" si="41"/>
        <v>94.315779963995283</v>
      </c>
      <c r="E567" s="11">
        <f t="shared" ca="1" si="42"/>
        <v>118.12895023858938</v>
      </c>
      <c r="F567" s="11">
        <f t="shared" ca="1" si="44"/>
        <v>4433.4363688882922</v>
      </c>
      <c r="G567" s="11">
        <f t="shared" ca="1" si="43"/>
        <v>84036.473400715899</v>
      </c>
      <c r="H567" s="30"/>
      <c r="I567" s="12">
        <f t="shared" ca="1" si="40"/>
        <v>-1.3989192468561062</v>
      </c>
    </row>
    <row r="568" spans="3:9" ht="15.55" customHeight="1" x14ac:dyDescent="0.65">
      <c r="C568" s="10">
        <v>542</v>
      </c>
      <c r="D568" s="11">
        <f t="shared" ca="1" si="41"/>
        <v>94.354872705446212</v>
      </c>
      <c r="E568" s="11">
        <f t="shared" ca="1" si="42"/>
        <v>118.18176937380488</v>
      </c>
      <c r="F568" s="11">
        <f t="shared" ca="1" si="44"/>
        <v>4441.4667491066702</v>
      </c>
      <c r="G568" s="11">
        <f t="shared" ca="1" si="43"/>
        <v>84739.967827432527</v>
      </c>
      <c r="H568" s="30"/>
      <c r="I568" s="12">
        <f t="shared" ca="1" si="40"/>
        <v>1.2846279452838671</v>
      </c>
    </row>
    <row r="569" spans="3:9" ht="15.55" customHeight="1" x14ac:dyDescent="0.65">
      <c r="C569" s="10">
        <v>543</v>
      </c>
      <c r="D569" s="11">
        <f t="shared" ca="1" si="41"/>
        <v>94.873827487062513</v>
      </c>
      <c r="E569" s="11">
        <f t="shared" ca="1" si="42"/>
        <v>118.67924085398066</v>
      </c>
      <c r="F569" s="11">
        <f t="shared" ca="1" si="44"/>
        <v>4449.8190243893005</v>
      </c>
      <c r="G569" s="11">
        <f t="shared" ca="1" si="43"/>
        <v>85449.592027422666</v>
      </c>
      <c r="H569" s="30"/>
      <c r="I569" s="12">
        <f t="shared" ca="1" si="40"/>
        <v>0.94552569096673411</v>
      </c>
    </row>
    <row r="570" spans="3:9" ht="15.55" customHeight="1" x14ac:dyDescent="0.65">
      <c r="C570" s="10">
        <v>544</v>
      </c>
      <c r="D570" s="11">
        <f t="shared" ca="1" si="41"/>
        <v>96.176781304853975</v>
      </c>
      <c r="E570" s="11">
        <f t="shared" ca="1" si="42"/>
        <v>119.96743705270045</v>
      </c>
      <c r="F570" s="11">
        <f t="shared" ca="1" si="44"/>
        <v>4458.9908013774339</v>
      </c>
      <c r="G570" s="11">
        <f t="shared" ca="1" si="43"/>
        <v>86165.909097743628</v>
      </c>
      <c r="H570" s="30"/>
      <c r="I570" s="12">
        <f t="shared" ca="1" si="40"/>
        <v>0.42661484996208654</v>
      </c>
    </row>
    <row r="571" spans="3:9" ht="15.55" customHeight="1" x14ac:dyDescent="0.65">
      <c r="C571" s="10">
        <v>545</v>
      </c>
      <c r="D571" s="11">
        <f t="shared" ca="1" si="41"/>
        <v>96.46842612202407</v>
      </c>
      <c r="E571" s="11">
        <f t="shared" ca="1" si="42"/>
        <v>120.25507687407267</v>
      </c>
      <c r="F571" s="11">
        <f t="shared" ca="1" si="44"/>
        <v>4467.1960643092425</v>
      </c>
      <c r="G571" s="11">
        <f t="shared" ca="1" si="43"/>
        <v>86887.181222283092</v>
      </c>
      <c r="H571" s="30"/>
      <c r="I571" s="12">
        <f t="shared" ca="1" si="40"/>
        <v>-1.2887659136717169</v>
      </c>
    </row>
    <row r="572" spans="3:9" ht="15.55" customHeight="1" x14ac:dyDescent="0.65">
      <c r="C572" s="10">
        <v>546</v>
      </c>
      <c r="D572" s="11">
        <f t="shared" ca="1" si="41"/>
        <v>99.023127355153875</v>
      </c>
      <c r="E572" s="11">
        <f t="shared" ca="1" si="42"/>
        <v>122.83086227263141</v>
      </c>
      <c r="F572" s="11">
        <f t="shared" ca="1" si="44"/>
        <v>4477.7857200499302</v>
      </c>
      <c r="G572" s="11">
        <f t="shared" ca="1" si="43"/>
        <v>87616.816596679681</v>
      </c>
      <c r="H572" s="30"/>
      <c r="I572" s="12">
        <f t="shared" ca="1" si="40"/>
        <v>2.189021013420652</v>
      </c>
    </row>
    <row r="573" spans="3:9" ht="15.55" customHeight="1" x14ac:dyDescent="0.65">
      <c r="C573" s="10">
        <v>547</v>
      </c>
      <c r="D573" s="11">
        <f t="shared" ca="1" si="41"/>
        <v>99.878635380759718</v>
      </c>
      <c r="E573" s="11">
        <f t="shared" ca="1" si="42"/>
        <v>123.70858992742805</v>
      </c>
      <c r="F573" s="11">
        <f t="shared" ca="1" si="44"/>
        <v>4486.6810797862272</v>
      </c>
      <c r="G573" s="11">
        <f t="shared" ca="1" si="43"/>
        <v>88350.774624907644</v>
      </c>
      <c r="H573" s="30"/>
      <c r="I573" s="12">
        <f t="shared" ca="1" si="40"/>
        <v>0.34985590957870522</v>
      </c>
    </row>
    <row r="574" spans="3:9" ht="15.55" customHeight="1" x14ac:dyDescent="0.65">
      <c r="C574" s="10">
        <v>548</v>
      </c>
      <c r="D574" s="11">
        <f t="shared" ca="1" si="41"/>
        <v>101.37753247593116</v>
      </c>
      <c r="E574" s="11">
        <f t="shared" ca="1" si="42"/>
        <v>125.27888685046619</v>
      </c>
      <c r="F574" s="11">
        <f t="shared" ca="1" si="44"/>
        <v>4496.4743192747756</v>
      </c>
      <c r="G574" s="11">
        <f t="shared" ca="1" si="43"/>
        <v>89091.723496664665</v>
      </c>
      <c r="H574" s="30"/>
      <c r="I574" s="12">
        <f t="shared" ca="1" si="40"/>
        <v>0.94725593114417073</v>
      </c>
    </row>
    <row r="575" spans="3:9" ht="15.55" customHeight="1" x14ac:dyDescent="0.65">
      <c r="C575" s="10">
        <v>549</v>
      </c>
      <c r="D575" s="11">
        <f t="shared" ca="1" si="41"/>
        <v>100.98083879862145</v>
      </c>
      <c r="E575" s="11">
        <f t="shared" ca="1" si="42"/>
        <v>124.95908955146486</v>
      </c>
      <c r="F575" s="11">
        <f t="shared" ca="1" si="44"/>
        <v>4504.4066206568659</v>
      </c>
      <c r="G575" s="11">
        <f t="shared" ca="1" si="43"/>
        <v>89836.932417842152</v>
      </c>
      <c r="H575" s="30"/>
      <c r="I575" s="12">
        <f t="shared" ca="1" si="40"/>
        <v>-1.8521171472712259</v>
      </c>
    </row>
    <row r="576" spans="3:9" ht="15.55" customHeight="1" x14ac:dyDescent="0.65">
      <c r="C576" s="10">
        <v>550</v>
      </c>
      <c r="D576" s="11">
        <f t="shared" ca="1" si="41"/>
        <v>100.37355916235079</v>
      </c>
      <c r="E576" s="11">
        <f t="shared" ca="1" si="42"/>
        <v>124.45187293908835</v>
      </c>
      <c r="F576" s="11">
        <f t="shared" ca="1" si="44"/>
        <v>4512.2712952563088</v>
      </c>
      <c r="G576" s="11">
        <f t="shared" ca="1" si="43"/>
        <v>90588.259003449173</v>
      </c>
      <c r="H576" s="30"/>
      <c r="I576" s="12">
        <f t="shared" ca="1" si="40"/>
        <v>-0.27136247086531978</v>
      </c>
    </row>
    <row r="577" spans="3:9" ht="15.55" customHeight="1" x14ac:dyDescent="0.65">
      <c r="C577" s="10">
        <v>551</v>
      </c>
      <c r="D577" s="11">
        <f t="shared" ca="1" si="41"/>
        <v>100.7592760633116</v>
      </c>
      <c r="E577" s="11">
        <f t="shared" ca="1" si="42"/>
        <v>124.91893395101529</v>
      </c>
      <c r="F577" s="11">
        <f t="shared" ca="1" si="44"/>
        <v>4521.0607051899897</v>
      </c>
      <c r="G577" s="11">
        <f t="shared" ca="1" si="43"/>
        <v>91346.725355359784</v>
      </c>
      <c r="H577" s="30"/>
      <c r="I577" s="12">
        <f t="shared" ca="1" si="40"/>
        <v>0.95045669706500735</v>
      </c>
    </row>
    <row r="578" spans="3:9" ht="15.55" customHeight="1" x14ac:dyDescent="0.65">
      <c r="C578" s="10">
        <v>552</v>
      </c>
      <c r="D578" s="11">
        <f t="shared" ca="1" si="41"/>
        <v>100.18821039587436</v>
      </c>
      <c r="E578" s="11">
        <f t="shared" ca="1" si="42"/>
        <v>124.41280554249282</v>
      </c>
      <c r="F578" s="11">
        <f t="shared" ca="1" si="44"/>
        <v>4528.8462568322439</v>
      </c>
      <c r="G578" s="11">
        <f t="shared" ca="1" si="43"/>
        <v>92110.458108641149</v>
      </c>
      <c r="H578" s="30"/>
      <c r="I578" s="12">
        <f t="shared" ca="1" si="40"/>
        <v>0.1299450895257675</v>
      </c>
    </row>
    <row r="579" spans="3:9" ht="15.55" customHeight="1" x14ac:dyDescent="0.65">
      <c r="C579" s="10">
        <v>553</v>
      </c>
      <c r="D579" s="11">
        <f t="shared" ca="1" si="41"/>
        <v>101.59433596239303</v>
      </c>
      <c r="E579" s="11">
        <f t="shared" ca="1" si="42"/>
        <v>125.88835654747847</v>
      </c>
      <c r="F579" s="11">
        <f t="shared" ca="1" si="44"/>
        <v>4538.6569865431547</v>
      </c>
      <c r="G579" s="11">
        <f t="shared" ca="1" si="43"/>
        <v>92882.546651577839</v>
      </c>
      <c r="H579" s="30"/>
      <c r="I579" s="12">
        <f t="shared" ca="1" si="40"/>
        <v>0.9633203814996566</v>
      </c>
    </row>
    <row r="580" spans="3:9" ht="15.55" customHeight="1" x14ac:dyDescent="0.65">
      <c r="C580" s="10">
        <v>554</v>
      </c>
      <c r="D580" s="11">
        <f t="shared" ca="1" si="41"/>
        <v>102.59987158391901</v>
      </c>
      <c r="E580" s="11">
        <f t="shared" ca="1" si="42"/>
        <v>126.94580367749906</v>
      </c>
      <c r="F580" s="11">
        <f t="shared" ca="1" si="44"/>
        <v>4548.0004223753895</v>
      </c>
      <c r="G580" s="11">
        <f t="shared" ca="1" si="43"/>
        <v>93660.539105851334</v>
      </c>
      <c r="H580" s="30"/>
      <c r="I580" s="12">
        <f t="shared" ca="1" si="40"/>
        <v>0.2837206903719352</v>
      </c>
    </row>
    <row r="581" spans="3:9" ht="15.55" customHeight="1" x14ac:dyDescent="0.65">
      <c r="C581" s="10">
        <v>555</v>
      </c>
      <c r="D581" s="11">
        <f t="shared" ca="1" si="41"/>
        <v>103.49815943149729</v>
      </c>
      <c r="E581" s="11">
        <f t="shared" ca="1" si="42"/>
        <v>127.92207429581946</v>
      </c>
      <c r="F581" s="11">
        <f t="shared" ca="1" si="44"/>
        <v>4557.3905637770649</v>
      </c>
      <c r="G581" s="11">
        <f t="shared" ca="1" si="43"/>
        <v>94445.024910080538</v>
      </c>
      <c r="H581" s="30"/>
      <c r="I581" s="12">
        <f t="shared" ca="1" si="40"/>
        <v>0.57033548742409901</v>
      </c>
    </row>
    <row r="582" spans="3:9" ht="15.55" customHeight="1" x14ac:dyDescent="0.65">
      <c r="C582" s="10">
        <v>556</v>
      </c>
      <c r="D582" s="11">
        <f t="shared" ca="1" si="41"/>
        <v>104.25757064475449</v>
      </c>
      <c r="E582" s="11">
        <f t="shared" ca="1" si="42"/>
        <v>128.77021181912022</v>
      </c>
      <c r="F582" s="11">
        <f t="shared" ca="1" si="44"/>
        <v>4566.7115914378937</v>
      </c>
      <c r="G582" s="11">
        <f t="shared" ca="1" si="43"/>
        <v>95235.932196234382</v>
      </c>
      <c r="H582" s="30"/>
      <c r="I582" s="12">
        <f t="shared" ca="1" si="40"/>
        <v>0.29036766151690824</v>
      </c>
    </row>
    <row r="583" spans="3:9" ht="15.55" customHeight="1" x14ac:dyDescent="0.65">
      <c r="C583" s="10">
        <v>557</v>
      </c>
      <c r="D583" s="11">
        <f t="shared" ca="1" si="41"/>
        <v>104.21111594849231</v>
      </c>
      <c r="E583" s="11">
        <f t="shared" ca="1" si="42"/>
        <v>128.82206186033352</v>
      </c>
      <c r="F583" s="11">
        <f t="shared" ca="1" si="44"/>
        <v>4575.3026293952671</v>
      </c>
      <c r="G583" s="11">
        <f t="shared" ca="1" si="43"/>
        <v>96032.656231593966</v>
      </c>
      <c r="H583" s="30"/>
      <c r="I583" s="12">
        <f t="shared" ca="1" si="40"/>
        <v>-0.11696843011747743</v>
      </c>
    </row>
    <row r="584" spans="3:9" ht="15.55" customHeight="1" x14ac:dyDescent="0.65">
      <c r="C584" s="10">
        <v>558</v>
      </c>
      <c r="D584" s="11">
        <f t="shared" ca="1" si="41"/>
        <v>103.27844447542097</v>
      </c>
      <c r="E584" s="11">
        <f t="shared" ca="1" si="42"/>
        <v>127.99386955871292</v>
      </c>
      <c r="F584" s="11">
        <f t="shared" ca="1" si="44"/>
        <v>4583.0682164559448</v>
      </c>
      <c r="G584" s="11">
        <f t="shared" ca="1" si="43"/>
        <v>96835.154541136551</v>
      </c>
      <c r="H584" s="30"/>
      <c r="I584" s="12">
        <f t="shared" ca="1" si="40"/>
        <v>-0.88807270726009779</v>
      </c>
    </row>
    <row r="585" spans="3:9" ht="15.55" customHeight="1" x14ac:dyDescent="0.65">
      <c r="C585" s="10">
        <v>559</v>
      </c>
      <c r="D585" s="11">
        <f t="shared" ca="1" si="41"/>
        <v>102.64383873777206</v>
      </c>
      <c r="E585" s="11">
        <f t="shared" ca="1" si="42"/>
        <v>127.45371463279639</v>
      </c>
      <c r="F585" s="11">
        <f t="shared" ca="1" si="44"/>
        <v>4591.1150706063963</v>
      </c>
      <c r="G585" s="11">
        <f t="shared" ca="1" si="43"/>
        <v>97644.581413106585</v>
      </c>
      <c r="H585" s="30"/>
      <c r="I585" s="12">
        <f t="shared" ca="1" si="40"/>
        <v>-4.2691699483626451E-2</v>
      </c>
    </row>
    <row r="586" spans="3:9" ht="15.55" customHeight="1" x14ac:dyDescent="0.65">
      <c r="C586" s="10">
        <v>560</v>
      </c>
      <c r="D586" s="11">
        <f t="shared" ca="1" si="41"/>
        <v>101.84327375904944</v>
      </c>
      <c r="E586" s="11">
        <f t="shared" ca="1" si="42"/>
        <v>126.72259437457235</v>
      </c>
      <c r="F586" s="11">
        <f t="shared" ca="1" si="44"/>
        <v>4598.9060580975965</v>
      </c>
      <c r="G586" s="11">
        <f t="shared" ca="1" si="43"/>
        <v>98460.447942445229</v>
      </c>
      <c r="H586" s="30"/>
      <c r="I586" s="12">
        <f t="shared" ca="1" si="40"/>
        <v>-7.5775260279696652E-2</v>
      </c>
    </row>
    <row r="587" spans="3:9" ht="15.55" customHeight="1" x14ac:dyDescent="0.65">
      <c r="C587" s="10">
        <v>561</v>
      </c>
      <c r="D587" s="11">
        <f t="shared" ca="1" si="41"/>
        <v>101.94283024322147</v>
      </c>
      <c r="E587" s="11">
        <f t="shared" ca="1" si="42"/>
        <v>126.87634861779816</v>
      </c>
      <c r="F587" s="11">
        <f t="shared" ca="1" si="44"/>
        <v>4607.5516879615616</v>
      </c>
      <c r="G587" s="11">
        <f t="shared" ca="1" si="43"/>
        <v>99283.924278070786</v>
      </c>
      <c r="H587" s="30"/>
      <c r="I587" s="12">
        <f t="shared" ca="1" si="40"/>
        <v>0.70709719571643392</v>
      </c>
    </row>
    <row r="588" spans="3:9" ht="15.55" customHeight="1" x14ac:dyDescent="0.65">
      <c r="C588" s="10">
        <v>562</v>
      </c>
      <c r="D588" s="11">
        <f t="shared" ca="1" si="41"/>
        <v>103.88800552700387</v>
      </c>
      <c r="E588" s="11">
        <f t="shared" ca="1" si="42"/>
        <v>128.85720417570897</v>
      </c>
      <c r="F588" s="11">
        <f t="shared" ca="1" si="44"/>
        <v>4617.9719759452901</v>
      </c>
      <c r="G588" s="11">
        <f t="shared" ca="1" si="43"/>
        <v>100115.98290432665</v>
      </c>
      <c r="H588" s="30"/>
      <c r="I588" s="12">
        <f t="shared" ca="1" si="40"/>
        <v>1.8550988385452047</v>
      </c>
    </row>
    <row r="589" spans="3:9" ht="15.55" customHeight="1" x14ac:dyDescent="0.65">
      <c r="C589" s="10">
        <v>563</v>
      </c>
      <c r="D589" s="11">
        <f t="shared" ca="1" si="41"/>
        <v>105.75789206467194</v>
      </c>
      <c r="E589" s="11">
        <f t="shared" ca="1" si="42"/>
        <v>130.76412979344965</v>
      </c>
      <c r="F589" s="11">
        <f t="shared" ca="1" si="44"/>
        <v>4628.3411229672911</v>
      </c>
      <c r="G589" s="11">
        <f t="shared" ca="1" si="43"/>
        <v>100954.86362647495</v>
      </c>
      <c r="H589" s="30"/>
      <c r="I589" s="12">
        <f t="shared" ca="1" si="40"/>
        <v>1.2099942317556971</v>
      </c>
    </row>
    <row r="590" spans="3:9" ht="15.55" customHeight="1" x14ac:dyDescent="0.65">
      <c r="C590" s="10">
        <v>564</v>
      </c>
      <c r="D590" s="11">
        <f t="shared" ca="1" si="41"/>
        <v>107.00062591252085</v>
      </c>
      <c r="E590" s="11">
        <f t="shared" ca="1" si="42"/>
        <v>132.07968004392771</v>
      </c>
      <c r="F590" s="11">
        <f t="shared" ca="1" si="44"/>
        <v>4638.2728052709735</v>
      </c>
      <c r="G590" s="11">
        <f t="shared" ca="1" si="43"/>
        <v>101800.25282279665</v>
      </c>
      <c r="H590" s="30"/>
      <c r="I590" s="12">
        <f t="shared" ca="1" si="40"/>
        <v>0.11941657507422146</v>
      </c>
    </row>
    <row r="591" spans="3:9" ht="15.55" customHeight="1" x14ac:dyDescent="0.65">
      <c r="C591" s="10">
        <v>565</v>
      </c>
      <c r="D591" s="11">
        <f t="shared" ca="1" si="41"/>
        <v>107.5764748851406</v>
      </c>
      <c r="E591" s="11">
        <f t="shared" ca="1" si="42"/>
        <v>132.75562455901286</v>
      </c>
      <c r="F591" s="11">
        <f t="shared" ca="1" si="44"/>
        <v>4647.6866537588949</v>
      </c>
      <c r="G591" s="11">
        <f t="shared" ca="1" si="43"/>
        <v>102652.12380474572</v>
      </c>
      <c r="H591" s="30"/>
      <c r="I591" s="12">
        <f t="shared" ca="1" si="40"/>
        <v>-0.19206987403083822</v>
      </c>
    </row>
    <row r="592" spans="3:9" ht="15.55" customHeight="1" x14ac:dyDescent="0.65">
      <c r="C592" s="10">
        <v>566</v>
      </c>
      <c r="D592" s="11">
        <f t="shared" ca="1" si="41"/>
        <v>109.3122850790275</v>
      </c>
      <c r="E592" s="11">
        <f t="shared" ca="1" si="42"/>
        <v>134.60510383214455</v>
      </c>
      <c r="F592" s="11">
        <f t="shared" ca="1" si="44"/>
        <v>4658.3549266409746</v>
      </c>
      <c r="G592" s="11">
        <f t="shared" ca="1" si="43"/>
        <v>103512.30317916353</v>
      </c>
      <c r="H592" s="30"/>
      <c r="I592" s="12">
        <f t="shared" ca="1" si="40"/>
        <v>1.9823721132634038</v>
      </c>
    </row>
    <row r="593" spans="3:9" ht="15.55" customHeight="1" x14ac:dyDescent="0.65">
      <c r="C593" s="10">
        <v>567</v>
      </c>
      <c r="D593" s="11">
        <f t="shared" ca="1" si="41"/>
        <v>109.76860322356427</v>
      </c>
      <c r="E593" s="11">
        <f t="shared" ca="1" si="42"/>
        <v>135.1758856846254</v>
      </c>
      <c r="F593" s="11">
        <f t="shared" ca="1" si="44"/>
        <v>4667.7823997363885</v>
      </c>
      <c r="G593" s="11">
        <f t="shared" ca="1" si="43"/>
        <v>104378.34966999925</v>
      </c>
      <c r="H593" s="30"/>
      <c r="I593" s="12">
        <f t="shared" ca="1" si="40"/>
        <v>0.60626826467479755</v>
      </c>
    </row>
    <row r="594" spans="3:9" ht="15.55" customHeight="1" x14ac:dyDescent="0.65">
      <c r="C594" s="10">
        <v>568</v>
      </c>
      <c r="D594" s="11">
        <f t="shared" ca="1" si="41"/>
        <v>110.92510663207381</v>
      </c>
      <c r="E594" s="11">
        <f t="shared" ca="1" si="42"/>
        <v>136.47231655287729</v>
      </c>
      <c r="F594" s="11">
        <f t="shared" ca="1" si="44"/>
        <v>4678.0759006626258</v>
      </c>
      <c r="G594" s="11">
        <f t="shared" ca="1" si="43"/>
        <v>105252.44239916907</v>
      </c>
      <c r="H594" s="30"/>
      <c r="I594" s="12">
        <f t="shared" ca="1" si="40"/>
        <v>0.98071029336593629</v>
      </c>
    </row>
    <row r="595" spans="3:9" ht="15.55" customHeight="1" x14ac:dyDescent="0.65">
      <c r="C595" s="10">
        <v>569</v>
      </c>
      <c r="D595" s="11">
        <f t="shared" ca="1" si="41"/>
        <v>110.99663132963018</v>
      </c>
      <c r="E595" s="11">
        <f t="shared" ca="1" si="42"/>
        <v>136.67864522607158</v>
      </c>
      <c r="F595" s="11">
        <f t="shared" ca="1" si="44"/>
        <v>4687.2968861789941</v>
      </c>
      <c r="G595" s="11">
        <f t="shared" ca="1" si="43"/>
        <v>106132.68703573673</v>
      </c>
      <c r="H595" s="30"/>
      <c r="I595" s="12">
        <f t="shared" ca="1" si="40"/>
        <v>-0.50498963403738195</v>
      </c>
    </row>
    <row r="596" spans="3:9" ht="15.55" customHeight="1" x14ac:dyDescent="0.65">
      <c r="C596" s="10">
        <v>570</v>
      </c>
      <c r="D596" s="11">
        <f t="shared" ca="1" si="41"/>
        <v>109.97017968082815</v>
      </c>
      <c r="E596" s="11">
        <f t="shared" ca="1" si="42"/>
        <v>135.79995812111918</v>
      </c>
      <c r="F596" s="11">
        <f t="shared" ca="1" si="44"/>
        <v>4695.5330530296378</v>
      </c>
      <c r="G596" s="11">
        <f t="shared" ca="1" si="43"/>
        <v>107019.24289636881</v>
      </c>
      <c r="H596" s="30"/>
      <c r="I596" s="12">
        <f t="shared" ca="1" si="40"/>
        <v>-0.46063050808505929</v>
      </c>
    </row>
    <row r="597" spans="3:9" ht="15.55" customHeight="1" x14ac:dyDescent="0.65">
      <c r="C597" s="10">
        <v>571</v>
      </c>
      <c r="D597" s="11">
        <f t="shared" ca="1" si="41"/>
        <v>107.97043102577807</v>
      </c>
      <c r="E597" s="11">
        <f t="shared" ca="1" si="42"/>
        <v>133.93602807217647</v>
      </c>
      <c r="F597" s="11">
        <f t="shared" ca="1" si="44"/>
        <v>4702.7804438076619</v>
      </c>
      <c r="G597" s="11">
        <f t="shared" ca="1" si="43"/>
        <v>107912.15321874792</v>
      </c>
      <c r="H597" s="30"/>
      <c r="I597" s="12">
        <f t="shared" ca="1" si="40"/>
        <v>-1.1129209274692322</v>
      </c>
    </row>
    <row r="598" spans="3:9" ht="15.55" customHeight="1" x14ac:dyDescent="0.65">
      <c r="C598" s="10">
        <v>572</v>
      </c>
      <c r="D598" s="11">
        <f t="shared" ca="1" si="41"/>
        <v>106.30030455691848</v>
      </c>
      <c r="E598" s="11">
        <f t="shared" ca="1" si="42"/>
        <v>132.3717592004887</v>
      </c>
      <c r="F598" s="11">
        <f t="shared" ca="1" si="44"/>
        <v>4710.2579074202713</v>
      </c>
      <c r="G598" s="11">
        <f t="shared" ca="1" si="43"/>
        <v>108812.69052500401</v>
      </c>
      <c r="H598" s="30"/>
      <c r="I598" s="12">
        <f t="shared" ca="1" si="40"/>
        <v>-3.3787696990983884E-2</v>
      </c>
    </row>
    <row r="599" spans="3:9" ht="15.55" customHeight="1" x14ac:dyDescent="0.65">
      <c r="C599" s="10">
        <v>573</v>
      </c>
      <c r="D599" s="11">
        <f t="shared" ca="1" si="41"/>
        <v>106.58153456977229</v>
      </c>
      <c r="E599" s="11">
        <f t="shared" ca="1" si="42"/>
        <v>132.7139785507118</v>
      </c>
      <c r="F599" s="11">
        <f t="shared" ca="1" si="44"/>
        <v>4719.5066625194086</v>
      </c>
      <c r="G599" s="11">
        <f t="shared" ca="1" si="43"/>
        <v>109722.44884376193</v>
      </c>
      <c r="H599" s="30"/>
      <c r="I599" s="12">
        <f t="shared" ca="1" si="40"/>
        <v>1.5479173879323107</v>
      </c>
    </row>
    <row r="600" spans="3:9" ht="15.55" customHeight="1" x14ac:dyDescent="0.65">
      <c r="C600" s="10">
        <v>574</v>
      </c>
      <c r="D600" s="11">
        <f t="shared" ca="1" si="41"/>
        <v>108.67151640600298</v>
      </c>
      <c r="E600" s="11">
        <f t="shared" ca="1" si="42"/>
        <v>134.83205223912137</v>
      </c>
      <c r="F600" s="11">
        <f t="shared" ca="1" si="44"/>
        <v>4730.4331697940743</v>
      </c>
      <c r="G600" s="11">
        <f t="shared" ca="1" si="43"/>
        <v>110641.40034355489</v>
      </c>
      <c r="H600" s="30"/>
      <c r="I600" s="12">
        <f t="shared" ca="1" si="40"/>
        <v>2.5756539127572267</v>
      </c>
    </row>
    <row r="601" spans="3:9" ht="15.55" customHeight="1" x14ac:dyDescent="0.65">
      <c r="C601" s="10">
        <v>575</v>
      </c>
      <c r="D601" s="11">
        <f t="shared" ca="1" si="41"/>
        <v>111.20862305038533</v>
      </c>
      <c r="E601" s="11">
        <f t="shared" ca="1" si="42"/>
        <v>137.40457568598822</v>
      </c>
      <c r="F601" s="11">
        <f t="shared" ca="1" si="44"/>
        <v>4741.8611248077477</v>
      </c>
      <c r="G601" s="11">
        <f t="shared" ca="1" si="43"/>
        <v>111568.44778850254</v>
      </c>
      <c r="H601" s="30"/>
      <c r="I601" s="12">
        <f t="shared" ca="1" si="40"/>
        <v>1.5683646667564395</v>
      </c>
    </row>
    <row r="602" spans="3:9" ht="15.55" customHeight="1" x14ac:dyDescent="0.65">
      <c r="C602" s="10">
        <v>576</v>
      </c>
      <c r="D602" s="11">
        <f t="shared" ca="1" si="41"/>
        <v>112.94480292415483</v>
      </c>
      <c r="E602" s="11">
        <f t="shared" ca="1" si="42"/>
        <v>139.21425966073141</v>
      </c>
      <c r="F602" s="11">
        <f t="shared" ca="1" si="44"/>
        <v>4752.6862866482597</v>
      </c>
      <c r="G602" s="11">
        <f t="shared" ca="1" si="43"/>
        <v>112502.5630557918</v>
      </c>
      <c r="H602" s="30"/>
      <c r="I602" s="12">
        <f t="shared" ref="I602:I626" ca="1" si="45">NORMINV(RAND(),$J$20,$J$21)</f>
        <v>0.26478485952327302</v>
      </c>
    </row>
    <row r="603" spans="3:9" ht="15.55" customHeight="1" x14ac:dyDescent="0.65">
      <c r="C603" s="10">
        <v>577</v>
      </c>
      <c r="D603" s="11">
        <f t="shared" ca="1" si="41"/>
        <v>115.20199120442152</v>
      </c>
      <c r="E603" s="11">
        <f t="shared" ca="1" si="42"/>
        <v>141.58524337096284</v>
      </c>
      <c r="F603" s="11">
        <f t="shared" ca="1" si="44"/>
        <v>4764.2465408402168</v>
      </c>
      <c r="G603" s="11">
        <f t="shared" ca="1" si="43"/>
        <v>113445.14976677905</v>
      </c>
      <c r="H603" s="30"/>
      <c r="I603" s="12">
        <f t="shared" ca="1" si="45"/>
        <v>1.5208848405406492</v>
      </c>
    </row>
    <row r="604" spans="3:9" ht="15.55" customHeight="1" x14ac:dyDescent="0.65">
      <c r="C604" s="10">
        <v>578</v>
      </c>
      <c r="D604" s="11">
        <f t="shared" ca="1" si="41"/>
        <v>114.87315438087681</v>
      </c>
      <c r="E604" s="11">
        <f t="shared" ca="1" si="42"/>
        <v>141.39098698098218</v>
      </c>
      <c r="F604" s="11">
        <f t="shared" ca="1" si="44"/>
        <v>4773.3515711267491</v>
      </c>
      <c r="G604" s="11">
        <f t="shared" ca="1" si="43"/>
        <v>114393.07513626445</v>
      </c>
      <c r="H604" s="30"/>
      <c r="I604" s="12">
        <f t="shared" ca="1" si="45"/>
        <v>-0.25993605848606982</v>
      </c>
    </row>
    <row r="605" spans="3:9" ht="15.55" customHeight="1" x14ac:dyDescent="0.65">
      <c r="C605" s="10">
        <v>579</v>
      </c>
      <c r="D605" s="11">
        <f t="shared" ref="D605:D626" ca="1" si="46">$D$16*D604+$D$17*D603+$D$18*I604+$D$19*I603+$D$20*I602+$D$21+I605</f>
        <v>114.71815906698318</v>
      </c>
      <c r="E605" s="11">
        <f t="shared" ref="E605:E626" ca="1" si="47">$E$16*E604+$E$17*E603+$E$18*I604+$E$19*I603+$E$20*I602+$E$21+I605</f>
        <v>141.40245523114083</v>
      </c>
      <c r="F605" s="11">
        <f t="shared" ca="1" si="44"/>
        <v>4782.8300015112818</v>
      </c>
      <c r="G605" s="11">
        <f t="shared" ref="G605:G626" ca="1" si="48">$G$16*G604+$G$17*G603+$G$18*I604+$G$19*I603+$G$20*I602+$G$21+I605</f>
        <v>115349.240996477</v>
      </c>
      <c r="H605" s="30"/>
      <c r="I605" s="12">
        <f t="shared" ca="1" si="45"/>
        <v>0.53656962105062767</v>
      </c>
    </row>
    <row r="606" spans="3:9" ht="15.55" customHeight="1" x14ac:dyDescent="0.65">
      <c r="C606" s="10">
        <v>580</v>
      </c>
      <c r="D606" s="11">
        <f t="shared" ca="1" si="46"/>
        <v>113.71843465952676</v>
      </c>
      <c r="E606" s="11">
        <f t="shared" ca="1" si="47"/>
        <v>140.54547459048308</v>
      </c>
      <c r="F606" s="11">
        <f t="shared" ref="F606:F626" ca="1" si="49">$F$16*F605+$F$17*F604+$F$18*I605+$F$19*I604+$F$20*I603+$F$21+I606</f>
        <v>4791.3909074022267</v>
      </c>
      <c r="G606" s="11">
        <f t="shared" ca="1" si="48"/>
        <v>116312.395167765</v>
      </c>
      <c r="H606" s="30"/>
      <c r="I606" s="12">
        <f t="shared" ca="1" si="45"/>
        <v>-0.44216723370005534</v>
      </c>
    </row>
    <row r="607" spans="3:9" ht="15.55" customHeight="1" x14ac:dyDescent="0.65">
      <c r="C607" s="10">
        <v>581</v>
      </c>
      <c r="D607" s="11">
        <f t="shared" ca="1" si="46"/>
        <v>113.0660145777655</v>
      </c>
      <c r="E607" s="11">
        <f t="shared" ca="1" si="47"/>
        <v>140.0241252435691</v>
      </c>
      <c r="F607" s="11">
        <f t="shared" ca="1" si="49"/>
        <v>4800.2981771674831</v>
      </c>
      <c r="G607" s="11">
        <f t="shared" ca="1" si="48"/>
        <v>117283.87619441563</v>
      </c>
      <c r="H607" s="30"/>
      <c r="I607" s="12">
        <f t="shared" ca="1" si="45"/>
        <v>0.70221777901349947</v>
      </c>
    </row>
    <row r="608" spans="3:9" ht="15.55" customHeight="1" x14ac:dyDescent="0.65">
      <c r="C608" s="10">
        <v>582</v>
      </c>
      <c r="D608" s="11">
        <f t="shared" ca="1" si="46"/>
        <v>112.29635017365356</v>
      </c>
      <c r="E608" s="11">
        <f t="shared" ca="1" si="47"/>
        <v>139.35645219120173</v>
      </c>
      <c r="F608" s="11">
        <f t="shared" ca="1" si="49"/>
        <v>4808.9884182599208</v>
      </c>
      <c r="G608" s="11">
        <f t="shared" ca="1" si="48"/>
        <v>118263.17563580866</v>
      </c>
      <c r="H608" s="30"/>
      <c r="I608" s="12">
        <f t="shared" ca="1" si="45"/>
        <v>7.3384962306438539E-2</v>
      </c>
    </row>
    <row r="609" spans="3:9" ht="15.55" customHeight="1" x14ac:dyDescent="0.65">
      <c r="C609" s="10">
        <v>583</v>
      </c>
      <c r="D609" s="11">
        <f t="shared" ca="1" si="46"/>
        <v>109.77369755210177</v>
      </c>
      <c r="E609" s="11">
        <f t="shared" ca="1" si="47"/>
        <v>136.91807273759201</v>
      </c>
      <c r="F609" s="11">
        <f t="shared" ca="1" si="49"/>
        <v>4815.8803859968366</v>
      </c>
      <c r="G609" s="11">
        <f t="shared" ca="1" si="48"/>
        <v>119248.7845254296</v>
      </c>
      <c r="H609" s="30"/>
      <c r="I609" s="12">
        <f t="shared" ca="1" si="45"/>
        <v>-1.5367017984075904</v>
      </c>
    </row>
    <row r="610" spans="3:9" ht="15.55" customHeight="1" x14ac:dyDescent="0.65">
      <c r="C610" s="10">
        <v>584</v>
      </c>
      <c r="D610" s="11">
        <f t="shared" ca="1" si="46"/>
        <v>108.07357182907862</v>
      </c>
      <c r="E610" s="11">
        <f t="shared" ca="1" si="47"/>
        <v>135.28221122304967</v>
      </c>
      <c r="F610" s="11">
        <f t="shared" ca="1" si="49"/>
        <v>4823.5269712194849</v>
      </c>
      <c r="G610" s="11">
        <f t="shared" ca="1" si="48"/>
        <v>120243.31948263352</v>
      </c>
      <c r="H610" s="30"/>
      <c r="I610" s="12">
        <f t="shared" ca="1" si="45"/>
        <v>-0.59447170142432149</v>
      </c>
    </row>
    <row r="611" spans="3:9" ht="15.55" customHeight="1" x14ac:dyDescent="0.65">
      <c r="C611" s="10">
        <v>585</v>
      </c>
      <c r="D611" s="11">
        <f t="shared" ca="1" si="46"/>
        <v>104.82815612777654</v>
      </c>
      <c r="E611" s="11">
        <f t="shared" ca="1" si="47"/>
        <v>132.04786661625428</v>
      </c>
      <c r="F611" s="11">
        <f t="shared" ca="1" si="49"/>
        <v>4829.3895830842584</v>
      </c>
      <c r="G611" s="11">
        <f t="shared" ca="1" si="48"/>
        <v>121244.29226535633</v>
      </c>
      <c r="H611" s="30"/>
      <c r="I611" s="12">
        <f t="shared" ca="1" si="45"/>
        <v>-1.5791768219338085</v>
      </c>
    </row>
    <row r="612" spans="3:9" ht="15.55" customHeight="1" x14ac:dyDescent="0.65">
      <c r="C612" s="10">
        <v>586</v>
      </c>
      <c r="D612" s="11">
        <f t="shared" ca="1" si="46"/>
        <v>102.68175914854992</v>
      </c>
      <c r="E612" s="11">
        <f t="shared" ca="1" si="47"/>
        <v>129.88403570319019</v>
      </c>
      <c r="F612" s="11">
        <f t="shared" ca="1" si="49"/>
        <v>4836.2289377747247</v>
      </c>
      <c r="G612" s="11">
        <f t="shared" ca="1" si="48"/>
        <v>122254.54278070154</v>
      </c>
      <c r="H612" s="30"/>
      <c r="I612" s="12">
        <f t="shared" ca="1" si="45"/>
        <v>-0.13294777569633978</v>
      </c>
    </row>
    <row r="613" spans="3:9" ht="15.55" customHeight="1" x14ac:dyDescent="0.65">
      <c r="C613" s="10">
        <v>587</v>
      </c>
      <c r="D613" s="11">
        <f t="shared" ca="1" si="46"/>
        <v>101.79337398183549</v>
      </c>
      <c r="E613" s="11">
        <f t="shared" ca="1" si="47"/>
        <v>128.91812360672057</v>
      </c>
      <c r="F613" s="11">
        <f t="shared" ca="1" si="49"/>
        <v>4844.0262178868497</v>
      </c>
      <c r="G613" s="11">
        <f t="shared" ca="1" si="48"/>
        <v>123274.10075133627</v>
      </c>
      <c r="H613" s="30"/>
      <c r="I613" s="12">
        <f t="shared" ca="1" si="45"/>
        <v>0.31844919974511049</v>
      </c>
    </row>
    <row r="614" spans="3:9" ht="15.55" customHeight="1" x14ac:dyDescent="0.65">
      <c r="C614" s="10">
        <v>588</v>
      </c>
      <c r="D614" s="11">
        <f t="shared" ca="1" si="46"/>
        <v>99.853785778726376</v>
      </c>
      <c r="E614" s="11">
        <f t="shared" ca="1" si="47"/>
        <v>126.87149384816229</v>
      </c>
      <c r="F614" s="11">
        <f t="shared" ca="1" si="49"/>
        <v>4850.6176725428286</v>
      </c>
      <c r="G614" s="11">
        <f t="shared" ca="1" si="48"/>
        <v>124300.88549569476</v>
      </c>
      <c r="H614" s="30"/>
      <c r="I614" s="12">
        <f t="shared" ca="1" si="45"/>
        <v>-1.1522516226544828</v>
      </c>
    </row>
    <row r="615" spans="3:9" ht="15.55" customHeight="1" x14ac:dyDescent="0.65">
      <c r="C615" s="10">
        <v>589</v>
      </c>
      <c r="D615" s="11">
        <f t="shared" ca="1" si="46"/>
        <v>100.02772880621156</v>
      </c>
      <c r="E615" s="11">
        <f t="shared" ca="1" si="47"/>
        <v>126.93273269638321</v>
      </c>
      <c r="F615" s="11">
        <f t="shared" ca="1" si="49"/>
        <v>4859.2647443966798</v>
      </c>
      <c r="G615" s="11">
        <f t="shared" ca="1" si="48"/>
        <v>125338.23491712146</v>
      </c>
      <c r="H615" s="30"/>
      <c r="I615" s="12">
        <f t="shared" ca="1" si="45"/>
        <v>0.44873788434976275</v>
      </c>
    </row>
    <row r="616" spans="3:9" ht="15.55" customHeight="1" x14ac:dyDescent="0.65">
      <c r="C616" s="10">
        <v>590</v>
      </c>
      <c r="D616" s="11">
        <f t="shared" ca="1" si="46"/>
        <v>99.992010754640376</v>
      </c>
      <c r="E616" s="11">
        <f t="shared" ca="1" si="47"/>
        <v>126.75521455068453</v>
      </c>
      <c r="F616" s="11">
        <f t="shared" ca="1" si="49"/>
        <v>4867.5197791577093</v>
      </c>
      <c r="G616" s="11">
        <f t="shared" ca="1" si="48"/>
        <v>126383.75833692486</v>
      </c>
      <c r="H616" s="30"/>
      <c r="I616" s="12">
        <f t="shared" ca="1" si="45"/>
        <v>0.17698140107829471</v>
      </c>
    </row>
    <row r="617" spans="3:9" ht="15.55" customHeight="1" x14ac:dyDescent="0.65">
      <c r="C617" s="10">
        <v>591</v>
      </c>
      <c r="D617" s="11">
        <f t="shared" ca="1" si="46"/>
        <v>97.842067256563283</v>
      </c>
      <c r="E617" s="11">
        <f t="shared" ca="1" si="47"/>
        <v>124.48178533634345</v>
      </c>
      <c r="F617" s="11">
        <f t="shared" ca="1" si="49"/>
        <v>4873.7144579777341</v>
      </c>
      <c r="G617" s="11">
        <f t="shared" ca="1" si="48"/>
        <v>127435.88168790762</v>
      </c>
      <c r="H617" s="30"/>
      <c r="I617" s="12">
        <f t="shared" ca="1" si="45"/>
        <v>-1.8910480591569625</v>
      </c>
    </row>
    <row r="618" spans="3:9" ht="15.55" customHeight="1" x14ac:dyDescent="0.65">
      <c r="C618" s="10">
        <v>592</v>
      </c>
      <c r="D618" s="11">
        <f t="shared" ca="1" si="46"/>
        <v>96.36893914218463</v>
      </c>
      <c r="E618" s="11">
        <f t="shared" ca="1" si="47"/>
        <v>122.89213827662687</v>
      </c>
      <c r="F618" s="11">
        <f t="shared" ca="1" si="49"/>
        <v>4880.5716064751996</v>
      </c>
      <c r="G618" s="11">
        <f t="shared" ca="1" si="48"/>
        <v>128497.39068534179</v>
      </c>
      <c r="H618" s="30"/>
      <c r="I618" s="12">
        <f t="shared" ca="1" si="45"/>
        <v>-1.2712513516656025</v>
      </c>
    </row>
    <row r="619" spans="3:9" ht="15.55" customHeight="1" x14ac:dyDescent="0.65">
      <c r="C619" s="10">
        <v>593</v>
      </c>
      <c r="D619" s="11">
        <f t="shared" ca="1" si="46"/>
        <v>95.182876718910336</v>
      </c>
      <c r="E619" s="11">
        <f t="shared" ca="1" si="47"/>
        <v>121.55504354116901</v>
      </c>
      <c r="F619" s="11">
        <f t="shared" ca="1" si="49"/>
        <v>4887.5036954552133</v>
      </c>
      <c r="G619" s="11">
        <f t="shared" ca="1" si="48"/>
        <v>129567.75122141353</v>
      </c>
      <c r="H619" s="30"/>
      <c r="I619" s="12">
        <f t="shared" ca="1" si="45"/>
        <v>-0.20382231562157832</v>
      </c>
    </row>
    <row r="620" spans="3:9" ht="15.55" customHeight="1" x14ac:dyDescent="0.65">
      <c r="C620" s="10">
        <v>594</v>
      </c>
      <c r="D620" s="11">
        <f t="shared" ca="1" si="46"/>
        <v>94.655170551965711</v>
      </c>
      <c r="E620" s="11">
        <f t="shared" ca="1" si="47"/>
        <v>120.86306668874941</v>
      </c>
      <c r="F620" s="11">
        <f t="shared" ca="1" si="49"/>
        <v>4894.9892529218305</v>
      </c>
      <c r="G620" s="11">
        <f t="shared" ca="1" si="48"/>
        <v>130647.52499631523</v>
      </c>
      <c r="H620" s="30"/>
      <c r="I620" s="12">
        <f t="shared" ca="1" si="45"/>
        <v>0.55503612584103501</v>
      </c>
    </row>
    <row r="621" spans="3:9" ht="15.55" customHeight="1" x14ac:dyDescent="0.65">
      <c r="C621" s="10">
        <v>595</v>
      </c>
      <c r="D621" s="11">
        <f t="shared" ca="1" si="46"/>
        <v>92.650608630809288</v>
      </c>
      <c r="E621" s="11">
        <f t="shared" ca="1" si="47"/>
        <v>118.68524309328551</v>
      </c>
      <c r="F621" s="11">
        <f t="shared" ca="1" si="49"/>
        <v>4900.9003259458532</v>
      </c>
      <c r="G621" s="11">
        <f t="shared" ca="1" si="48"/>
        <v>131734.65593806637</v>
      </c>
      <c r="H621" s="30"/>
      <c r="I621" s="12">
        <f t="shared" ca="1" si="45"/>
        <v>-2.1317967119312384</v>
      </c>
    </row>
    <row r="622" spans="3:9" ht="15.55" customHeight="1" x14ac:dyDescent="0.65">
      <c r="C622" s="10">
        <v>596</v>
      </c>
      <c r="D622" s="11">
        <f t="shared" ca="1" si="46"/>
        <v>94.096106500458276</v>
      </c>
      <c r="E622" s="11">
        <f t="shared" ca="1" si="47"/>
        <v>119.96186501789261</v>
      </c>
      <c r="F622" s="11">
        <f t="shared" ca="1" si="49"/>
        <v>4910.2282138816627</v>
      </c>
      <c r="G622" s="11">
        <f t="shared" ca="1" si="48"/>
        <v>132834.2151022199</v>
      </c>
      <c r="H622" s="30"/>
      <c r="I622" s="12">
        <f t="shared" ca="1" si="45"/>
        <v>1.4003939914701531</v>
      </c>
    </row>
    <row r="623" spans="3:9" ht="15.55" customHeight="1" x14ac:dyDescent="0.65">
      <c r="C623" s="10">
        <v>597</v>
      </c>
      <c r="D623" s="11">
        <f t="shared" ca="1" si="46"/>
        <v>94.227805103692177</v>
      </c>
      <c r="E623" s="11">
        <f t="shared" ca="1" si="47"/>
        <v>119.89758022575296</v>
      </c>
      <c r="F623" s="11">
        <f t="shared" ca="1" si="49"/>
        <v>4918.048495334745</v>
      </c>
      <c r="G623" s="11">
        <f t="shared" ca="1" si="48"/>
        <v>133941.33568781009</v>
      </c>
      <c r="H623" s="30"/>
      <c r="I623" s="12">
        <f t="shared" ca="1" si="45"/>
        <v>-0.22595766244535695</v>
      </c>
    </row>
    <row r="624" spans="3:9" ht="15.55" customHeight="1" x14ac:dyDescent="0.65">
      <c r="C624" s="10">
        <v>598</v>
      </c>
      <c r="D624" s="11">
        <f t="shared" ca="1" si="46"/>
        <v>94.468346434169447</v>
      </c>
      <c r="E624" s="11">
        <f t="shared" ca="1" si="47"/>
        <v>119.98997968391934</v>
      </c>
      <c r="F624" s="11">
        <f t="shared" ca="1" si="49"/>
        <v>4926.1609307452982</v>
      </c>
      <c r="G624" s="11">
        <f t="shared" ca="1" si="48"/>
        <v>135057.93021341544</v>
      </c>
      <c r="H624" s="30"/>
      <c r="I624" s="12">
        <f t="shared" ca="1" si="45"/>
        <v>0.15517189262309036</v>
      </c>
    </row>
    <row r="625" spans="3:9" ht="15.55" customHeight="1" x14ac:dyDescent="0.65">
      <c r="C625" s="10">
        <v>599</v>
      </c>
      <c r="D625" s="11">
        <f t="shared" ca="1" si="46"/>
        <v>94.804414359893272</v>
      </c>
      <c r="E625" s="11">
        <f t="shared" ca="1" si="47"/>
        <v>120.18665007641432</v>
      </c>
      <c r="F625" s="11">
        <f t="shared" ca="1" si="49"/>
        <v>4934.3454003653769</v>
      </c>
      <c r="G625" s="11">
        <f t="shared" ca="1" si="48"/>
        <v>136183.83162187468</v>
      </c>
      <c r="H625" s="30"/>
      <c r="I625" s="12">
        <f t="shared" ca="1" si="45"/>
        <v>-0.85784740863545261</v>
      </c>
    </row>
    <row r="626" spans="3:9" ht="15.55" customHeight="1" x14ac:dyDescent="0.65">
      <c r="C626" s="10">
        <v>600</v>
      </c>
      <c r="D626" s="11">
        <f t="shared" ca="1" si="46"/>
        <v>95.020176345750073</v>
      </c>
      <c r="E626" s="11">
        <f t="shared" ca="1" si="47"/>
        <v>120.2779278376203</v>
      </c>
      <c r="F626" s="11">
        <f t="shared" ca="1" si="49"/>
        <v>4942.43831665578</v>
      </c>
      <c r="G626" s="11">
        <f t="shared" ca="1" si="48"/>
        <v>137318.96045253141</v>
      </c>
      <c r="H626" s="30"/>
      <c r="I626" s="12">
        <f t="shared" ca="1" si="45"/>
        <v>0.19412680364736246</v>
      </c>
    </row>
  </sheetData>
  <mergeCells count="1">
    <mergeCell ref="I19:J19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εtとµによる売上の底上げ</vt:lpstr>
      <vt:lpstr>α&lt;1で収束する理由 </vt:lpstr>
      <vt:lpstr>AR(p)</vt:lpstr>
      <vt:lpstr>MA(q) </vt:lpstr>
      <vt:lpstr>ARMA(p,q)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</dc:creator>
  <cp:lastModifiedBy>skimu</cp:lastModifiedBy>
  <dcterms:created xsi:type="dcterms:W3CDTF">2021-08-25T07:35:42Z</dcterms:created>
  <dcterms:modified xsi:type="dcterms:W3CDTF">2021-09-12T23:39:24Z</dcterms:modified>
</cp:coreProperties>
</file>