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mu\OneDrive\デスクトップ\デスクトップアイコン（仮収納）\"/>
    </mc:Choice>
  </mc:AlternateContent>
  <xr:revisionPtr revIDLastSave="0" documentId="13_ncr:1_{F281B1F3-38D9-44CA-A43D-95F4CB41C8DC}" xr6:coauthVersionLast="47" xr6:coauthVersionMax="47" xr10:uidLastSave="{00000000-0000-0000-0000-000000000000}"/>
  <bookViews>
    <workbookView xWindow="33720" yWindow="-120" windowWidth="29040" windowHeight="15840" xr2:uid="{1478AE20-63A0-44E3-AFFB-189AF9D66065}"/>
  </bookViews>
  <sheets>
    <sheet name="プラスの刺激あり" sheetId="12" r:id="rId1"/>
    <sheet name="0&lt;α&lt;1で収束する理由 " sheetId="13" r:id="rId2"/>
    <sheet name="AR(p)" sheetId="1" r:id="rId3"/>
    <sheet name="MA(q) " sheetId="2" r:id="rId4"/>
    <sheet name="ARMA(p,q)  " sheetId="3" r:id="rId5"/>
  </sheets>
  <definedNames>
    <definedName name="_xlchart.v1.0" hidden="1">'0&lt;α&lt;1で収束する理由 '!$F$16:$J$16</definedName>
    <definedName name="_xlchart.v1.1" hidden="1">'0&lt;α&lt;1で収束する理由 '!$F$17:$J$17</definedName>
    <definedName name="_xlchart.v1.2" hidden="1">'0&lt;α&lt;1で収束する理由 '!$F$18:$J$18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3" l="1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113" i="13"/>
  <c r="R114" i="13"/>
  <c r="R115" i="13"/>
  <c r="R116" i="13"/>
  <c r="R117" i="13"/>
  <c r="R118" i="13"/>
  <c r="R119" i="13"/>
  <c r="R20" i="13"/>
  <c r="W14" i="13"/>
  <c r="W15" i="13"/>
  <c r="D19" i="13"/>
  <c r="E19" i="13"/>
  <c r="F19" i="13"/>
  <c r="G19" i="13"/>
  <c r="H19" i="13"/>
  <c r="K19" i="13" s="1"/>
  <c r="I19" i="13"/>
  <c r="J19" i="13"/>
  <c r="V15" i="13"/>
  <c r="V14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K119" i="13"/>
  <c r="J119" i="13"/>
  <c r="I119" i="13"/>
  <c r="H119" i="13"/>
  <c r="G119" i="13"/>
  <c r="F119" i="13"/>
  <c r="E119" i="13"/>
  <c r="D119" i="13"/>
  <c r="K118" i="13"/>
  <c r="J118" i="13"/>
  <c r="I118" i="13"/>
  <c r="H118" i="13"/>
  <c r="G118" i="13"/>
  <c r="F118" i="13"/>
  <c r="E118" i="13"/>
  <c r="D118" i="13"/>
  <c r="K117" i="13"/>
  <c r="J117" i="13"/>
  <c r="I117" i="13"/>
  <c r="H117" i="13"/>
  <c r="G117" i="13"/>
  <c r="F117" i="13"/>
  <c r="E117" i="13"/>
  <c r="D117" i="13"/>
  <c r="K116" i="13"/>
  <c r="J116" i="13"/>
  <c r="I116" i="13"/>
  <c r="H116" i="13"/>
  <c r="G116" i="13"/>
  <c r="F116" i="13"/>
  <c r="E116" i="13"/>
  <c r="D116" i="13"/>
  <c r="K115" i="13"/>
  <c r="J115" i="13"/>
  <c r="I115" i="13"/>
  <c r="H115" i="13"/>
  <c r="G115" i="13"/>
  <c r="F115" i="13"/>
  <c r="E115" i="13"/>
  <c r="D115" i="13"/>
  <c r="K114" i="13"/>
  <c r="J114" i="13"/>
  <c r="I114" i="13"/>
  <c r="H114" i="13"/>
  <c r="G114" i="13"/>
  <c r="F114" i="13"/>
  <c r="E114" i="13"/>
  <c r="D114" i="13"/>
  <c r="K113" i="13"/>
  <c r="J113" i="13"/>
  <c r="I113" i="13"/>
  <c r="H113" i="13"/>
  <c r="G113" i="13"/>
  <c r="F113" i="13"/>
  <c r="E113" i="13"/>
  <c r="D113" i="13"/>
  <c r="K112" i="13"/>
  <c r="J112" i="13"/>
  <c r="I112" i="13"/>
  <c r="H112" i="13"/>
  <c r="G112" i="13"/>
  <c r="F112" i="13"/>
  <c r="E112" i="13"/>
  <c r="D112" i="13"/>
  <c r="K111" i="13"/>
  <c r="J111" i="13"/>
  <c r="I111" i="13"/>
  <c r="H111" i="13"/>
  <c r="G111" i="13"/>
  <c r="F111" i="13"/>
  <c r="E111" i="13"/>
  <c r="D111" i="13"/>
  <c r="K110" i="13"/>
  <c r="J110" i="13"/>
  <c r="I110" i="13"/>
  <c r="H110" i="13"/>
  <c r="G110" i="13"/>
  <c r="F110" i="13"/>
  <c r="E110" i="13"/>
  <c r="D110" i="13"/>
  <c r="K109" i="13"/>
  <c r="J109" i="13"/>
  <c r="I109" i="13"/>
  <c r="H109" i="13"/>
  <c r="G109" i="13"/>
  <c r="F109" i="13"/>
  <c r="E109" i="13"/>
  <c r="D109" i="13"/>
  <c r="K108" i="13"/>
  <c r="J108" i="13"/>
  <c r="I108" i="13"/>
  <c r="H108" i="13"/>
  <c r="G108" i="13"/>
  <c r="F108" i="13"/>
  <c r="E108" i="13"/>
  <c r="D108" i="13"/>
  <c r="K107" i="13"/>
  <c r="J107" i="13"/>
  <c r="I107" i="13"/>
  <c r="H107" i="13"/>
  <c r="G107" i="13"/>
  <c r="F107" i="13"/>
  <c r="E107" i="13"/>
  <c r="D107" i="13"/>
  <c r="K106" i="13"/>
  <c r="J106" i="13"/>
  <c r="I106" i="13"/>
  <c r="H106" i="13"/>
  <c r="G106" i="13"/>
  <c r="F106" i="13"/>
  <c r="E106" i="13"/>
  <c r="D106" i="13"/>
  <c r="K105" i="13"/>
  <c r="J105" i="13"/>
  <c r="I105" i="13"/>
  <c r="H105" i="13"/>
  <c r="G105" i="13"/>
  <c r="F105" i="13"/>
  <c r="E105" i="13"/>
  <c r="D105" i="13"/>
  <c r="K104" i="13"/>
  <c r="J104" i="13"/>
  <c r="I104" i="13"/>
  <c r="H104" i="13"/>
  <c r="G104" i="13"/>
  <c r="F104" i="13"/>
  <c r="E104" i="13"/>
  <c r="D104" i="13"/>
  <c r="K103" i="13"/>
  <c r="J103" i="13"/>
  <c r="I103" i="13"/>
  <c r="H103" i="13"/>
  <c r="G103" i="13"/>
  <c r="F103" i="13"/>
  <c r="E103" i="13"/>
  <c r="D103" i="13"/>
  <c r="K102" i="13"/>
  <c r="J102" i="13"/>
  <c r="I102" i="13"/>
  <c r="H102" i="13"/>
  <c r="G102" i="13"/>
  <c r="F102" i="13"/>
  <c r="E102" i="13"/>
  <c r="D102" i="13"/>
  <c r="K101" i="13"/>
  <c r="J101" i="13"/>
  <c r="I101" i="13"/>
  <c r="H101" i="13"/>
  <c r="G101" i="13"/>
  <c r="F101" i="13"/>
  <c r="E101" i="13"/>
  <c r="D101" i="13"/>
  <c r="K100" i="13"/>
  <c r="J100" i="13"/>
  <c r="I100" i="13"/>
  <c r="H100" i="13"/>
  <c r="G100" i="13"/>
  <c r="F100" i="13"/>
  <c r="E100" i="13"/>
  <c r="D100" i="13"/>
  <c r="K99" i="13"/>
  <c r="J99" i="13"/>
  <c r="I99" i="13"/>
  <c r="H99" i="13"/>
  <c r="G99" i="13"/>
  <c r="F99" i="13"/>
  <c r="E99" i="13"/>
  <c r="D99" i="13"/>
  <c r="K98" i="13"/>
  <c r="J98" i="13"/>
  <c r="I98" i="13"/>
  <c r="H98" i="13"/>
  <c r="G98" i="13"/>
  <c r="F98" i="13"/>
  <c r="E98" i="13"/>
  <c r="D98" i="13"/>
  <c r="K97" i="13"/>
  <c r="J97" i="13"/>
  <c r="I97" i="13"/>
  <c r="H97" i="13"/>
  <c r="G97" i="13"/>
  <c r="F97" i="13"/>
  <c r="E97" i="13"/>
  <c r="D97" i="13"/>
  <c r="K96" i="13"/>
  <c r="J96" i="13"/>
  <c r="I96" i="13"/>
  <c r="H96" i="13"/>
  <c r="G96" i="13"/>
  <c r="F96" i="13"/>
  <c r="E96" i="13"/>
  <c r="D96" i="13"/>
  <c r="K95" i="13"/>
  <c r="J95" i="13"/>
  <c r="I95" i="13"/>
  <c r="H95" i="13"/>
  <c r="G95" i="13"/>
  <c r="F95" i="13"/>
  <c r="E95" i="13"/>
  <c r="D95" i="13"/>
  <c r="K94" i="13"/>
  <c r="J94" i="13"/>
  <c r="I94" i="13"/>
  <c r="H94" i="13"/>
  <c r="G94" i="13"/>
  <c r="F94" i="13"/>
  <c r="E94" i="13"/>
  <c r="D94" i="13"/>
  <c r="K93" i="13"/>
  <c r="J93" i="13"/>
  <c r="I93" i="13"/>
  <c r="H93" i="13"/>
  <c r="G93" i="13"/>
  <c r="F93" i="13"/>
  <c r="E93" i="13"/>
  <c r="D93" i="13"/>
  <c r="K92" i="13"/>
  <c r="J92" i="13"/>
  <c r="I92" i="13"/>
  <c r="H92" i="13"/>
  <c r="G92" i="13"/>
  <c r="F92" i="13"/>
  <c r="E92" i="13"/>
  <c r="D92" i="13"/>
  <c r="K91" i="13"/>
  <c r="J91" i="13"/>
  <c r="I91" i="13"/>
  <c r="H91" i="13"/>
  <c r="G91" i="13"/>
  <c r="F91" i="13"/>
  <c r="E91" i="13"/>
  <c r="D91" i="13"/>
  <c r="K90" i="13"/>
  <c r="J90" i="13"/>
  <c r="I90" i="13"/>
  <c r="H90" i="13"/>
  <c r="G90" i="13"/>
  <c r="F90" i="13"/>
  <c r="E90" i="13"/>
  <c r="D90" i="13"/>
  <c r="K89" i="13"/>
  <c r="J89" i="13"/>
  <c r="I89" i="13"/>
  <c r="H89" i="13"/>
  <c r="G89" i="13"/>
  <c r="F89" i="13"/>
  <c r="E89" i="13"/>
  <c r="D89" i="13"/>
  <c r="K88" i="13"/>
  <c r="J88" i="13"/>
  <c r="I88" i="13"/>
  <c r="H88" i="13"/>
  <c r="G88" i="13"/>
  <c r="F88" i="13"/>
  <c r="E88" i="13"/>
  <c r="D88" i="13"/>
  <c r="K87" i="13"/>
  <c r="J87" i="13"/>
  <c r="I87" i="13"/>
  <c r="H87" i="13"/>
  <c r="G87" i="13"/>
  <c r="F87" i="13"/>
  <c r="E87" i="13"/>
  <c r="D87" i="13"/>
  <c r="K86" i="13"/>
  <c r="J86" i="13"/>
  <c r="I86" i="13"/>
  <c r="H86" i="13"/>
  <c r="G86" i="13"/>
  <c r="F86" i="13"/>
  <c r="E86" i="13"/>
  <c r="D86" i="13"/>
  <c r="K85" i="13"/>
  <c r="J85" i="13"/>
  <c r="I85" i="13"/>
  <c r="H85" i="13"/>
  <c r="G85" i="13"/>
  <c r="F85" i="13"/>
  <c r="E85" i="13"/>
  <c r="D85" i="13"/>
  <c r="K84" i="13"/>
  <c r="J84" i="13"/>
  <c r="I84" i="13"/>
  <c r="H84" i="13"/>
  <c r="G84" i="13"/>
  <c r="F84" i="13"/>
  <c r="E84" i="13"/>
  <c r="D84" i="13"/>
  <c r="K83" i="13"/>
  <c r="J83" i="13"/>
  <c r="I83" i="13"/>
  <c r="H83" i="13"/>
  <c r="G83" i="13"/>
  <c r="F83" i="13"/>
  <c r="E83" i="13"/>
  <c r="D83" i="13"/>
  <c r="K82" i="13"/>
  <c r="J82" i="13"/>
  <c r="I82" i="13"/>
  <c r="H82" i="13"/>
  <c r="G82" i="13"/>
  <c r="F82" i="13"/>
  <c r="E82" i="13"/>
  <c r="D82" i="13"/>
  <c r="K81" i="13"/>
  <c r="J81" i="13"/>
  <c r="I81" i="13"/>
  <c r="H81" i="13"/>
  <c r="G81" i="13"/>
  <c r="F81" i="13"/>
  <c r="E81" i="13"/>
  <c r="D81" i="13"/>
  <c r="K80" i="13"/>
  <c r="J80" i="13"/>
  <c r="I80" i="13"/>
  <c r="H80" i="13"/>
  <c r="G80" i="13"/>
  <c r="F80" i="13"/>
  <c r="E80" i="13"/>
  <c r="D80" i="13"/>
  <c r="K79" i="13"/>
  <c r="J79" i="13"/>
  <c r="I79" i="13"/>
  <c r="H79" i="13"/>
  <c r="G79" i="13"/>
  <c r="F79" i="13"/>
  <c r="E79" i="13"/>
  <c r="D79" i="13"/>
  <c r="K78" i="13"/>
  <c r="J78" i="13"/>
  <c r="I78" i="13"/>
  <c r="H78" i="13"/>
  <c r="G78" i="13"/>
  <c r="F78" i="13"/>
  <c r="E78" i="13"/>
  <c r="D78" i="13"/>
  <c r="K77" i="13"/>
  <c r="J77" i="13"/>
  <c r="I77" i="13"/>
  <c r="H77" i="13"/>
  <c r="G77" i="13"/>
  <c r="F77" i="13"/>
  <c r="E77" i="13"/>
  <c r="D77" i="13"/>
  <c r="K76" i="13"/>
  <c r="J76" i="13"/>
  <c r="I76" i="13"/>
  <c r="H76" i="13"/>
  <c r="G76" i="13"/>
  <c r="F76" i="13"/>
  <c r="E76" i="13"/>
  <c r="D76" i="13"/>
  <c r="K75" i="13"/>
  <c r="J75" i="13"/>
  <c r="I75" i="13"/>
  <c r="H75" i="13"/>
  <c r="G75" i="13"/>
  <c r="F75" i="13"/>
  <c r="E75" i="13"/>
  <c r="D75" i="13"/>
  <c r="K74" i="13"/>
  <c r="J74" i="13"/>
  <c r="I74" i="13"/>
  <c r="H74" i="13"/>
  <c r="G74" i="13"/>
  <c r="F74" i="13"/>
  <c r="E74" i="13"/>
  <c r="D74" i="13"/>
  <c r="K73" i="13"/>
  <c r="J73" i="13"/>
  <c r="I73" i="13"/>
  <c r="H73" i="13"/>
  <c r="G73" i="13"/>
  <c r="F73" i="13"/>
  <c r="E73" i="13"/>
  <c r="D73" i="13"/>
  <c r="K72" i="13"/>
  <c r="J72" i="13"/>
  <c r="I72" i="13"/>
  <c r="H72" i="13"/>
  <c r="G72" i="13"/>
  <c r="F72" i="13"/>
  <c r="E72" i="13"/>
  <c r="D72" i="13"/>
  <c r="K71" i="13"/>
  <c r="J71" i="13"/>
  <c r="I71" i="13"/>
  <c r="H71" i="13"/>
  <c r="G71" i="13"/>
  <c r="F71" i="13"/>
  <c r="E71" i="13"/>
  <c r="D71" i="13"/>
  <c r="K70" i="13"/>
  <c r="J70" i="13"/>
  <c r="I70" i="13"/>
  <c r="H70" i="13"/>
  <c r="G70" i="13"/>
  <c r="F70" i="13"/>
  <c r="E70" i="13"/>
  <c r="D70" i="13"/>
  <c r="K69" i="13"/>
  <c r="J69" i="13"/>
  <c r="I69" i="13"/>
  <c r="H69" i="13"/>
  <c r="G69" i="13"/>
  <c r="F69" i="13"/>
  <c r="E69" i="13"/>
  <c r="D69" i="13"/>
  <c r="K68" i="13"/>
  <c r="J68" i="13"/>
  <c r="I68" i="13"/>
  <c r="H68" i="13"/>
  <c r="G68" i="13"/>
  <c r="F68" i="13"/>
  <c r="E68" i="13"/>
  <c r="D68" i="13"/>
  <c r="K67" i="13"/>
  <c r="J67" i="13"/>
  <c r="I67" i="13"/>
  <c r="H67" i="13"/>
  <c r="G67" i="13"/>
  <c r="F67" i="13"/>
  <c r="E67" i="13"/>
  <c r="D67" i="13"/>
  <c r="K66" i="13"/>
  <c r="J66" i="13"/>
  <c r="I66" i="13"/>
  <c r="H66" i="13"/>
  <c r="G66" i="13"/>
  <c r="F66" i="13"/>
  <c r="E66" i="13"/>
  <c r="D66" i="13"/>
  <c r="K65" i="13"/>
  <c r="J65" i="13"/>
  <c r="I65" i="13"/>
  <c r="H65" i="13"/>
  <c r="G65" i="13"/>
  <c r="F65" i="13"/>
  <c r="E65" i="13"/>
  <c r="D65" i="13"/>
  <c r="K64" i="13"/>
  <c r="J64" i="13"/>
  <c r="I64" i="13"/>
  <c r="H64" i="13"/>
  <c r="G64" i="13"/>
  <c r="F64" i="13"/>
  <c r="E64" i="13"/>
  <c r="D64" i="13"/>
  <c r="K63" i="13"/>
  <c r="J63" i="13"/>
  <c r="I63" i="13"/>
  <c r="H63" i="13"/>
  <c r="G63" i="13"/>
  <c r="F63" i="13"/>
  <c r="E63" i="13"/>
  <c r="D63" i="13"/>
  <c r="K62" i="13"/>
  <c r="J62" i="13"/>
  <c r="I62" i="13"/>
  <c r="H62" i="13"/>
  <c r="G62" i="13"/>
  <c r="F62" i="13"/>
  <c r="E62" i="13"/>
  <c r="D62" i="13"/>
  <c r="K61" i="13"/>
  <c r="J61" i="13"/>
  <c r="I61" i="13"/>
  <c r="H61" i="13"/>
  <c r="G61" i="13"/>
  <c r="F61" i="13"/>
  <c r="E61" i="13"/>
  <c r="D61" i="13"/>
  <c r="K60" i="13"/>
  <c r="J60" i="13"/>
  <c r="I60" i="13"/>
  <c r="H60" i="13"/>
  <c r="G60" i="13"/>
  <c r="F60" i="13"/>
  <c r="E60" i="13"/>
  <c r="D60" i="13"/>
  <c r="K59" i="13"/>
  <c r="J59" i="13"/>
  <c r="I59" i="13"/>
  <c r="H59" i="13"/>
  <c r="G59" i="13"/>
  <c r="F59" i="13"/>
  <c r="E59" i="13"/>
  <c r="D59" i="13"/>
  <c r="K58" i="13"/>
  <c r="J58" i="13"/>
  <c r="I58" i="13"/>
  <c r="H58" i="13"/>
  <c r="G58" i="13"/>
  <c r="F58" i="13"/>
  <c r="E58" i="13"/>
  <c r="D58" i="13"/>
  <c r="K57" i="13"/>
  <c r="J57" i="13"/>
  <c r="I57" i="13"/>
  <c r="H57" i="13"/>
  <c r="G57" i="13"/>
  <c r="F57" i="13"/>
  <c r="E57" i="13"/>
  <c r="D57" i="13"/>
  <c r="K56" i="13"/>
  <c r="J56" i="13"/>
  <c r="I56" i="13"/>
  <c r="H56" i="13"/>
  <c r="G56" i="13"/>
  <c r="F56" i="13"/>
  <c r="E56" i="13"/>
  <c r="D56" i="13"/>
  <c r="K55" i="13"/>
  <c r="J55" i="13"/>
  <c r="I55" i="13"/>
  <c r="H55" i="13"/>
  <c r="G55" i="13"/>
  <c r="F55" i="13"/>
  <c r="E55" i="13"/>
  <c r="D55" i="13"/>
  <c r="K54" i="13"/>
  <c r="J54" i="13"/>
  <c r="I54" i="13"/>
  <c r="H54" i="13"/>
  <c r="G54" i="13"/>
  <c r="F54" i="13"/>
  <c r="E54" i="13"/>
  <c r="D54" i="13"/>
  <c r="K53" i="13"/>
  <c r="J53" i="13"/>
  <c r="I53" i="13"/>
  <c r="H53" i="13"/>
  <c r="G53" i="13"/>
  <c r="F53" i="13"/>
  <c r="E53" i="13"/>
  <c r="D53" i="13"/>
  <c r="K52" i="13"/>
  <c r="J52" i="13"/>
  <c r="I52" i="13"/>
  <c r="H52" i="13"/>
  <c r="G52" i="13"/>
  <c r="F52" i="13"/>
  <c r="E52" i="13"/>
  <c r="D52" i="13"/>
  <c r="K51" i="13"/>
  <c r="J51" i="13"/>
  <c r="I51" i="13"/>
  <c r="H51" i="13"/>
  <c r="G51" i="13"/>
  <c r="F51" i="13"/>
  <c r="E51" i="13"/>
  <c r="D51" i="13"/>
  <c r="K50" i="13"/>
  <c r="J50" i="13"/>
  <c r="I50" i="13"/>
  <c r="H50" i="13"/>
  <c r="G50" i="13"/>
  <c r="F50" i="13"/>
  <c r="E50" i="13"/>
  <c r="D50" i="13"/>
  <c r="K49" i="13"/>
  <c r="J49" i="13"/>
  <c r="I49" i="13"/>
  <c r="H49" i="13"/>
  <c r="G49" i="13"/>
  <c r="F49" i="13"/>
  <c r="E49" i="13"/>
  <c r="D49" i="13"/>
  <c r="K48" i="13"/>
  <c r="J48" i="13"/>
  <c r="I48" i="13"/>
  <c r="H48" i="13"/>
  <c r="G48" i="13"/>
  <c r="F48" i="13"/>
  <c r="E48" i="13"/>
  <c r="D48" i="13"/>
  <c r="K47" i="13"/>
  <c r="J47" i="13"/>
  <c r="I47" i="13"/>
  <c r="H47" i="13"/>
  <c r="G47" i="13"/>
  <c r="F47" i="13"/>
  <c r="E47" i="13"/>
  <c r="D47" i="13"/>
  <c r="K46" i="13"/>
  <c r="J46" i="13"/>
  <c r="I46" i="13"/>
  <c r="H46" i="13"/>
  <c r="G46" i="13"/>
  <c r="F46" i="13"/>
  <c r="E46" i="13"/>
  <c r="D46" i="13"/>
  <c r="K45" i="13"/>
  <c r="J45" i="13"/>
  <c r="I45" i="13"/>
  <c r="H45" i="13"/>
  <c r="G45" i="13"/>
  <c r="F45" i="13"/>
  <c r="E45" i="13"/>
  <c r="D45" i="13"/>
  <c r="K44" i="13"/>
  <c r="J44" i="13"/>
  <c r="I44" i="13"/>
  <c r="H44" i="13"/>
  <c r="G44" i="13"/>
  <c r="F44" i="13"/>
  <c r="E44" i="13"/>
  <c r="D44" i="13"/>
  <c r="K43" i="13"/>
  <c r="J43" i="13"/>
  <c r="I43" i="13"/>
  <c r="H43" i="13"/>
  <c r="G43" i="13"/>
  <c r="F43" i="13"/>
  <c r="E43" i="13"/>
  <c r="D43" i="13"/>
  <c r="K42" i="13"/>
  <c r="J42" i="13"/>
  <c r="I42" i="13"/>
  <c r="H42" i="13"/>
  <c r="G42" i="13"/>
  <c r="F42" i="13"/>
  <c r="E42" i="13"/>
  <c r="D42" i="13"/>
  <c r="K41" i="13"/>
  <c r="J41" i="13"/>
  <c r="I41" i="13"/>
  <c r="H41" i="13"/>
  <c r="G41" i="13"/>
  <c r="F41" i="13"/>
  <c r="E41" i="13"/>
  <c r="D41" i="13"/>
  <c r="K40" i="13"/>
  <c r="J40" i="13"/>
  <c r="I40" i="13"/>
  <c r="H40" i="13"/>
  <c r="G40" i="13"/>
  <c r="F40" i="13"/>
  <c r="E40" i="13"/>
  <c r="D40" i="13"/>
  <c r="K39" i="13"/>
  <c r="J39" i="13"/>
  <c r="I39" i="13"/>
  <c r="H39" i="13"/>
  <c r="G39" i="13"/>
  <c r="F39" i="13"/>
  <c r="E39" i="13"/>
  <c r="D39" i="13"/>
  <c r="K38" i="13"/>
  <c r="J38" i="13"/>
  <c r="I38" i="13"/>
  <c r="H38" i="13"/>
  <c r="G38" i="13"/>
  <c r="F38" i="13"/>
  <c r="E38" i="13"/>
  <c r="D38" i="13"/>
  <c r="K37" i="13"/>
  <c r="J37" i="13"/>
  <c r="I37" i="13"/>
  <c r="H37" i="13"/>
  <c r="G37" i="13"/>
  <c r="F37" i="13"/>
  <c r="E37" i="13"/>
  <c r="D37" i="13"/>
  <c r="K36" i="13"/>
  <c r="J36" i="13"/>
  <c r="I36" i="13"/>
  <c r="H36" i="13"/>
  <c r="G36" i="13"/>
  <c r="F36" i="13"/>
  <c r="E36" i="13"/>
  <c r="D36" i="13"/>
  <c r="K35" i="13"/>
  <c r="J35" i="13"/>
  <c r="I35" i="13"/>
  <c r="H35" i="13"/>
  <c r="G35" i="13"/>
  <c r="F35" i="13"/>
  <c r="E35" i="13"/>
  <c r="D35" i="13"/>
  <c r="K34" i="13"/>
  <c r="J34" i="13"/>
  <c r="I34" i="13"/>
  <c r="H34" i="13"/>
  <c r="G34" i="13"/>
  <c r="F34" i="13"/>
  <c r="E34" i="13"/>
  <c r="D34" i="13"/>
  <c r="K33" i="13"/>
  <c r="J33" i="13"/>
  <c r="I33" i="13"/>
  <c r="H33" i="13"/>
  <c r="G33" i="13"/>
  <c r="F33" i="13"/>
  <c r="E33" i="13"/>
  <c r="D33" i="13"/>
  <c r="K32" i="13"/>
  <c r="J32" i="13"/>
  <c r="I32" i="13"/>
  <c r="H32" i="13"/>
  <c r="G32" i="13"/>
  <c r="F32" i="13"/>
  <c r="E32" i="13"/>
  <c r="D32" i="13"/>
  <c r="K31" i="13"/>
  <c r="J31" i="13"/>
  <c r="I31" i="13"/>
  <c r="H31" i="13"/>
  <c r="G31" i="13"/>
  <c r="F31" i="13"/>
  <c r="E31" i="13"/>
  <c r="D31" i="13"/>
  <c r="K30" i="13"/>
  <c r="J30" i="13"/>
  <c r="I30" i="13"/>
  <c r="H30" i="13"/>
  <c r="G30" i="13"/>
  <c r="F30" i="13"/>
  <c r="E30" i="13"/>
  <c r="D30" i="13"/>
  <c r="K29" i="13"/>
  <c r="J29" i="13"/>
  <c r="I29" i="13"/>
  <c r="H29" i="13"/>
  <c r="G29" i="13"/>
  <c r="F29" i="13"/>
  <c r="E29" i="13"/>
  <c r="D29" i="13"/>
  <c r="K28" i="13"/>
  <c r="J28" i="13"/>
  <c r="I28" i="13"/>
  <c r="H28" i="13"/>
  <c r="G28" i="13"/>
  <c r="F28" i="13"/>
  <c r="E28" i="13"/>
  <c r="D28" i="13"/>
  <c r="K27" i="13"/>
  <c r="J27" i="13"/>
  <c r="I27" i="13"/>
  <c r="H27" i="13"/>
  <c r="G27" i="13"/>
  <c r="F27" i="13"/>
  <c r="E27" i="13"/>
  <c r="D27" i="13"/>
  <c r="K26" i="13"/>
  <c r="J26" i="13"/>
  <c r="I26" i="13"/>
  <c r="H26" i="13"/>
  <c r="G26" i="13"/>
  <c r="F26" i="13"/>
  <c r="E26" i="13"/>
  <c r="D26" i="13"/>
  <c r="K25" i="13"/>
  <c r="J25" i="13"/>
  <c r="I25" i="13"/>
  <c r="H25" i="13"/>
  <c r="G25" i="13"/>
  <c r="F25" i="13"/>
  <c r="E25" i="13"/>
  <c r="D25" i="13"/>
  <c r="K24" i="13"/>
  <c r="J24" i="13"/>
  <c r="I24" i="13"/>
  <c r="H24" i="13"/>
  <c r="G24" i="13"/>
  <c r="F24" i="13"/>
  <c r="E24" i="13"/>
  <c r="D24" i="13"/>
  <c r="K23" i="13"/>
  <c r="J23" i="13"/>
  <c r="I23" i="13"/>
  <c r="H23" i="13"/>
  <c r="G23" i="13"/>
  <c r="F23" i="13"/>
  <c r="E23" i="13"/>
  <c r="D23" i="13"/>
  <c r="K22" i="13"/>
  <c r="J22" i="13"/>
  <c r="I22" i="13"/>
  <c r="H22" i="13"/>
  <c r="G22" i="13"/>
  <c r="F22" i="13"/>
  <c r="E22" i="13"/>
  <c r="D22" i="13"/>
  <c r="K21" i="13"/>
  <c r="J21" i="13"/>
  <c r="I21" i="13"/>
  <c r="H21" i="13"/>
  <c r="G21" i="13"/>
  <c r="F21" i="13"/>
  <c r="E21" i="13"/>
  <c r="D21" i="13"/>
  <c r="K20" i="13"/>
  <c r="J20" i="13"/>
  <c r="I20" i="13"/>
  <c r="H20" i="13"/>
  <c r="G20" i="13"/>
  <c r="F20" i="13"/>
  <c r="E20" i="13"/>
  <c r="D20" i="13"/>
  <c r="Y48" i="12"/>
  <c r="Y51" i="12"/>
  <c r="Y178" i="12"/>
  <c r="Y90" i="12"/>
  <c r="Y60" i="12"/>
  <c r="Y81" i="12"/>
  <c r="E29" i="12"/>
  <c r="K29" i="12" s="1"/>
  <c r="J29" i="12" s="1"/>
  <c r="E30" i="12"/>
  <c r="Q30" i="12" s="1"/>
  <c r="AD30" i="12" s="1"/>
  <c r="AJ30" i="12" s="1"/>
  <c r="E31" i="12"/>
  <c r="Q31" i="12" s="1"/>
  <c r="AD31" i="12" s="1"/>
  <c r="AJ31" i="12" s="1"/>
  <c r="E32" i="12"/>
  <c r="Q32" i="12" s="1"/>
  <c r="AD32" i="12" s="1"/>
  <c r="AJ32" i="12" s="1"/>
  <c r="E33" i="12"/>
  <c r="Q33" i="12" s="1"/>
  <c r="AD33" i="12" s="1"/>
  <c r="AJ33" i="12" s="1"/>
  <c r="E34" i="12"/>
  <c r="Q34" i="12" s="1"/>
  <c r="AD34" i="12" s="1"/>
  <c r="AJ34" i="12" s="1"/>
  <c r="E35" i="12"/>
  <c r="Q35" i="12" s="1"/>
  <c r="AD35" i="12" s="1"/>
  <c r="AJ35" i="12" s="1"/>
  <c r="E36" i="12"/>
  <c r="Q36" i="12" s="1"/>
  <c r="AD36" i="12" s="1"/>
  <c r="AJ36" i="12" s="1"/>
  <c r="E37" i="12"/>
  <c r="Q37" i="12" s="1"/>
  <c r="AD37" i="12" s="1"/>
  <c r="AJ37" i="12" s="1"/>
  <c r="E38" i="12"/>
  <c r="X38" i="12" s="1"/>
  <c r="E39" i="12"/>
  <c r="X39" i="12" s="1"/>
  <c r="E40" i="12"/>
  <c r="X40" i="12" s="1"/>
  <c r="E41" i="12"/>
  <c r="X41" i="12" s="1"/>
  <c r="E42" i="12"/>
  <c r="K42" i="12" s="1"/>
  <c r="E43" i="12"/>
  <c r="K43" i="12" s="1"/>
  <c r="E44" i="12"/>
  <c r="K44" i="12" s="1"/>
  <c r="E45" i="12"/>
  <c r="K45" i="12" s="1"/>
  <c r="E46" i="12"/>
  <c r="K46" i="12" s="1"/>
  <c r="E47" i="12"/>
  <c r="K47" i="12" s="1"/>
  <c r="E48" i="12"/>
  <c r="K48" i="12" s="1"/>
  <c r="E49" i="12"/>
  <c r="K49" i="12" s="1"/>
  <c r="E50" i="12"/>
  <c r="K50" i="12" s="1"/>
  <c r="E51" i="12"/>
  <c r="K51" i="12" s="1"/>
  <c r="E52" i="12"/>
  <c r="K52" i="12" s="1"/>
  <c r="E53" i="12"/>
  <c r="K53" i="12" s="1"/>
  <c r="E54" i="12"/>
  <c r="K54" i="12" s="1"/>
  <c r="E55" i="12"/>
  <c r="K55" i="12" s="1"/>
  <c r="E56" i="12"/>
  <c r="K56" i="12" s="1"/>
  <c r="E57" i="12"/>
  <c r="E58" i="12"/>
  <c r="K58" i="12" s="1"/>
  <c r="E59" i="12"/>
  <c r="E60" i="12"/>
  <c r="K60" i="12" s="1"/>
  <c r="E61" i="12"/>
  <c r="E62" i="12"/>
  <c r="K62" i="12" s="1"/>
  <c r="E63" i="12"/>
  <c r="E64" i="12"/>
  <c r="K64" i="12" s="1"/>
  <c r="E65" i="12"/>
  <c r="E66" i="12"/>
  <c r="K66" i="12" s="1"/>
  <c r="E67" i="12"/>
  <c r="E68" i="12"/>
  <c r="K68" i="12" s="1"/>
  <c r="E69" i="12"/>
  <c r="K69" i="12" s="1"/>
  <c r="E70" i="12"/>
  <c r="K70" i="12" s="1"/>
  <c r="E71" i="12"/>
  <c r="E72" i="12"/>
  <c r="K72" i="12" s="1"/>
  <c r="E73" i="12"/>
  <c r="E74" i="12"/>
  <c r="K74" i="12" s="1"/>
  <c r="E75" i="12"/>
  <c r="E76" i="12"/>
  <c r="K76" i="12" s="1"/>
  <c r="E77" i="12"/>
  <c r="E78" i="12"/>
  <c r="K78" i="12" s="1"/>
  <c r="E79" i="12"/>
  <c r="E80" i="12"/>
  <c r="K80" i="12" s="1"/>
  <c r="E81" i="12"/>
  <c r="E82" i="12"/>
  <c r="K82" i="12" s="1"/>
  <c r="E83" i="12"/>
  <c r="E84" i="12"/>
  <c r="K84" i="12" s="1"/>
  <c r="E85" i="12"/>
  <c r="E86" i="12"/>
  <c r="K86" i="12" s="1"/>
  <c r="E87" i="12"/>
  <c r="E88" i="12"/>
  <c r="K88" i="12" s="1"/>
  <c r="E89" i="12"/>
  <c r="E90" i="12"/>
  <c r="K90" i="12" s="1"/>
  <c r="E91" i="12"/>
  <c r="E92" i="12"/>
  <c r="K92" i="12" s="1"/>
  <c r="E93" i="12"/>
  <c r="E94" i="12"/>
  <c r="K94" i="12" s="1"/>
  <c r="E95" i="12"/>
  <c r="E96" i="12"/>
  <c r="K96" i="12" s="1"/>
  <c r="E97" i="12"/>
  <c r="E98" i="12"/>
  <c r="K98" i="12" s="1"/>
  <c r="E99" i="12"/>
  <c r="K99" i="12" s="1"/>
  <c r="E100" i="12"/>
  <c r="K100" i="12" s="1"/>
  <c r="E101" i="12"/>
  <c r="K101" i="12" s="1"/>
  <c r="E102" i="12"/>
  <c r="K102" i="12" s="1"/>
  <c r="E103" i="12"/>
  <c r="E104" i="12"/>
  <c r="K104" i="12" s="1"/>
  <c r="E105" i="12"/>
  <c r="E106" i="12"/>
  <c r="K106" i="12" s="1"/>
  <c r="E107" i="12"/>
  <c r="E108" i="12"/>
  <c r="K108" i="12" s="1"/>
  <c r="E109" i="12"/>
  <c r="E110" i="12"/>
  <c r="K110" i="12" s="1"/>
  <c r="E111" i="12"/>
  <c r="E112" i="12"/>
  <c r="K112" i="12" s="1"/>
  <c r="E113" i="12"/>
  <c r="E114" i="12"/>
  <c r="K114" i="12" s="1"/>
  <c r="E115" i="12"/>
  <c r="E116" i="12"/>
  <c r="K116" i="12" s="1"/>
  <c r="E117" i="12"/>
  <c r="E118" i="12"/>
  <c r="K118" i="12" s="1"/>
  <c r="E119" i="12"/>
  <c r="E120" i="12"/>
  <c r="K120" i="12" s="1"/>
  <c r="E121" i="12"/>
  <c r="E122" i="12"/>
  <c r="K122" i="12" s="1"/>
  <c r="E123" i="12"/>
  <c r="E124" i="12"/>
  <c r="K124" i="12" s="1"/>
  <c r="E125" i="12"/>
  <c r="E126" i="12"/>
  <c r="K126" i="12" s="1"/>
  <c r="E127" i="12"/>
  <c r="K127" i="12" s="1"/>
  <c r="E128" i="12"/>
  <c r="K128" i="12" s="1"/>
  <c r="E129" i="12"/>
  <c r="K129" i="12" s="1"/>
  <c r="E130" i="12"/>
  <c r="K130" i="12" s="1"/>
  <c r="E131" i="12"/>
  <c r="K131" i="12" s="1"/>
  <c r="E132" i="12"/>
  <c r="K132" i="12" s="1"/>
  <c r="E133" i="12"/>
  <c r="K133" i="12" s="1"/>
  <c r="E134" i="12"/>
  <c r="K134" i="12" s="1"/>
  <c r="E135" i="12"/>
  <c r="K135" i="12" s="1"/>
  <c r="E136" i="12"/>
  <c r="K136" i="12" s="1"/>
  <c r="E137" i="12"/>
  <c r="K137" i="12" s="1"/>
  <c r="E138" i="12"/>
  <c r="K138" i="12" s="1"/>
  <c r="E139" i="12"/>
  <c r="K139" i="12" s="1"/>
  <c r="E140" i="12"/>
  <c r="K140" i="12" s="1"/>
  <c r="E141" i="12"/>
  <c r="K141" i="12" s="1"/>
  <c r="E142" i="12"/>
  <c r="K142" i="12" s="1"/>
  <c r="E143" i="12"/>
  <c r="K143" i="12" s="1"/>
  <c r="E144" i="12"/>
  <c r="K144" i="12" s="1"/>
  <c r="E145" i="12"/>
  <c r="K145" i="12" s="1"/>
  <c r="E146" i="12"/>
  <c r="K146" i="12" s="1"/>
  <c r="E147" i="12"/>
  <c r="K147" i="12" s="1"/>
  <c r="E148" i="12"/>
  <c r="K148" i="12" s="1"/>
  <c r="E149" i="12"/>
  <c r="K149" i="12" s="1"/>
  <c r="E150" i="12"/>
  <c r="K150" i="12" s="1"/>
  <c r="E151" i="12"/>
  <c r="K151" i="12" s="1"/>
  <c r="E152" i="12"/>
  <c r="K152" i="12" s="1"/>
  <c r="E153" i="12"/>
  <c r="K153" i="12" s="1"/>
  <c r="E154" i="12"/>
  <c r="K154" i="12" s="1"/>
  <c r="E155" i="12"/>
  <c r="K155" i="12" s="1"/>
  <c r="E156" i="12"/>
  <c r="K156" i="12" s="1"/>
  <c r="E157" i="12"/>
  <c r="K157" i="12" s="1"/>
  <c r="E158" i="12"/>
  <c r="K158" i="12" s="1"/>
  <c r="E159" i="12"/>
  <c r="K159" i="12" s="1"/>
  <c r="E160" i="12"/>
  <c r="K160" i="12" s="1"/>
  <c r="E161" i="12"/>
  <c r="K161" i="12" s="1"/>
  <c r="E162" i="12"/>
  <c r="K162" i="12" s="1"/>
  <c r="E163" i="12"/>
  <c r="K163" i="12" s="1"/>
  <c r="E164" i="12"/>
  <c r="K164" i="12" s="1"/>
  <c r="E165" i="12"/>
  <c r="K165" i="12" s="1"/>
  <c r="E166" i="12"/>
  <c r="K166" i="12" s="1"/>
  <c r="E167" i="12"/>
  <c r="K167" i="12" s="1"/>
  <c r="E168" i="12"/>
  <c r="K168" i="12" s="1"/>
  <c r="E169" i="12"/>
  <c r="K169" i="12" s="1"/>
  <c r="E170" i="12"/>
  <c r="K170" i="12" s="1"/>
  <c r="E171" i="12"/>
  <c r="K171" i="12" s="1"/>
  <c r="E172" i="12"/>
  <c r="K172" i="12" s="1"/>
  <c r="E173" i="12"/>
  <c r="K173" i="12" s="1"/>
  <c r="E174" i="12"/>
  <c r="K174" i="12" s="1"/>
  <c r="E175" i="12"/>
  <c r="K175" i="12" s="1"/>
  <c r="E176" i="12"/>
  <c r="K176" i="12" s="1"/>
  <c r="E177" i="12"/>
  <c r="K177" i="12" s="1"/>
  <c r="E178" i="12"/>
  <c r="K178" i="12" s="1"/>
  <c r="E179" i="12"/>
  <c r="K179" i="12" s="1"/>
  <c r="E180" i="12"/>
  <c r="K180" i="12" s="1"/>
  <c r="E181" i="12"/>
  <c r="K181" i="12" s="1"/>
  <c r="E182" i="12"/>
  <c r="K182" i="12" s="1"/>
  <c r="E183" i="12"/>
  <c r="K183" i="12" s="1"/>
  <c r="E184" i="12"/>
  <c r="K184" i="12" s="1"/>
  <c r="E185" i="12"/>
  <c r="K185" i="12" s="1"/>
  <c r="E186" i="12"/>
  <c r="K186" i="12" s="1"/>
  <c r="E187" i="12"/>
  <c r="K187" i="12" s="1"/>
  <c r="E188" i="12"/>
  <c r="K188" i="12" s="1"/>
  <c r="E189" i="12"/>
  <c r="K189" i="12" s="1"/>
  <c r="E190" i="12"/>
  <c r="K190" i="12" s="1"/>
  <c r="E191" i="12"/>
  <c r="K191" i="12" s="1"/>
  <c r="E192" i="12"/>
  <c r="K192" i="12" s="1"/>
  <c r="E193" i="12"/>
  <c r="K193" i="12" s="1"/>
  <c r="E194" i="12"/>
  <c r="K194" i="12" s="1"/>
  <c r="E195" i="12"/>
  <c r="K195" i="12" s="1"/>
  <c r="E196" i="12"/>
  <c r="K196" i="12" s="1"/>
  <c r="E197" i="12"/>
  <c r="K197" i="12" s="1"/>
  <c r="E198" i="12"/>
  <c r="K198" i="12" s="1"/>
  <c r="E199" i="12"/>
  <c r="K199" i="12" s="1"/>
  <c r="E200" i="12"/>
  <c r="K200" i="12" s="1"/>
  <c r="E201" i="12"/>
  <c r="K201" i="12" s="1"/>
  <c r="E202" i="12"/>
  <c r="K202" i="12" s="1"/>
  <c r="E203" i="12"/>
  <c r="K203" i="12" s="1"/>
  <c r="E204" i="12"/>
  <c r="K204" i="12" s="1"/>
  <c r="E205" i="12"/>
  <c r="K205" i="12" s="1"/>
  <c r="E206" i="12"/>
  <c r="K206" i="12" s="1"/>
  <c r="E207" i="12"/>
  <c r="K207" i="12" s="1"/>
  <c r="E208" i="12"/>
  <c r="K208" i="12" s="1"/>
  <c r="E209" i="12"/>
  <c r="K209" i="12" s="1"/>
  <c r="E210" i="12"/>
  <c r="K210" i="12" s="1"/>
  <c r="E211" i="12"/>
  <c r="K211" i="12" s="1"/>
  <c r="E212" i="12"/>
  <c r="K212" i="12" s="1"/>
  <c r="E213" i="12"/>
  <c r="K213" i="12" s="1"/>
  <c r="E214" i="12"/>
  <c r="K214" i="12" s="1"/>
  <c r="E215" i="12"/>
  <c r="K215" i="12" s="1"/>
  <c r="E216" i="12"/>
  <c r="K216" i="12" s="1"/>
  <c r="E217" i="12"/>
  <c r="K217" i="12" s="1"/>
  <c r="E218" i="12"/>
  <c r="K218" i="12" s="1"/>
  <c r="E219" i="12"/>
  <c r="K219" i="12" s="1"/>
  <c r="E220" i="12"/>
  <c r="K220" i="12" s="1"/>
  <c r="E221" i="12"/>
  <c r="K221" i="12" s="1"/>
  <c r="E222" i="12"/>
  <c r="K222" i="12" s="1"/>
  <c r="E223" i="12"/>
  <c r="K223" i="12" s="1"/>
  <c r="E224" i="12"/>
  <c r="K224" i="12" s="1"/>
  <c r="E225" i="12"/>
  <c r="K225" i="12" s="1"/>
  <c r="E226" i="12"/>
  <c r="K226" i="12" s="1"/>
  <c r="E227" i="12"/>
  <c r="K227" i="12" s="1"/>
  <c r="E228" i="12"/>
  <c r="K228" i="12" s="1"/>
  <c r="E28" i="12"/>
  <c r="AD28" i="12" s="1"/>
  <c r="AJ28" i="12" s="1"/>
  <c r="Y92" i="12"/>
  <c r="Y228" i="12"/>
  <c r="R228" i="12"/>
  <c r="AD228" i="12" s="1"/>
  <c r="AJ228" i="12" s="1"/>
  <c r="Y221" i="12"/>
  <c r="R221" i="12"/>
  <c r="AD221" i="12" s="1"/>
  <c r="AJ221" i="12" s="1"/>
  <c r="Y222" i="12"/>
  <c r="R222" i="12"/>
  <c r="AD222" i="12" s="1"/>
  <c r="AJ222" i="12" s="1"/>
  <c r="Y223" i="12"/>
  <c r="R223" i="12"/>
  <c r="AD223" i="12" s="1"/>
  <c r="AJ223" i="12" s="1"/>
  <c r="Y224" i="12"/>
  <c r="R224" i="12"/>
  <c r="AD224" i="12" s="1"/>
  <c r="AJ224" i="12" s="1"/>
  <c r="Y225" i="12"/>
  <c r="R225" i="12"/>
  <c r="AD225" i="12" s="1"/>
  <c r="AJ225" i="12" s="1"/>
  <c r="Y226" i="12"/>
  <c r="R226" i="12"/>
  <c r="AD226" i="12" s="1"/>
  <c r="AJ226" i="12" s="1"/>
  <c r="Y227" i="12"/>
  <c r="R227" i="12"/>
  <c r="AD227" i="12" s="1"/>
  <c r="AJ227" i="12" s="1"/>
  <c r="Y126" i="12"/>
  <c r="R126" i="12"/>
  <c r="Y127" i="12"/>
  <c r="R127" i="12"/>
  <c r="Y128" i="12"/>
  <c r="R128" i="12"/>
  <c r="Y129" i="12"/>
  <c r="R129" i="12"/>
  <c r="AD129" i="12" s="1"/>
  <c r="AJ129" i="12" s="1"/>
  <c r="Y130" i="12"/>
  <c r="R130" i="12"/>
  <c r="AD130" i="12" s="1"/>
  <c r="AJ130" i="12" s="1"/>
  <c r="Y131" i="12"/>
  <c r="R131" i="12"/>
  <c r="AD131" i="12" s="1"/>
  <c r="AJ131" i="12" s="1"/>
  <c r="Y132" i="12"/>
  <c r="R132" i="12"/>
  <c r="AD132" i="12" s="1"/>
  <c r="AJ132" i="12" s="1"/>
  <c r="Y133" i="12"/>
  <c r="R133" i="12"/>
  <c r="AD133" i="12" s="1"/>
  <c r="AJ133" i="12" s="1"/>
  <c r="Y134" i="12"/>
  <c r="R134" i="12"/>
  <c r="AD134" i="12" s="1"/>
  <c r="AJ134" i="12" s="1"/>
  <c r="Y135" i="12"/>
  <c r="R135" i="12"/>
  <c r="AD135" i="12" s="1"/>
  <c r="AJ135" i="12" s="1"/>
  <c r="Y136" i="12"/>
  <c r="R136" i="12"/>
  <c r="AD136" i="12" s="1"/>
  <c r="AJ136" i="12" s="1"/>
  <c r="Y137" i="12"/>
  <c r="R137" i="12"/>
  <c r="AD137" i="12" s="1"/>
  <c r="AJ137" i="12" s="1"/>
  <c r="Y138" i="12"/>
  <c r="R138" i="12"/>
  <c r="AD138" i="12" s="1"/>
  <c r="AJ138" i="12" s="1"/>
  <c r="Y139" i="12"/>
  <c r="R139" i="12"/>
  <c r="AD139" i="12" s="1"/>
  <c r="AJ139" i="12" s="1"/>
  <c r="Y140" i="12"/>
  <c r="R140" i="12"/>
  <c r="AD140" i="12" s="1"/>
  <c r="AJ140" i="12" s="1"/>
  <c r="Y141" i="12"/>
  <c r="R141" i="12"/>
  <c r="AD141" i="12" s="1"/>
  <c r="AJ141" i="12" s="1"/>
  <c r="Y142" i="12"/>
  <c r="R142" i="12"/>
  <c r="AD142" i="12" s="1"/>
  <c r="AJ142" i="12" s="1"/>
  <c r="Y143" i="12"/>
  <c r="R143" i="12"/>
  <c r="AD143" i="12" s="1"/>
  <c r="AJ143" i="12" s="1"/>
  <c r="Y144" i="12"/>
  <c r="R144" i="12"/>
  <c r="AD144" i="12" s="1"/>
  <c r="AJ144" i="12" s="1"/>
  <c r="Y145" i="12"/>
  <c r="R145" i="12"/>
  <c r="AD145" i="12" s="1"/>
  <c r="AJ145" i="12" s="1"/>
  <c r="Y146" i="12"/>
  <c r="R146" i="12"/>
  <c r="AD146" i="12" s="1"/>
  <c r="AJ146" i="12" s="1"/>
  <c r="Y147" i="12"/>
  <c r="R147" i="12"/>
  <c r="AD147" i="12" s="1"/>
  <c r="AJ147" i="12" s="1"/>
  <c r="Y148" i="12"/>
  <c r="R148" i="12"/>
  <c r="AD148" i="12" s="1"/>
  <c r="AJ148" i="12" s="1"/>
  <c r="Y149" i="12"/>
  <c r="R149" i="12"/>
  <c r="AD149" i="12" s="1"/>
  <c r="AJ149" i="12" s="1"/>
  <c r="Y150" i="12"/>
  <c r="R150" i="12"/>
  <c r="AD150" i="12" s="1"/>
  <c r="AJ150" i="12" s="1"/>
  <c r="Y151" i="12"/>
  <c r="R151" i="12"/>
  <c r="AD151" i="12" s="1"/>
  <c r="AJ151" i="12" s="1"/>
  <c r="Y152" i="12"/>
  <c r="R152" i="12"/>
  <c r="AD152" i="12" s="1"/>
  <c r="AJ152" i="12" s="1"/>
  <c r="Y153" i="12"/>
  <c r="R153" i="12"/>
  <c r="AD153" i="12" s="1"/>
  <c r="AJ153" i="12" s="1"/>
  <c r="Y154" i="12"/>
  <c r="R154" i="12"/>
  <c r="AD154" i="12" s="1"/>
  <c r="AJ154" i="12" s="1"/>
  <c r="Y155" i="12"/>
  <c r="R155" i="12"/>
  <c r="AD155" i="12" s="1"/>
  <c r="AJ155" i="12" s="1"/>
  <c r="Y156" i="12"/>
  <c r="R156" i="12"/>
  <c r="AD156" i="12" s="1"/>
  <c r="AJ156" i="12" s="1"/>
  <c r="Y157" i="12"/>
  <c r="R157" i="12"/>
  <c r="AD157" i="12" s="1"/>
  <c r="AJ157" i="12" s="1"/>
  <c r="Y158" i="12"/>
  <c r="R158" i="12"/>
  <c r="AD158" i="12" s="1"/>
  <c r="AJ158" i="12" s="1"/>
  <c r="Y159" i="12"/>
  <c r="R159" i="12"/>
  <c r="AD159" i="12" s="1"/>
  <c r="AJ159" i="12" s="1"/>
  <c r="Y160" i="12"/>
  <c r="R160" i="12"/>
  <c r="AD160" i="12" s="1"/>
  <c r="AJ160" i="12" s="1"/>
  <c r="Y161" i="12"/>
  <c r="R161" i="12"/>
  <c r="AD161" i="12" s="1"/>
  <c r="AJ161" i="12" s="1"/>
  <c r="Y162" i="12"/>
  <c r="R162" i="12"/>
  <c r="AD162" i="12" s="1"/>
  <c r="AJ162" i="12" s="1"/>
  <c r="Y163" i="12"/>
  <c r="R163" i="12"/>
  <c r="AD163" i="12" s="1"/>
  <c r="AJ163" i="12" s="1"/>
  <c r="Y164" i="12"/>
  <c r="R164" i="12"/>
  <c r="AD164" i="12" s="1"/>
  <c r="AJ164" i="12" s="1"/>
  <c r="Y165" i="12"/>
  <c r="R165" i="12"/>
  <c r="AD165" i="12" s="1"/>
  <c r="AJ165" i="12" s="1"/>
  <c r="Y166" i="12"/>
  <c r="R166" i="12"/>
  <c r="AD166" i="12" s="1"/>
  <c r="AJ166" i="12" s="1"/>
  <c r="Y167" i="12"/>
  <c r="R167" i="12"/>
  <c r="AD167" i="12" s="1"/>
  <c r="AJ167" i="12" s="1"/>
  <c r="Y168" i="12"/>
  <c r="R168" i="12"/>
  <c r="AD168" i="12" s="1"/>
  <c r="AJ168" i="12" s="1"/>
  <c r="Y169" i="12"/>
  <c r="R169" i="12"/>
  <c r="AD169" i="12" s="1"/>
  <c r="AJ169" i="12" s="1"/>
  <c r="Y170" i="12"/>
  <c r="R170" i="12"/>
  <c r="AD170" i="12" s="1"/>
  <c r="AJ170" i="12" s="1"/>
  <c r="Y171" i="12"/>
  <c r="R171" i="12"/>
  <c r="AD171" i="12" s="1"/>
  <c r="AJ171" i="12" s="1"/>
  <c r="Y172" i="12"/>
  <c r="R172" i="12"/>
  <c r="AD172" i="12" s="1"/>
  <c r="AJ172" i="12" s="1"/>
  <c r="Y173" i="12"/>
  <c r="R173" i="12"/>
  <c r="AD173" i="12" s="1"/>
  <c r="AJ173" i="12" s="1"/>
  <c r="Y174" i="12"/>
  <c r="R174" i="12"/>
  <c r="AD174" i="12" s="1"/>
  <c r="AJ174" i="12" s="1"/>
  <c r="Y175" i="12"/>
  <c r="R175" i="12"/>
  <c r="AD175" i="12" s="1"/>
  <c r="AJ175" i="12" s="1"/>
  <c r="Y176" i="12"/>
  <c r="R176" i="12"/>
  <c r="AD176" i="12" s="1"/>
  <c r="AJ176" i="12" s="1"/>
  <c r="Y177" i="12"/>
  <c r="R177" i="12"/>
  <c r="AD177" i="12" s="1"/>
  <c r="AJ177" i="12" s="1"/>
  <c r="R178" i="12"/>
  <c r="AD178" i="12" s="1"/>
  <c r="AJ178" i="12" s="1"/>
  <c r="Y179" i="12"/>
  <c r="R179" i="12"/>
  <c r="AD179" i="12" s="1"/>
  <c r="AJ179" i="12" s="1"/>
  <c r="Y180" i="12"/>
  <c r="R180" i="12"/>
  <c r="AD180" i="12" s="1"/>
  <c r="AJ180" i="12" s="1"/>
  <c r="Y181" i="12"/>
  <c r="R181" i="12"/>
  <c r="AD181" i="12" s="1"/>
  <c r="AJ181" i="12" s="1"/>
  <c r="Y182" i="12"/>
  <c r="R182" i="12"/>
  <c r="AD182" i="12" s="1"/>
  <c r="AJ182" i="12" s="1"/>
  <c r="Y183" i="12"/>
  <c r="R183" i="12"/>
  <c r="AD183" i="12" s="1"/>
  <c r="AJ183" i="12" s="1"/>
  <c r="Y184" i="12"/>
  <c r="R184" i="12"/>
  <c r="AD184" i="12" s="1"/>
  <c r="AJ184" i="12" s="1"/>
  <c r="Y185" i="12"/>
  <c r="R185" i="12"/>
  <c r="AD185" i="12" s="1"/>
  <c r="AJ185" i="12" s="1"/>
  <c r="Y186" i="12"/>
  <c r="R186" i="12"/>
  <c r="AD186" i="12" s="1"/>
  <c r="AJ186" i="12" s="1"/>
  <c r="Y187" i="12"/>
  <c r="R187" i="12"/>
  <c r="AD187" i="12" s="1"/>
  <c r="AJ187" i="12" s="1"/>
  <c r="Y188" i="12"/>
  <c r="R188" i="12"/>
  <c r="AD188" i="12" s="1"/>
  <c r="AJ188" i="12" s="1"/>
  <c r="Y189" i="12"/>
  <c r="R189" i="12"/>
  <c r="AD189" i="12" s="1"/>
  <c r="AJ189" i="12" s="1"/>
  <c r="Y190" i="12"/>
  <c r="R190" i="12"/>
  <c r="AD190" i="12" s="1"/>
  <c r="AJ190" i="12" s="1"/>
  <c r="Y191" i="12"/>
  <c r="R191" i="12"/>
  <c r="AD191" i="12" s="1"/>
  <c r="AJ191" i="12" s="1"/>
  <c r="Y192" i="12"/>
  <c r="R192" i="12"/>
  <c r="AD192" i="12" s="1"/>
  <c r="AJ192" i="12" s="1"/>
  <c r="Y193" i="12"/>
  <c r="R193" i="12"/>
  <c r="AD193" i="12" s="1"/>
  <c r="AJ193" i="12" s="1"/>
  <c r="Y194" i="12"/>
  <c r="R194" i="12"/>
  <c r="AD194" i="12" s="1"/>
  <c r="AJ194" i="12" s="1"/>
  <c r="Y195" i="12"/>
  <c r="R195" i="12"/>
  <c r="AD195" i="12" s="1"/>
  <c r="AJ195" i="12" s="1"/>
  <c r="Y196" i="12"/>
  <c r="R196" i="12"/>
  <c r="AD196" i="12" s="1"/>
  <c r="AJ196" i="12" s="1"/>
  <c r="Y197" i="12"/>
  <c r="R197" i="12"/>
  <c r="AD197" i="12" s="1"/>
  <c r="AJ197" i="12" s="1"/>
  <c r="Y198" i="12"/>
  <c r="R198" i="12"/>
  <c r="AD198" i="12" s="1"/>
  <c r="AJ198" i="12" s="1"/>
  <c r="Y199" i="12"/>
  <c r="R199" i="12"/>
  <c r="AD199" i="12" s="1"/>
  <c r="AJ199" i="12" s="1"/>
  <c r="Y200" i="12"/>
  <c r="R200" i="12"/>
  <c r="AD200" i="12" s="1"/>
  <c r="AJ200" i="12" s="1"/>
  <c r="Y201" i="12"/>
  <c r="R201" i="12"/>
  <c r="AD201" i="12" s="1"/>
  <c r="AJ201" i="12" s="1"/>
  <c r="Y202" i="12"/>
  <c r="R202" i="12"/>
  <c r="AD202" i="12" s="1"/>
  <c r="AJ202" i="12" s="1"/>
  <c r="Y203" i="12"/>
  <c r="R203" i="12"/>
  <c r="AD203" i="12" s="1"/>
  <c r="AJ203" i="12" s="1"/>
  <c r="Y204" i="12"/>
  <c r="R204" i="12"/>
  <c r="AD204" i="12" s="1"/>
  <c r="AJ204" i="12" s="1"/>
  <c r="Y205" i="12"/>
  <c r="R205" i="12"/>
  <c r="AD205" i="12" s="1"/>
  <c r="AJ205" i="12" s="1"/>
  <c r="Y206" i="12"/>
  <c r="R206" i="12"/>
  <c r="AD206" i="12" s="1"/>
  <c r="AJ206" i="12" s="1"/>
  <c r="Y207" i="12"/>
  <c r="R207" i="12"/>
  <c r="AD207" i="12" s="1"/>
  <c r="AJ207" i="12" s="1"/>
  <c r="Y208" i="12"/>
  <c r="R208" i="12"/>
  <c r="AD208" i="12" s="1"/>
  <c r="AJ208" i="12" s="1"/>
  <c r="Y209" i="12"/>
  <c r="R209" i="12"/>
  <c r="AD209" i="12" s="1"/>
  <c r="AJ209" i="12" s="1"/>
  <c r="Y210" i="12"/>
  <c r="R210" i="12"/>
  <c r="AD210" i="12" s="1"/>
  <c r="AJ210" i="12" s="1"/>
  <c r="Y211" i="12"/>
  <c r="R211" i="12"/>
  <c r="AD211" i="12" s="1"/>
  <c r="AJ211" i="12" s="1"/>
  <c r="Y212" i="12"/>
  <c r="R212" i="12"/>
  <c r="AD212" i="12" s="1"/>
  <c r="AJ212" i="12" s="1"/>
  <c r="Y213" i="12"/>
  <c r="R213" i="12"/>
  <c r="AD213" i="12" s="1"/>
  <c r="AJ213" i="12" s="1"/>
  <c r="Y214" i="12"/>
  <c r="R214" i="12"/>
  <c r="AD214" i="12" s="1"/>
  <c r="AJ214" i="12" s="1"/>
  <c r="Y215" i="12"/>
  <c r="R215" i="12"/>
  <c r="AD215" i="12" s="1"/>
  <c r="AJ215" i="12" s="1"/>
  <c r="Y216" i="12"/>
  <c r="R216" i="12"/>
  <c r="AD216" i="12" s="1"/>
  <c r="AJ216" i="12" s="1"/>
  <c r="Y217" i="12"/>
  <c r="R217" i="12"/>
  <c r="AD217" i="12" s="1"/>
  <c r="AJ217" i="12" s="1"/>
  <c r="Y218" i="12"/>
  <c r="R218" i="12"/>
  <c r="AD218" i="12" s="1"/>
  <c r="AJ218" i="12" s="1"/>
  <c r="Y219" i="12"/>
  <c r="R219" i="12"/>
  <c r="AD219" i="12" s="1"/>
  <c r="AJ219" i="12" s="1"/>
  <c r="Y220" i="12"/>
  <c r="R220" i="12"/>
  <c r="AD220" i="12" s="1"/>
  <c r="AJ220" i="12" s="1"/>
  <c r="Y49" i="12"/>
  <c r="Y50" i="12"/>
  <c r="Y52" i="12"/>
  <c r="Y53" i="12"/>
  <c r="Y54" i="12"/>
  <c r="Y55" i="12"/>
  <c r="Y56" i="12"/>
  <c r="Y57" i="12"/>
  <c r="Y58" i="12"/>
  <c r="Y59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2" i="12"/>
  <c r="Y83" i="12"/>
  <c r="Y84" i="12"/>
  <c r="Y85" i="12"/>
  <c r="Y86" i="12"/>
  <c r="Y87" i="12"/>
  <c r="Y88" i="12"/>
  <c r="Y89" i="12"/>
  <c r="Y91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42" i="12"/>
  <c r="AD41" i="12"/>
  <c r="AJ41" i="12" s="1"/>
  <c r="AD40" i="12"/>
  <c r="AJ40" i="12" s="1"/>
  <c r="AD39" i="12"/>
  <c r="AJ39" i="12" s="1"/>
  <c r="AD38" i="12"/>
  <c r="AJ38" i="12" s="1"/>
  <c r="AA29" i="13" l="1"/>
  <c r="AA56" i="13"/>
  <c r="AB21" i="13"/>
  <c r="AA48" i="13"/>
  <c r="AA52" i="13"/>
  <c r="AB59" i="13"/>
  <c r="AB43" i="13"/>
  <c r="AB27" i="13"/>
  <c r="AB74" i="13"/>
  <c r="AA20" i="13"/>
  <c r="AA25" i="13"/>
  <c r="AB56" i="13"/>
  <c r="AB48" i="13"/>
  <c r="AB40" i="13"/>
  <c r="AB32" i="13"/>
  <c r="AB24" i="13"/>
  <c r="AB96" i="13"/>
  <c r="AB88" i="13"/>
  <c r="AB80" i="13"/>
  <c r="AB72" i="13"/>
  <c r="AB64" i="13"/>
  <c r="AB51" i="13"/>
  <c r="AB35" i="13"/>
  <c r="AB98" i="13"/>
  <c r="AB90" i="13"/>
  <c r="AB82" i="13"/>
  <c r="AB66" i="13"/>
  <c r="AA61" i="13"/>
  <c r="AA37" i="13"/>
  <c r="AA21" i="13"/>
  <c r="AA44" i="13"/>
  <c r="AB55" i="13"/>
  <c r="AB47" i="13"/>
  <c r="AB39" i="13"/>
  <c r="AB31" i="13"/>
  <c r="AB23" i="13"/>
  <c r="AB94" i="13"/>
  <c r="AB86" i="13"/>
  <c r="AB78" i="13"/>
  <c r="AB70" i="13"/>
  <c r="AB62" i="13"/>
  <c r="AA33" i="13"/>
  <c r="AB20" i="13"/>
  <c r="AB52" i="13"/>
  <c r="AB44" i="13"/>
  <c r="AB36" i="13"/>
  <c r="AB28" i="13"/>
  <c r="AB100" i="13"/>
  <c r="AB92" i="13"/>
  <c r="AB84" i="13"/>
  <c r="AB76" i="13"/>
  <c r="AB68" i="13"/>
  <c r="AB60" i="13"/>
  <c r="AA40" i="13"/>
  <c r="AA36" i="13"/>
  <c r="AA32" i="13"/>
  <c r="AA28" i="13"/>
  <c r="AA24" i="13"/>
  <c r="AA59" i="13"/>
  <c r="AA55" i="13"/>
  <c r="AA51" i="13"/>
  <c r="AA47" i="13"/>
  <c r="AA43" i="13"/>
  <c r="AA100" i="13"/>
  <c r="AA98" i="13"/>
  <c r="AA96" i="13"/>
  <c r="AA94" i="13"/>
  <c r="AA92" i="13"/>
  <c r="AA90" i="13"/>
  <c r="AA88" i="13"/>
  <c r="AA86" i="13"/>
  <c r="AA84" i="13"/>
  <c r="AA82" i="13"/>
  <c r="AA80" i="13"/>
  <c r="AA78" i="13"/>
  <c r="AA76" i="13"/>
  <c r="AA74" i="13"/>
  <c r="AA72" i="13"/>
  <c r="AA70" i="13"/>
  <c r="AA68" i="13"/>
  <c r="AA66" i="13"/>
  <c r="AA64" i="13"/>
  <c r="AA62" i="13"/>
  <c r="AA60" i="13"/>
  <c r="AA39" i="13"/>
  <c r="AA35" i="13"/>
  <c r="AA31" i="13"/>
  <c r="AA27" i="13"/>
  <c r="AA23" i="13"/>
  <c r="AA58" i="13"/>
  <c r="AA54" i="13"/>
  <c r="AA50" i="13"/>
  <c r="AA46" i="13"/>
  <c r="AA42" i="13"/>
  <c r="AB58" i="13"/>
  <c r="AB54" i="13"/>
  <c r="AB50" i="13"/>
  <c r="AB46" i="13"/>
  <c r="AB42" i="13"/>
  <c r="AB38" i="13"/>
  <c r="AB34" i="13"/>
  <c r="AB30" i="13"/>
  <c r="AB26" i="13"/>
  <c r="AB22" i="13"/>
  <c r="AB99" i="13"/>
  <c r="AB97" i="13"/>
  <c r="AB95" i="13"/>
  <c r="AB93" i="13"/>
  <c r="AB91" i="13"/>
  <c r="AB89" i="13"/>
  <c r="AB87" i="13"/>
  <c r="AB85" i="13"/>
  <c r="AB83" i="13"/>
  <c r="AB81" i="13"/>
  <c r="AB79" i="13"/>
  <c r="AB77" i="13"/>
  <c r="AB75" i="13"/>
  <c r="AB73" i="13"/>
  <c r="AB71" i="13"/>
  <c r="AB69" i="13"/>
  <c r="AB67" i="13"/>
  <c r="AB65" i="13"/>
  <c r="AB63" i="13"/>
  <c r="AB61" i="13"/>
  <c r="AA38" i="13"/>
  <c r="AA34" i="13"/>
  <c r="AA30" i="13"/>
  <c r="AA26" i="13"/>
  <c r="AA22" i="13"/>
  <c r="AA57" i="13"/>
  <c r="AA53" i="13"/>
  <c r="AA49" i="13"/>
  <c r="AA45" i="13"/>
  <c r="AA41" i="13"/>
  <c r="AB57" i="13"/>
  <c r="AB53" i="13"/>
  <c r="AB49" i="13"/>
  <c r="AB45" i="13"/>
  <c r="AB41" i="13"/>
  <c r="AB37" i="13"/>
  <c r="AB33" i="13"/>
  <c r="AB29" i="13"/>
  <c r="AB25" i="13"/>
  <c r="AA99" i="13"/>
  <c r="AA97" i="13"/>
  <c r="AA95" i="13"/>
  <c r="AA93" i="13"/>
  <c r="AA91" i="13"/>
  <c r="AA89" i="13"/>
  <c r="AA87" i="13"/>
  <c r="AA85" i="13"/>
  <c r="AA83" i="13"/>
  <c r="AA81" i="13"/>
  <c r="AA79" i="13"/>
  <c r="AA77" i="13"/>
  <c r="AA75" i="13"/>
  <c r="AA73" i="13"/>
  <c r="AA71" i="13"/>
  <c r="AA69" i="13"/>
  <c r="AA67" i="13"/>
  <c r="AA65" i="13"/>
  <c r="AA63" i="13"/>
  <c r="S119" i="13"/>
  <c r="S115" i="13"/>
  <c r="S111" i="13"/>
  <c r="S107" i="13"/>
  <c r="S103" i="13"/>
  <c r="S99" i="13"/>
  <c r="S95" i="13"/>
  <c r="S91" i="13"/>
  <c r="S87" i="13"/>
  <c r="S83" i="13"/>
  <c r="S79" i="13"/>
  <c r="S75" i="13"/>
  <c r="S71" i="13"/>
  <c r="S67" i="13"/>
  <c r="S63" i="13"/>
  <c r="S59" i="13"/>
  <c r="S55" i="13"/>
  <c r="S51" i="13"/>
  <c r="S47" i="13"/>
  <c r="S43" i="13"/>
  <c r="S39" i="13"/>
  <c r="S35" i="13"/>
  <c r="S31" i="13"/>
  <c r="S27" i="13"/>
  <c r="S23" i="13"/>
  <c r="K15" i="13"/>
  <c r="K16" i="13" s="1"/>
  <c r="S117" i="13"/>
  <c r="S113" i="13"/>
  <c r="S109" i="13"/>
  <c r="S105" i="13"/>
  <c r="S101" i="13"/>
  <c r="S97" i="13"/>
  <c r="S93" i="13"/>
  <c r="S89" i="13"/>
  <c r="S85" i="13"/>
  <c r="S81" i="13"/>
  <c r="S77" i="13"/>
  <c r="S73" i="13"/>
  <c r="S69" i="13"/>
  <c r="S65" i="13"/>
  <c r="S61" i="13"/>
  <c r="S57" i="13"/>
  <c r="S53" i="13"/>
  <c r="S49" i="13"/>
  <c r="S45" i="13"/>
  <c r="S41" i="13"/>
  <c r="S37" i="13"/>
  <c r="S33" i="13"/>
  <c r="S29" i="13"/>
  <c r="S25" i="13"/>
  <c r="S21" i="13"/>
  <c r="S118" i="13"/>
  <c r="S114" i="13"/>
  <c r="S110" i="13"/>
  <c r="S106" i="13"/>
  <c r="S102" i="13"/>
  <c r="S98" i="13"/>
  <c r="S94" i="13"/>
  <c r="S90" i="13"/>
  <c r="S86" i="13"/>
  <c r="S82" i="13"/>
  <c r="S78" i="13"/>
  <c r="S74" i="13"/>
  <c r="S70" i="13"/>
  <c r="S66" i="13"/>
  <c r="S62" i="13"/>
  <c r="S58" i="13"/>
  <c r="S54" i="13"/>
  <c r="S50" i="13"/>
  <c r="S46" i="13"/>
  <c r="S42" i="13"/>
  <c r="S38" i="13"/>
  <c r="S34" i="13"/>
  <c r="S30" i="13"/>
  <c r="S26" i="13"/>
  <c r="S22" i="13"/>
  <c r="S52" i="13"/>
  <c r="S20" i="13"/>
  <c r="S28" i="13"/>
  <c r="S116" i="13"/>
  <c r="S108" i="13"/>
  <c r="S104" i="13"/>
  <c r="S100" i="13"/>
  <c r="S96" i="13"/>
  <c r="S92" i="13"/>
  <c r="S88" i="13"/>
  <c r="S84" i="13"/>
  <c r="S80" i="13"/>
  <c r="S76" i="13"/>
  <c r="S72" i="13"/>
  <c r="S68" i="13"/>
  <c r="S64" i="13"/>
  <c r="S60" i="13"/>
  <c r="S56" i="13"/>
  <c r="S48" i="13"/>
  <c r="S44" i="13"/>
  <c r="S40" i="13"/>
  <c r="S36" i="13"/>
  <c r="S24" i="13"/>
  <c r="S112" i="13"/>
  <c r="S32" i="13"/>
  <c r="D15" i="13"/>
  <c r="D16" i="13" s="1"/>
  <c r="G15" i="13"/>
  <c r="G16" i="13" s="1"/>
  <c r="I15" i="13"/>
  <c r="I16" i="13" s="1"/>
  <c r="F15" i="13"/>
  <c r="F16" i="13" s="1"/>
  <c r="J15" i="13"/>
  <c r="J16" i="13" s="1"/>
  <c r="E15" i="13"/>
  <c r="E16" i="13" s="1"/>
  <c r="H15" i="13"/>
  <c r="H16" i="13" s="1"/>
  <c r="X45" i="12"/>
  <c r="X44" i="12"/>
  <c r="X47" i="12"/>
  <c r="X43" i="12"/>
  <c r="X46" i="12"/>
  <c r="X42" i="12"/>
  <c r="AD57" i="12"/>
  <c r="AJ57" i="12" s="1"/>
  <c r="AD61" i="12"/>
  <c r="AJ61" i="12" s="1"/>
  <c r="AD65" i="12"/>
  <c r="AJ65" i="12" s="1"/>
  <c r="AD73" i="12"/>
  <c r="AJ73" i="12" s="1"/>
  <c r="AD77" i="12"/>
  <c r="AJ77" i="12" s="1"/>
  <c r="AD85" i="12"/>
  <c r="AJ85" i="12" s="1"/>
  <c r="AD89" i="12"/>
  <c r="AJ89" i="12" s="1"/>
  <c r="AD93" i="12"/>
  <c r="AJ93" i="12" s="1"/>
  <c r="AD97" i="12"/>
  <c r="AJ97" i="12" s="1"/>
  <c r="AD105" i="12"/>
  <c r="AJ105" i="12" s="1"/>
  <c r="AD109" i="12"/>
  <c r="AJ109" i="12" s="1"/>
  <c r="AD113" i="12"/>
  <c r="AJ113" i="12" s="1"/>
  <c r="AD59" i="12"/>
  <c r="AJ59" i="12" s="1"/>
  <c r="AD63" i="12"/>
  <c r="AJ63" i="12" s="1"/>
  <c r="AD67" i="12"/>
  <c r="AJ67" i="12" s="1"/>
  <c r="AD71" i="12"/>
  <c r="AJ71" i="12" s="1"/>
  <c r="AD75" i="12"/>
  <c r="AJ75" i="12" s="1"/>
  <c r="AD79" i="12"/>
  <c r="AJ79" i="12" s="1"/>
  <c r="AD83" i="12"/>
  <c r="AJ83" i="12" s="1"/>
  <c r="AD87" i="12"/>
  <c r="AJ87" i="12" s="1"/>
  <c r="AD91" i="12"/>
  <c r="AJ91" i="12" s="1"/>
  <c r="AD103" i="12"/>
  <c r="AJ103" i="12" s="1"/>
  <c r="AD107" i="12"/>
  <c r="AJ107" i="12" s="1"/>
  <c r="AD119" i="12"/>
  <c r="AJ119" i="12" s="1"/>
  <c r="AD121" i="12"/>
  <c r="AJ121" i="12" s="1"/>
  <c r="X31" i="12"/>
  <c r="X32" i="12"/>
  <c r="X30" i="12"/>
  <c r="AD125" i="12"/>
  <c r="AJ125" i="12" s="1"/>
  <c r="AD117" i="12"/>
  <c r="AJ117" i="12" s="1"/>
  <c r="X37" i="12"/>
  <c r="AD111" i="12"/>
  <c r="AJ111" i="12" s="1"/>
  <c r="AD115" i="12"/>
  <c r="AJ115" i="12" s="1"/>
  <c r="AD81" i="12"/>
  <c r="AJ81" i="12" s="1"/>
  <c r="AD123" i="12"/>
  <c r="AJ123" i="12" s="1"/>
  <c r="Q28" i="12"/>
  <c r="X36" i="12"/>
  <c r="X35" i="12"/>
  <c r="X34" i="12"/>
  <c r="X33" i="12"/>
  <c r="X29" i="12"/>
  <c r="W29" i="12" s="1"/>
  <c r="X28" i="12"/>
  <c r="AD95" i="12"/>
  <c r="AJ95" i="12" s="1"/>
  <c r="AD127" i="12"/>
  <c r="AJ127" i="12" s="1"/>
  <c r="K36" i="12"/>
  <c r="K32" i="12"/>
  <c r="K123" i="12"/>
  <c r="K119" i="12"/>
  <c r="K115" i="12"/>
  <c r="K111" i="12"/>
  <c r="K107" i="12"/>
  <c r="K103" i="12"/>
  <c r="K95" i="12"/>
  <c r="K91" i="12"/>
  <c r="K87" i="12"/>
  <c r="K83" i="12"/>
  <c r="K79" i="12"/>
  <c r="K75" i="12"/>
  <c r="K71" i="12"/>
  <c r="K67" i="12"/>
  <c r="K63" i="12"/>
  <c r="K59" i="12"/>
  <c r="K35" i="12"/>
  <c r="K31" i="12"/>
  <c r="K34" i="12"/>
  <c r="K30" i="12"/>
  <c r="J30" i="12" s="1"/>
  <c r="K125" i="12"/>
  <c r="K121" i="12"/>
  <c r="K117" i="12"/>
  <c r="K113" i="12"/>
  <c r="K109" i="12"/>
  <c r="K105" i="12"/>
  <c r="K97" i="12"/>
  <c r="K93" i="12"/>
  <c r="K89" i="12"/>
  <c r="K85" i="12"/>
  <c r="K81" i="12"/>
  <c r="K77" i="12"/>
  <c r="K73" i="12"/>
  <c r="K65" i="12"/>
  <c r="K61" i="12"/>
  <c r="K57" i="12"/>
  <c r="K37" i="12"/>
  <c r="K33" i="12"/>
  <c r="K28" i="12"/>
  <c r="AD56" i="12"/>
  <c r="AJ56" i="12" s="1"/>
  <c r="AD60" i="12"/>
  <c r="AJ60" i="12" s="1"/>
  <c r="AD64" i="12"/>
  <c r="AJ64" i="12" s="1"/>
  <c r="AD101" i="12"/>
  <c r="AJ101" i="12" s="1"/>
  <c r="AD68" i="12"/>
  <c r="AJ68" i="12" s="1"/>
  <c r="AD99" i="12"/>
  <c r="AJ99" i="12" s="1"/>
  <c r="AD72" i="12"/>
  <c r="AJ72" i="12" s="1"/>
  <c r="AD76" i="12"/>
  <c r="AJ76" i="12" s="1"/>
  <c r="AD80" i="12"/>
  <c r="AJ80" i="12" s="1"/>
  <c r="AD84" i="12"/>
  <c r="AJ84" i="12" s="1"/>
  <c r="AD88" i="12"/>
  <c r="AJ88" i="12" s="1"/>
  <c r="AD92" i="12"/>
  <c r="AJ92" i="12" s="1"/>
  <c r="AD96" i="12"/>
  <c r="AJ96" i="12" s="1"/>
  <c r="AD100" i="12"/>
  <c r="AJ100" i="12" s="1"/>
  <c r="AD104" i="12"/>
  <c r="AJ104" i="12" s="1"/>
  <c r="AD108" i="12"/>
  <c r="AJ108" i="12" s="1"/>
  <c r="AD112" i="12"/>
  <c r="AJ112" i="12" s="1"/>
  <c r="AD116" i="12"/>
  <c r="AJ116" i="12" s="1"/>
  <c r="AD120" i="12"/>
  <c r="AJ120" i="12" s="1"/>
  <c r="AD124" i="12"/>
  <c r="AJ124" i="12" s="1"/>
  <c r="AD128" i="12"/>
  <c r="AJ128" i="12" s="1"/>
  <c r="AD69" i="12"/>
  <c r="AJ69" i="12" s="1"/>
  <c r="AD58" i="12"/>
  <c r="AJ58" i="12" s="1"/>
  <c r="AD62" i="12"/>
  <c r="AJ62" i="12" s="1"/>
  <c r="AD66" i="12"/>
  <c r="AJ66" i="12" s="1"/>
  <c r="AD70" i="12"/>
  <c r="AJ70" i="12" s="1"/>
  <c r="AD74" i="12"/>
  <c r="AJ74" i="12" s="1"/>
  <c r="AD78" i="12"/>
  <c r="AJ78" i="12" s="1"/>
  <c r="AD82" i="12"/>
  <c r="AJ82" i="12" s="1"/>
  <c r="AD86" i="12"/>
  <c r="AJ86" i="12" s="1"/>
  <c r="AD90" i="12"/>
  <c r="AJ90" i="12" s="1"/>
  <c r="AD94" i="12"/>
  <c r="AJ94" i="12" s="1"/>
  <c r="AD98" i="12"/>
  <c r="AJ98" i="12" s="1"/>
  <c r="AD102" i="12"/>
  <c r="AJ102" i="12" s="1"/>
  <c r="AD106" i="12"/>
  <c r="AJ106" i="12" s="1"/>
  <c r="AD110" i="12"/>
  <c r="AJ110" i="12" s="1"/>
  <c r="AD114" i="12"/>
  <c r="AJ114" i="12" s="1"/>
  <c r="AD118" i="12"/>
  <c r="AJ118" i="12" s="1"/>
  <c r="AD122" i="12"/>
  <c r="AJ122" i="12" s="1"/>
  <c r="AD126" i="12"/>
  <c r="AJ126" i="12" s="1"/>
  <c r="AD42" i="12"/>
  <c r="AJ42" i="12" s="1"/>
  <c r="AD43" i="12"/>
  <c r="AJ43" i="12" s="1"/>
  <c r="AD44" i="12"/>
  <c r="AJ44" i="12" s="1"/>
  <c r="AD52" i="12"/>
  <c r="AJ52" i="12" s="1"/>
  <c r="AD54" i="12"/>
  <c r="AJ54" i="12" s="1"/>
  <c r="AD50" i="12"/>
  <c r="AJ50" i="12" s="1"/>
  <c r="AD46" i="12"/>
  <c r="AJ46" i="12" s="1"/>
  <c r="AD48" i="12"/>
  <c r="AJ48" i="12" s="1"/>
  <c r="AD47" i="12"/>
  <c r="AJ47" i="12" s="1"/>
  <c r="AD51" i="12"/>
  <c r="AJ51" i="12" s="1"/>
  <c r="AD55" i="12"/>
  <c r="AJ55" i="12" s="1"/>
  <c r="AD53" i="12"/>
  <c r="AJ53" i="12" s="1"/>
  <c r="AD49" i="12"/>
  <c r="AJ49" i="12" s="1"/>
  <c r="AD45" i="12"/>
  <c r="AJ45" i="12" s="1"/>
  <c r="D29" i="12"/>
  <c r="Q29" i="12"/>
  <c r="AA101" i="13" l="1"/>
  <c r="AB101" i="13"/>
  <c r="U17" i="13"/>
  <c r="X105" i="13" s="1"/>
  <c r="J31" i="12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J46" i="12" s="1"/>
  <c r="J47" i="12" s="1"/>
  <c r="J48" i="12" s="1"/>
  <c r="J49" i="12" s="1"/>
  <c r="J50" i="12" s="1"/>
  <c r="J51" i="12" s="1"/>
  <c r="J52" i="12" s="1"/>
  <c r="J53" i="12" s="1"/>
  <c r="J54" i="12" s="1"/>
  <c r="J55" i="12" s="1"/>
  <c r="J56" i="12" s="1"/>
  <c r="J57" i="12" s="1"/>
  <c r="J58" i="12" s="1"/>
  <c r="J59" i="12" s="1"/>
  <c r="J60" i="12" s="1"/>
  <c r="J61" i="12" s="1"/>
  <c r="J62" i="12" s="1"/>
  <c r="J63" i="12" s="1"/>
  <c r="J64" i="12" s="1"/>
  <c r="J65" i="12" s="1"/>
  <c r="J66" i="12" s="1"/>
  <c r="J67" i="12" s="1"/>
  <c r="J68" i="12" s="1"/>
  <c r="J69" i="12" s="1"/>
  <c r="J70" i="12" s="1"/>
  <c r="J71" i="12" s="1"/>
  <c r="J72" i="12" s="1"/>
  <c r="J73" i="12" s="1"/>
  <c r="J74" i="12" s="1"/>
  <c r="J75" i="12" s="1"/>
  <c r="J76" i="12" s="1"/>
  <c r="J77" i="12" s="1"/>
  <c r="J78" i="12" s="1"/>
  <c r="J79" i="12" s="1"/>
  <c r="J80" i="12" s="1"/>
  <c r="J81" i="12" s="1"/>
  <c r="J82" i="12" s="1"/>
  <c r="J83" i="12" s="1"/>
  <c r="J84" i="12" s="1"/>
  <c r="J85" i="12" s="1"/>
  <c r="J86" i="12" s="1"/>
  <c r="J87" i="12" s="1"/>
  <c r="J88" i="12" s="1"/>
  <c r="J89" i="12" s="1"/>
  <c r="J90" i="12" s="1"/>
  <c r="J91" i="12" s="1"/>
  <c r="J92" i="12" s="1"/>
  <c r="J93" i="12" s="1"/>
  <c r="J94" i="12" s="1"/>
  <c r="J95" i="12" s="1"/>
  <c r="J96" i="12" s="1"/>
  <c r="J97" i="12" s="1"/>
  <c r="J98" i="12" s="1"/>
  <c r="J99" i="12" s="1"/>
  <c r="J100" i="12" s="1"/>
  <c r="J101" i="12" s="1"/>
  <c r="J102" i="12" s="1"/>
  <c r="J103" i="12" s="1"/>
  <c r="J104" i="12" s="1"/>
  <c r="J105" i="12" s="1"/>
  <c r="J106" i="12" s="1"/>
  <c r="J107" i="12" s="1"/>
  <c r="J108" i="12" s="1"/>
  <c r="J109" i="12" s="1"/>
  <c r="J110" i="12" s="1"/>
  <c r="J111" i="12" s="1"/>
  <c r="J112" i="12" s="1"/>
  <c r="J113" i="12" s="1"/>
  <c r="J114" i="12" s="1"/>
  <c r="J115" i="12" s="1"/>
  <c r="J116" i="12" s="1"/>
  <c r="J117" i="12" s="1"/>
  <c r="J118" i="12" s="1"/>
  <c r="J119" i="12" s="1"/>
  <c r="J120" i="12" s="1"/>
  <c r="J121" i="12" s="1"/>
  <c r="J122" i="12" s="1"/>
  <c r="J123" i="12" s="1"/>
  <c r="J124" i="12" s="1"/>
  <c r="J125" i="12" s="1"/>
  <c r="J126" i="12" s="1"/>
  <c r="J127" i="12" s="1"/>
  <c r="J128" i="12" s="1"/>
  <c r="J129" i="12" s="1"/>
  <c r="J130" i="12" s="1"/>
  <c r="J131" i="12" s="1"/>
  <c r="J132" i="12" s="1"/>
  <c r="J133" i="12" s="1"/>
  <c r="J134" i="12" s="1"/>
  <c r="J135" i="12" s="1"/>
  <c r="J136" i="12" s="1"/>
  <c r="J137" i="12" s="1"/>
  <c r="J138" i="12" s="1"/>
  <c r="J139" i="12" s="1"/>
  <c r="J140" i="12" s="1"/>
  <c r="J141" i="12" s="1"/>
  <c r="J142" i="12" s="1"/>
  <c r="J143" i="12" s="1"/>
  <c r="J144" i="12" s="1"/>
  <c r="J145" i="12" s="1"/>
  <c r="J146" i="12" s="1"/>
  <c r="J147" i="12" s="1"/>
  <c r="J148" i="12" s="1"/>
  <c r="J149" i="12" s="1"/>
  <c r="J150" i="12" s="1"/>
  <c r="J151" i="12" s="1"/>
  <c r="J152" i="12" s="1"/>
  <c r="J153" i="12" s="1"/>
  <c r="J154" i="12" s="1"/>
  <c r="J155" i="12" s="1"/>
  <c r="J156" i="12" s="1"/>
  <c r="J157" i="12" s="1"/>
  <c r="J158" i="12" s="1"/>
  <c r="J159" i="12" s="1"/>
  <c r="J160" i="12" s="1"/>
  <c r="J161" i="12" s="1"/>
  <c r="J162" i="12" s="1"/>
  <c r="J163" i="12" s="1"/>
  <c r="J164" i="12" s="1"/>
  <c r="J165" i="12" s="1"/>
  <c r="J166" i="12" s="1"/>
  <c r="J167" i="12" s="1"/>
  <c r="J168" i="12" s="1"/>
  <c r="J169" i="12" s="1"/>
  <c r="J170" i="12" s="1"/>
  <c r="J171" i="12" s="1"/>
  <c r="J172" i="12" s="1"/>
  <c r="J173" i="12" s="1"/>
  <c r="J174" i="12" s="1"/>
  <c r="J175" i="12" s="1"/>
  <c r="J176" i="12" s="1"/>
  <c r="J177" i="12" s="1"/>
  <c r="J178" i="12" s="1"/>
  <c r="J179" i="12" s="1"/>
  <c r="J180" i="12" s="1"/>
  <c r="J181" i="12" s="1"/>
  <c r="J182" i="12" s="1"/>
  <c r="J183" i="12" s="1"/>
  <c r="J184" i="12" s="1"/>
  <c r="J185" i="12" s="1"/>
  <c r="J186" i="12" s="1"/>
  <c r="J187" i="12" s="1"/>
  <c r="J188" i="12" s="1"/>
  <c r="J189" i="12" s="1"/>
  <c r="J190" i="12" s="1"/>
  <c r="J191" i="12" s="1"/>
  <c r="J192" i="12" s="1"/>
  <c r="J193" i="12" s="1"/>
  <c r="J194" i="12" s="1"/>
  <c r="J195" i="12" s="1"/>
  <c r="J196" i="12" s="1"/>
  <c r="J197" i="12" s="1"/>
  <c r="J198" i="12" s="1"/>
  <c r="J199" i="12" s="1"/>
  <c r="J200" i="12" s="1"/>
  <c r="J201" i="12" s="1"/>
  <c r="J202" i="12" s="1"/>
  <c r="J203" i="12" s="1"/>
  <c r="J204" i="12" s="1"/>
  <c r="J205" i="12" s="1"/>
  <c r="J206" i="12" s="1"/>
  <c r="J207" i="12" s="1"/>
  <c r="J208" i="12" s="1"/>
  <c r="J209" i="12" s="1"/>
  <c r="J210" i="12" s="1"/>
  <c r="J211" i="12" s="1"/>
  <c r="J212" i="12" s="1"/>
  <c r="J213" i="12" s="1"/>
  <c r="J214" i="12" s="1"/>
  <c r="J215" i="12" s="1"/>
  <c r="J216" i="12" s="1"/>
  <c r="J217" i="12" s="1"/>
  <c r="J218" i="12" s="1"/>
  <c r="J219" i="12" s="1"/>
  <c r="J220" i="12" s="1"/>
  <c r="J221" i="12" s="1"/>
  <c r="J222" i="12" s="1"/>
  <c r="J223" i="12" s="1"/>
  <c r="J224" i="12" s="1"/>
  <c r="J225" i="12" s="1"/>
  <c r="J226" i="12" s="1"/>
  <c r="J227" i="12" s="1"/>
  <c r="J228" i="12" s="1"/>
  <c r="W30" i="12"/>
  <c r="W31" i="12" s="1"/>
  <c r="W32" i="12" s="1"/>
  <c r="W33" i="12" s="1"/>
  <c r="W34" i="12" s="1"/>
  <c r="W35" i="12" s="1"/>
  <c r="W36" i="12" s="1"/>
  <c r="W37" i="12" s="1"/>
  <c r="W38" i="12" s="1"/>
  <c r="W39" i="12" s="1"/>
  <c r="W40" i="12" s="1"/>
  <c r="W41" i="12" s="1"/>
  <c r="W42" i="12" s="1"/>
  <c r="W43" i="12" s="1"/>
  <c r="W44" i="12" s="1"/>
  <c r="W45" i="12" s="1"/>
  <c r="W46" i="12" s="1"/>
  <c r="W47" i="12" s="1"/>
  <c r="W48" i="12" s="1"/>
  <c r="W49" i="12" s="1"/>
  <c r="W50" i="12" s="1"/>
  <c r="W51" i="12" s="1"/>
  <c r="W52" i="12" s="1"/>
  <c r="W53" i="12" s="1"/>
  <c r="W54" i="12" s="1"/>
  <c r="W55" i="12" s="1"/>
  <c r="W56" i="12" s="1"/>
  <c r="W57" i="12" s="1"/>
  <c r="W58" i="12" s="1"/>
  <c r="W59" i="12" s="1"/>
  <c r="W60" i="12" s="1"/>
  <c r="W61" i="12" s="1"/>
  <c r="W62" i="12" s="1"/>
  <c r="W63" i="12" s="1"/>
  <c r="W64" i="12" s="1"/>
  <c r="W65" i="12" s="1"/>
  <c r="W66" i="12" s="1"/>
  <c r="W67" i="12" s="1"/>
  <c r="W68" i="12" s="1"/>
  <c r="W69" i="12" s="1"/>
  <c r="W70" i="12" s="1"/>
  <c r="W71" i="12" s="1"/>
  <c r="W72" i="12" s="1"/>
  <c r="W73" i="12" s="1"/>
  <c r="W74" i="12" s="1"/>
  <c r="W75" i="12" s="1"/>
  <c r="W76" i="12" s="1"/>
  <c r="W77" i="12" s="1"/>
  <c r="W78" i="12" s="1"/>
  <c r="W79" i="12" s="1"/>
  <c r="W80" i="12" s="1"/>
  <c r="W81" i="12" s="1"/>
  <c r="W82" i="12" s="1"/>
  <c r="W83" i="12" s="1"/>
  <c r="W84" i="12" s="1"/>
  <c r="W85" i="12" s="1"/>
  <c r="W86" i="12" s="1"/>
  <c r="W87" i="12" s="1"/>
  <c r="W88" i="12" s="1"/>
  <c r="W89" i="12" s="1"/>
  <c r="W90" i="12" s="1"/>
  <c r="W91" i="12" s="1"/>
  <c r="W92" i="12" s="1"/>
  <c r="W93" i="12" s="1"/>
  <c r="W94" i="12" s="1"/>
  <c r="W95" i="12" s="1"/>
  <c r="W96" i="12" s="1"/>
  <c r="W97" i="12" s="1"/>
  <c r="W98" i="12" s="1"/>
  <c r="W99" i="12" s="1"/>
  <c r="W100" i="12" s="1"/>
  <c r="W101" i="12" s="1"/>
  <c r="W102" i="12" s="1"/>
  <c r="W103" i="12" s="1"/>
  <c r="W104" i="12" s="1"/>
  <c r="W105" i="12" s="1"/>
  <c r="W106" i="12" s="1"/>
  <c r="W107" i="12" s="1"/>
  <c r="W108" i="12" s="1"/>
  <c r="W109" i="12" s="1"/>
  <c r="W110" i="12" s="1"/>
  <c r="W111" i="12" s="1"/>
  <c r="W112" i="12" s="1"/>
  <c r="W113" i="12" s="1"/>
  <c r="W114" i="12" s="1"/>
  <c r="W115" i="12" s="1"/>
  <c r="W116" i="12" s="1"/>
  <c r="W117" i="12" s="1"/>
  <c r="W118" i="12" s="1"/>
  <c r="W119" i="12" s="1"/>
  <c r="W120" i="12" s="1"/>
  <c r="W121" i="12" s="1"/>
  <c r="W122" i="12" s="1"/>
  <c r="W123" i="12" s="1"/>
  <c r="W124" i="12" s="1"/>
  <c r="W125" i="12" s="1"/>
  <c r="W126" i="12" s="1"/>
  <c r="W127" i="12" s="1"/>
  <c r="W128" i="12" s="1"/>
  <c r="W129" i="12" s="1"/>
  <c r="W130" i="12" s="1"/>
  <c r="W131" i="12" s="1"/>
  <c r="W132" i="12" s="1"/>
  <c r="W133" i="12" s="1"/>
  <c r="W134" i="12" s="1"/>
  <c r="W135" i="12" s="1"/>
  <c r="W136" i="12" s="1"/>
  <c r="W137" i="12" s="1"/>
  <c r="W138" i="12" s="1"/>
  <c r="W139" i="12" s="1"/>
  <c r="W140" i="12" s="1"/>
  <c r="W141" i="12" s="1"/>
  <c r="W142" i="12" s="1"/>
  <c r="W143" i="12" s="1"/>
  <c r="W144" i="12" s="1"/>
  <c r="W145" i="12" s="1"/>
  <c r="W146" i="12" s="1"/>
  <c r="W147" i="12" s="1"/>
  <c r="W148" i="12" s="1"/>
  <c r="W149" i="12" s="1"/>
  <c r="W150" i="12" s="1"/>
  <c r="W151" i="12" s="1"/>
  <c r="W152" i="12" s="1"/>
  <c r="W153" i="12" s="1"/>
  <c r="W154" i="12" s="1"/>
  <c r="W155" i="12" s="1"/>
  <c r="W156" i="12" s="1"/>
  <c r="W157" i="12" s="1"/>
  <c r="W158" i="12" s="1"/>
  <c r="W159" i="12" s="1"/>
  <c r="W160" i="12" s="1"/>
  <c r="W161" i="12" s="1"/>
  <c r="W162" i="12" s="1"/>
  <c r="W163" i="12" s="1"/>
  <c r="W164" i="12" s="1"/>
  <c r="W165" i="12" s="1"/>
  <c r="W166" i="12" s="1"/>
  <c r="W167" i="12" s="1"/>
  <c r="W168" i="12" s="1"/>
  <c r="W169" i="12" s="1"/>
  <c r="W170" i="12" s="1"/>
  <c r="W171" i="12" s="1"/>
  <c r="W172" i="12" s="1"/>
  <c r="W173" i="12" s="1"/>
  <c r="W174" i="12" s="1"/>
  <c r="W175" i="12" s="1"/>
  <c r="W176" i="12" s="1"/>
  <c r="W177" i="12" s="1"/>
  <c r="W178" i="12" s="1"/>
  <c r="W179" i="12" s="1"/>
  <c r="W180" i="12" s="1"/>
  <c r="W181" i="12" s="1"/>
  <c r="W182" i="12" s="1"/>
  <c r="W183" i="12" s="1"/>
  <c r="W184" i="12" s="1"/>
  <c r="W185" i="12" s="1"/>
  <c r="W186" i="12" s="1"/>
  <c r="W187" i="12" s="1"/>
  <c r="W188" i="12" s="1"/>
  <c r="W189" i="12" s="1"/>
  <c r="W190" i="12" s="1"/>
  <c r="W191" i="12" s="1"/>
  <c r="W192" i="12" s="1"/>
  <c r="W193" i="12" s="1"/>
  <c r="W194" i="12" s="1"/>
  <c r="W195" i="12" s="1"/>
  <c r="W196" i="12" s="1"/>
  <c r="W197" i="12" s="1"/>
  <c r="W198" i="12" s="1"/>
  <c r="W199" i="12" s="1"/>
  <c r="W200" i="12" s="1"/>
  <c r="W201" i="12" s="1"/>
  <c r="W202" i="12" s="1"/>
  <c r="W203" i="12" s="1"/>
  <c r="W204" i="12" s="1"/>
  <c r="W205" i="12" s="1"/>
  <c r="W206" i="12" s="1"/>
  <c r="W207" i="12" s="1"/>
  <c r="W208" i="12" s="1"/>
  <c r="W209" i="12" s="1"/>
  <c r="W210" i="12" s="1"/>
  <c r="W211" i="12" s="1"/>
  <c r="W212" i="12" s="1"/>
  <c r="W213" i="12" s="1"/>
  <c r="W214" i="12" s="1"/>
  <c r="W215" i="12" s="1"/>
  <c r="W216" i="12" s="1"/>
  <c r="W217" i="12" s="1"/>
  <c r="W218" i="12" s="1"/>
  <c r="W219" i="12" s="1"/>
  <c r="W220" i="12" s="1"/>
  <c r="W221" i="12" s="1"/>
  <c r="W222" i="12" s="1"/>
  <c r="W223" i="12" s="1"/>
  <c r="W224" i="12" s="1"/>
  <c r="W225" i="12" s="1"/>
  <c r="W226" i="12" s="1"/>
  <c r="W227" i="12" s="1"/>
  <c r="W228" i="12" s="1"/>
  <c r="P29" i="12"/>
  <c r="AD29" i="12"/>
  <c r="D30" i="12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D44" i="12" s="1"/>
  <c r="D45" i="12" s="1"/>
  <c r="D46" i="12" s="1"/>
  <c r="D47" i="12" s="1"/>
  <c r="D48" i="12" s="1"/>
  <c r="D49" i="12" s="1"/>
  <c r="D50" i="12" s="1"/>
  <c r="D51" i="12" s="1"/>
  <c r="D52" i="12" s="1"/>
  <c r="D53" i="12" s="1"/>
  <c r="D54" i="12" s="1"/>
  <c r="D55" i="12" s="1"/>
  <c r="D56" i="12" s="1"/>
  <c r="D57" i="12" s="1"/>
  <c r="D58" i="12" s="1"/>
  <c r="D59" i="12" s="1"/>
  <c r="D60" i="12" s="1"/>
  <c r="D61" i="12" s="1"/>
  <c r="D62" i="12" s="1"/>
  <c r="D63" i="12" s="1"/>
  <c r="D64" i="12" s="1"/>
  <c r="D65" i="12" s="1"/>
  <c r="D66" i="12" s="1"/>
  <c r="D67" i="12" s="1"/>
  <c r="D68" i="12" s="1"/>
  <c r="D69" i="12" s="1"/>
  <c r="D70" i="12" s="1"/>
  <c r="D71" i="12" s="1"/>
  <c r="D72" i="12" s="1"/>
  <c r="D73" i="12" s="1"/>
  <c r="D74" i="12" s="1"/>
  <c r="D75" i="12" s="1"/>
  <c r="D76" i="12" s="1"/>
  <c r="D77" i="12" s="1"/>
  <c r="D78" i="12" s="1"/>
  <c r="D79" i="12" s="1"/>
  <c r="D80" i="12" s="1"/>
  <c r="D81" i="12" s="1"/>
  <c r="D82" i="12" s="1"/>
  <c r="D83" i="12" s="1"/>
  <c r="D84" i="12" s="1"/>
  <c r="D85" i="12" s="1"/>
  <c r="D86" i="12" s="1"/>
  <c r="D87" i="12" s="1"/>
  <c r="D88" i="12" s="1"/>
  <c r="D89" i="12" s="1"/>
  <c r="D90" i="12" s="1"/>
  <c r="D91" i="12" s="1"/>
  <c r="D92" i="12" s="1"/>
  <c r="D93" i="12" s="1"/>
  <c r="D94" i="12" s="1"/>
  <c r="D95" i="12" s="1"/>
  <c r="D96" i="12" s="1"/>
  <c r="D97" i="12" s="1"/>
  <c r="D98" i="12" s="1"/>
  <c r="D99" i="12" s="1"/>
  <c r="D100" i="12" s="1"/>
  <c r="D101" i="12" s="1"/>
  <c r="D102" i="12" s="1"/>
  <c r="D103" i="12" s="1"/>
  <c r="D104" i="12" s="1"/>
  <c r="D105" i="12" s="1"/>
  <c r="D106" i="12" s="1"/>
  <c r="D107" i="12" s="1"/>
  <c r="D108" i="12" s="1"/>
  <c r="D109" i="12" s="1"/>
  <c r="D110" i="12" s="1"/>
  <c r="D111" i="12" s="1"/>
  <c r="D112" i="12" s="1"/>
  <c r="D113" i="12" s="1"/>
  <c r="D114" i="12" s="1"/>
  <c r="D115" i="12" s="1"/>
  <c r="D116" i="12" s="1"/>
  <c r="D117" i="12" s="1"/>
  <c r="D118" i="12" s="1"/>
  <c r="D119" i="12" s="1"/>
  <c r="D120" i="12" s="1"/>
  <c r="D121" i="12" s="1"/>
  <c r="D122" i="12" s="1"/>
  <c r="D123" i="12" s="1"/>
  <c r="D124" i="12" s="1"/>
  <c r="D125" i="12" s="1"/>
  <c r="D126" i="12" s="1"/>
  <c r="D127" i="12" s="1"/>
  <c r="D128" i="12" s="1"/>
  <c r="D129" i="12" s="1"/>
  <c r="D130" i="12" s="1"/>
  <c r="D131" i="12" s="1"/>
  <c r="D132" i="12" s="1"/>
  <c r="D133" i="12" s="1"/>
  <c r="D134" i="12" s="1"/>
  <c r="D135" i="12" s="1"/>
  <c r="D136" i="12" s="1"/>
  <c r="D137" i="12" s="1"/>
  <c r="D138" i="12" s="1"/>
  <c r="D139" i="12" s="1"/>
  <c r="D140" i="12" s="1"/>
  <c r="D141" i="12" s="1"/>
  <c r="D142" i="12" s="1"/>
  <c r="D143" i="12" s="1"/>
  <c r="D144" i="12" s="1"/>
  <c r="D145" i="12" s="1"/>
  <c r="D146" i="12" s="1"/>
  <c r="D147" i="12" s="1"/>
  <c r="D148" i="12" s="1"/>
  <c r="D149" i="12" s="1"/>
  <c r="D150" i="12" s="1"/>
  <c r="D151" i="12" s="1"/>
  <c r="D152" i="12" s="1"/>
  <c r="D153" i="12" s="1"/>
  <c r="D154" i="12" s="1"/>
  <c r="D155" i="12" s="1"/>
  <c r="D156" i="12" s="1"/>
  <c r="D157" i="12" s="1"/>
  <c r="D158" i="12" s="1"/>
  <c r="D159" i="12" s="1"/>
  <c r="D160" i="12" s="1"/>
  <c r="D161" i="12" s="1"/>
  <c r="D162" i="12" s="1"/>
  <c r="D163" i="12" s="1"/>
  <c r="D164" i="12" s="1"/>
  <c r="D165" i="12" s="1"/>
  <c r="D166" i="12" s="1"/>
  <c r="D167" i="12" s="1"/>
  <c r="D168" i="12" s="1"/>
  <c r="D169" i="12" s="1"/>
  <c r="D170" i="12" s="1"/>
  <c r="D171" i="12" s="1"/>
  <c r="D172" i="12" s="1"/>
  <c r="D173" i="12" s="1"/>
  <c r="D174" i="12" s="1"/>
  <c r="D175" i="12" s="1"/>
  <c r="D176" i="12" s="1"/>
  <c r="D177" i="12" s="1"/>
  <c r="D178" i="12" s="1"/>
  <c r="D179" i="12" s="1"/>
  <c r="D180" i="12" s="1"/>
  <c r="D181" i="12" s="1"/>
  <c r="D182" i="12" s="1"/>
  <c r="D183" i="12" s="1"/>
  <c r="D184" i="12" s="1"/>
  <c r="D185" i="12" s="1"/>
  <c r="D186" i="12" s="1"/>
  <c r="D187" i="12" s="1"/>
  <c r="D188" i="12" s="1"/>
  <c r="D189" i="12" s="1"/>
  <c r="D190" i="12" s="1"/>
  <c r="D191" i="12" s="1"/>
  <c r="D192" i="12" s="1"/>
  <c r="D193" i="12" s="1"/>
  <c r="D194" i="12" s="1"/>
  <c r="D195" i="12" s="1"/>
  <c r="D196" i="12" s="1"/>
  <c r="D197" i="12" s="1"/>
  <c r="D198" i="12" s="1"/>
  <c r="D199" i="12" s="1"/>
  <c r="D200" i="12" s="1"/>
  <c r="D201" i="12" s="1"/>
  <c r="D202" i="12" s="1"/>
  <c r="D203" i="12" s="1"/>
  <c r="D204" i="12" s="1"/>
  <c r="D205" i="12" s="1"/>
  <c r="D206" i="12" s="1"/>
  <c r="D207" i="12" s="1"/>
  <c r="D208" i="12" s="1"/>
  <c r="D209" i="12" s="1"/>
  <c r="D210" i="12" s="1"/>
  <c r="D211" i="12" s="1"/>
  <c r="D212" i="12" s="1"/>
  <c r="D213" i="12" s="1"/>
  <c r="D214" i="12" s="1"/>
  <c r="D215" i="12" s="1"/>
  <c r="D216" i="12" s="1"/>
  <c r="D217" i="12" s="1"/>
  <c r="D218" i="12" s="1"/>
  <c r="D219" i="12" s="1"/>
  <c r="D220" i="12" s="1"/>
  <c r="D221" i="12" s="1"/>
  <c r="D222" i="12" s="1"/>
  <c r="D223" i="12" s="1"/>
  <c r="D224" i="12" s="1"/>
  <c r="D225" i="12" s="1"/>
  <c r="D226" i="12" s="1"/>
  <c r="D227" i="12" s="1"/>
  <c r="D228" i="12" s="1"/>
  <c r="X15" i="13" l="1"/>
  <c r="X14" i="13"/>
  <c r="V25" i="12"/>
  <c r="V24" i="12"/>
  <c r="C24" i="12"/>
  <c r="C25" i="12"/>
  <c r="P30" i="12"/>
  <c r="P31" i="12" s="1"/>
  <c r="P32" i="12" s="1"/>
  <c r="P33" i="12" s="1"/>
  <c r="P34" i="12" s="1"/>
  <c r="P35" i="12" s="1"/>
  <c r="P36" i="12" s="1"/>
  <c r="P37" i="12" s="1"/>
  <c r="P38" i="12" s="1"/>
  <c r="AC29" i="12"/>
  <c r="AJ29" i="12"/>
  <c r="AC62" i="13" l="1"/>
  <c r="AC66" i="13"/>
  <c r="AC70" i="13"/>
  <c r="AC74" i="13"/>
  <c r="AC78" i="13"/>
  <c r="AC82" i="13"/>
  <c r="AC86" i="13"/>
  <c r="AC90" i="13"/>
  <c r="AC94" i="13"/>
  <c r="AC98" i="13"/>
  <c r="AC61" i="13"/>
  <c r="AC65" i="13"/>
  <c r="AC69" i="13"/>
  <c r="AC73" i="13"/>
  <c r="AC77" i="13"/>
  <c r="AC81" i="13"/>
  <c r="AC85" i="13"/>
  <c r="AC89" i="13"/>
  <c r="AC93" i="13"/>
  <c r="AC97" i="13"/>
  <c r="AC60" i="13"/>
  <c r="AC64" i="13"/>
  <c r="AC68" i="13"/>
  <c r="AC72" i="13"/>
  <c r="AC76" i="13"/>
  <c r="AC80" i="13"/>
  <c r="AC84" i="13"/>
  <c r="AC88" i="13"/>
  <c r="AC92" i="13"/>
  <c r="AC96" i="13"/>
  <c r="AC100" i="13"/>
  <c r="AC63" i="13"/>
  <c r="AC67" i="13"/>
  <c r="AC71" i="13"/>
  <c r="AC75" i="13"/>
  <c r="AC79" i="13"/>
  <c r="AC83" i="13"/>
  <c r="AC87" i="13"/>
  <c r="AC91" i="13"/>
  <c r="AC95" i="13"/>
  <c r="AC99" i="13"/>
  <c r="AC20" i="13"/>
  <c r="AC21" i="13"/>
  <c r="AC23" i="13"/>
  <c r="AC25" i="13"/>
  <c r="AC27" i="13"/>
  <c r="AC29" i="13"/>
  <c r="AC31" i="13"/>
  <c r="AC33" i="13"/>
  <c r="AC35" i="13"/>
  <c r="AC37" i="13"/>
  <c r="AC39" i="13"/>
  <c r="AC41" i="13"/>
  <c r="AC43" i="13"/>
  <c r="AC45" i="13"/>
  <c r="AC47" i="13"/>
  <c r="AC49" i="13"/>
  <c r="AC51" i="13"/>
  <c r="AC53" i="13"/>
  <c r="AC55" i="13"/>
  <c r="AC57" i="13"/>
  <c r="AC59" i="13"/>
  <c r="AC24" i="13"/>
  <c r="AC22" i="13"/>
  <c r="AC26" i="13"/>
  <c r="AC28" i="13"/>
  <c r="AC30" i="13"/>
  <c r="AC32" i="13"/>
  <c r="AC34" i="13"/>
  <c r="AC36" i="13"/>
  <c r="AC38" i="13"/>
  <c r="AC40" i="13"/>
  <c r="AC42" i="13"/>
  <c r="AC44" i="13"/>
  <c r="AC46" i="13"/>
  <c r="AC48" i="13"/>
  <c r="AC50" i="13"/>
  <c r="AC52" i="13"/>
  <c r="AC54" i="13"/>
  <c r="AC56" i="13"/>
  <c r="AC58" i="13"/>
  <c r="P39" i="12"/>
  <c r="P40" i="12" s="1"/>
  <c r="P41" i="12" s="1"/>
  <c r="P42" i="12" s="1"/>
  <c r="O25" i="12"/>
  <c r="O24" i="12"/>
  <c r="AI29" i="12"/>
  <c r="AC30" i="12"/>
  <c r="AC31" i="12" s="1"/>
  <c r="AC32" i="12" s="1"/>
  <c r="AC33" i="12" s="1"/>
  <c r="AC34" i="12" s="1"/>
  <c r="AC35" i="12" s="1"/>
  <c r="AC36" i="12" s="1"/>
  <c r="AC37" i="12" s="1"/>
  <c r="AC38" i="12" s="1"/>
  <c r="AC39" i="12" s="1"/>
  <c r="AC40" i="12" s="1"/>
  <c r="AC41" i="12" s="1"/>
  <c r="AC42" i="12" s="1"/>
  <c r="AC43" i="12" s="1"/>
  <c r="AC44" i="12" s="1"/>
  <c r="AC45" i="12" s="1"/>
  <c r="AC46" i="12" s="1"/>
  <c r="AC47" i="12" s="1"/>
  <c r="AC48" i="12" s="1"/>
  <c r="AC49" i="12" s="1"/>
  <c r="AC50" i="12" s="1"/>
  <c r="AC51" i="12" s="1"/>
  <c r="AC52" i="12" s="1"/>
  <c r="AC53" i="12" s="1"/>
  <c r="AC54" i="12" s="1"/>
  <c r="AC55" i="12" s="1"/>
  <c r="AC56" i="12" s="1"/>
  <c r="AC57" i="12" s="1"/>
  <c r="AC58" i="12" s="1"/>
  <c r="AC59" i="12" s="1"/>
  <c r="AC60" i="12" s="1"/>
  <c r="AC61" i="12" s="1"/>
  <c r="AC62" i="12" s="1"/>
  <c r="AC63" i="12" s="1"/>
  <c r="AC64" i="12" s="1"/>
  <c r="AC65" i="12" s="1"/>
  <c r="AC66" i="12" s="1"/>
  <c r="AC67" i="12" s="1"/>
  <c r="AC68" i="12" s="1"/>
  <c r="AC69" i="12" s="1"/>
  <c r="AC70" i="12" s="1"/>
  <c r="AC71" i="12" s="1"/>
  <c r="AC72" i="12" s="1"/>
  <c r="AC73" i="12" s="1"/>
  <c r="AC74" i="12" s="1"/>
  <c r="AC75" i="12" s="1"/>
  <c r="AC76" i="12" s="1"/>
  <c r="AC77" i="12" s="1"/>
  <c r="AC78" i="12" s="1"/>
  <c r="AC79" i="12" s="1"/>
  <c r="AC80" i="12" s="1"/>
  <c r="AC81" i="12" s="1"/>
  <c r="AC82" i="12" s="1"/>
  <c r="AC83" i="12" s="1"/>
  <c r="AC84" i="12" s="1"/>
  <c r="AC85" i="12" s="1"/>
  <c r="AC86" i="12" s="1"/>
  <c r="AC87" i="12" s="1"/>
  <c r="AC88" i="12" s="1"/>
  <c r="AC89" i="12" s="1"/>
  <c r="AC90" i="12" s="1"/>
  <c r="AC91" i="12" s="1"/>
  <c r="AC92" i="12" s="1"/>
  <c r="AC93" i="12" s="1"/>
  <c r="AC94" i="12" s="1"/>
  <c r="AC95" i="12" s="1"/>
  <c r="AC96" i="12" s="1"/>
  <c r="AC97" i="12" s="1"/>
  <c r="AC98" i="12" s="1"/>
  <c r="AC99" i="12" s="1"/>
  <c r="AC100" i="12" s="1"/>
  <c r="AC101" i="12" s="1"/>
  <c r="AC102" i="12" s="1"/>
  <c r="AC103" i="12" s="1"/>
  <c r="AC104" i="12" s="1"/>
  <c r="AC105" i="12" s="1"/>
  <c r="AC106" i="12" s="1"/>
  <c r="AC107" i="12" s="1"/>
  <c r="AC108" i="12" s="1"/>
  <c r="AC109" i="12" s="1"/>
  <c r="AC110" i="12" s="1"/>
  <c r="AC111" i="12" s="1"/>
  <c r="AC112" i="12" s="1"/>
  <c r="AC113" i="12" s="1"/>
  <c r="AC114" i="12" s="1"/>
  <c r="AC115" i="12" s="1"/>
  <c r="AC116" i="12" s="1"/>
  <c r="AC117" i="12" s="1"/>
  <c r="AC118" i="12" s="1"/>
  <c r="AC119" i="12" s="1"/>
  <c r="AC120" i="12" s="1"/>
  <c r="AC121" i="12" s="1"/>
  <c r="AC122" i="12" s="1"/>
  <c r="AC123" i="12" s="1"/>
  <c r="AC124" i="12" s="1"/>
  <c r="AC125" i="12" s="1"/>
  <c r="AC126" i="12" s="1"/>
  <c r="AC127" i="12" s="1"/>
  <c r="AC128" i="12" s="1"/>
  <c r="AC129" i="12" s="1"/>
  <c r="AC130" i="12" s="1"/>
  <c r="AC131" i="12" s="1"/>
  <c r="AC132" i="12" s="1"/>
  <c r="AC133" i="12" s="1"/>
  <c r="AC134" i="12" s="1"/>
  <c r="AC135" i="12" s="1"/>
  <c r="AC136" i="12" s="1"/>
  <c r="AC137" i="12" s="1"/>
  <c r="AC138" i="12" s="1"/>
  <c r="AC139" i="12" s="1"/>
  <c r="AC140" i="12" s="1"/>
  <c r="AC141" i="12" s="1"/>
  <c r="AC142" i="12" s="1"/>
  <c r="AC143" i="12" s="1"/>
  <c r="AC144" i="12" s="1"/>
  <c r="AC145" i="12" s="1"/>
  <c r="AC146" i="12" s="1"/>
  <c r="AC147" i="12" s="1"/>
  <c r="AC148" i="12" s="1"/>
  <c r="AC149" i="12" s="1"/>
  <c r="AC150" i="12" s="1"/>
  <c r="AC151" i="12" s="1"/>
  <c r="AC152" i="12" s="1"/>
  <c r="AC153" i="12" s="1"/>
  <c r="AC154" i="12" s="1"/>
  <c r="AC155" i="12" s="1"/>
  <c r="AC156" i="12" s="1"/>
  <c r="AC157" i="12" s="1"/>
  <c r="AC158" i="12" s="1"/>
  <c r="AC159" i="12" s="1"/>
  <c r="AC160" i="12" s="1"/>
  <c r="AC161" i="12" s="1"/>
  <c r="AC162" i="12" s="1"/>
  <c r="AC163" i="12" s="1"/>
  <c r="AC164" i="12" s="1"/>
  <c r="AC165" i="12" s="1"/>
  <c r="AC166" i="12" s="1"/>
  <c r="AC167" i="12" s="1"/>
  <c r="AC168" i="12" s="1"/>
  <c r="AC169" i="12" s="1"/>
  <c r="AC170" i="12" s="1"/>
  <c r="AC171" i="12" s="1"/>
  <c r="AC172" i="12" s="1"/>
  <c r="AC173" i="12" s="1"/>
  <c r="AC174" i="12" s="1"/>
  <c r="AC175" i="12" s="1"/>
  <c r="AC176" i="12" s="1"/>
  <c r="AC177" i="12" s="1"/>
  <c r="AC178" i="12" s="1"/>
  <c r="AC179" i="12" s="1"/>
  <c r="AC180" i="12" s="1"/>
  <c r="AC181" i="12" s="1"/>
  <c r="AC182" i="12" s="1"/>
  <c r="AC183" i="12" s="1"/>
  <c r="AC184" i="12" s="1"/>
  <c r="AC185" i="12" s="1"/>
  <c r="AC186" i="12" s="1"/>
  <c r="AC187" i="12" s="1"/>
  <c r="AC188" i="12" s="1"/>
  <c r="AC189" i="12" s="1"/>
  <c r="AC190" i="12" s="1"/>
  <c r="AC191" i="12" s="1"/>
  <c r="AC192" i="12" s="1"/>
  <c r="AC193" i="12" s="1"/>
  <c r="AC194" i="12" s="1"/>
  <c r="AC195" i="12" s="1"/>
  <c r="AC196" i="12" s="1"/>
  <c r="AC197" i="12" s="1"/>
  <c r="AC198" i="12" s="1"/>
  <c r="AC199" i="12" s="1"/>
  <c r="AC200" i="12" s="1"/>
  <c r="AC201" i="12" s="1"/>
  <c r="AC202" i="12" s="1"/>
  <c r="AC203" i="12" s="1"/>
  <c r="AC204" i="12" s="1"/>
  <c r="AC205" i="12" s="1"/>
  <c r="AC206" i="12" s="1"/>
  <c r="AC207" i="12" s="1"/>
  <c r="AC208" i="12" s="1"/>
  <c r="AC209" i="12" s="1"/>
  <c r="AC210" i="12" s="1"/>
  <c r="AC211" i="12" s="1"/>
  <c r="AC212" i="12" s="1"/>
  <c r="AC213" i="12" s="1"/>
  <c r="AC214" i="12" s="1"/>
  <c r="AC215" i="12" s="1"/>
  <c r="AC216" i="12" s="1"/>
  <c r="AC217" i="12" s="1"/>
  <c r="AC218" i="12" s="1"/>
  <c r="AC219" i="12" s="1"/>
  <c r="AC220" i="12" s="1"/>
  <c r="AC221" i="12" s="1"/>
  <c r="AC222" i="12" s="1"/>
  <c r="AC223" i="12" s="1"/>
  <c r="AC224" i="12" s="1"/>
  <c r="AC225" i="12" s="1"/>
  <c r="AC226" i="12" s="1"/>
  <c r="AC227" i="12" s="1"/>
  <c r="AC228" i="12" s="1"/>
  <c r="AC101" i="13" l="1"/>
  <c r="AB24" i="12"/>
  <c r="AB25" i="12"/>
  <c r="P43" i="12"/>
  <c r="P44" i="12" s="1"/>
  <c r="P45" i="12" s="1"/>
  <c r="P46" i="12" s="1"/>
  <c r="P47" i="12" s="1"/>
  <c r="P48" i="12" s="1"/>
  <c r="P49" i="12" s="1"/>
  <c r="P50" i="12" s="1"/>
  <c r="P51" i="12" s="1"/>
  <c r="P52" i="12" s="1"/>
  <c r="P53" i="12" s="1"/>
  <c r="P54" i="12" s="1"/>
  <c r="P55" i="12" s="1"/>
  <c r="P56" i="12" s="1"/>
  <c r="P57" i="12" s="1"/>
  <c r="P58" i="12" s="1"/>
  <c r="P59" i="12" s="1"/>
  <c r="P60" i="12" s="1"/>
  <c r="P61" i="12" s="1"/>
  <c r="P62" i="12" s="1"/>
  <c r="P63" i="12" s="1"/>
  <c r="P64" i="12" s="1"/>
  <c r="P65" i="12" s="1"/>
  <c r="P66" i="12" s="1"/>
  <c r="P67" i="12" s="1"/>
  <c r="P68" i="12" s="1"/>
  <c r="P69" i="12" s="1"/>
  <c r="P70" i="12" s="1"/>
  <c r="P71" i="12" s="1"/>
  <c r="P72" i="12" s="1"/>
  <c r="P73" i="12" s="1"/>
  <c r="P74" i="12" s="1"/>
  <c r="P75" i="12" s="1"/>
  <c r="P76" i="12" s="1"/>
  <c r="P77" i="12" s="1"/>
  <c r="P78" i="12" s="1"/>
  <c r="P79" i="12" s="1"/>
  <c r="P80" i="12" s="1"/>
  <c r="P81" i="12" s="1"/>
  <c r="P82" i="12" s="1"/>
  <c r="P83" i="12" s="1"/>
  <c r="P84" i="12" s="1"/>
  <c r="P85" i="12" s="1"/>
  <c r="P86" i="12" s="1"/>
  <c r="P87" i="12" s="1"/>
  <c r="P88" i="12" s="1"/>
  <c r="P89" i="12" s="1"/>
  <c r="P90" i="12" s="1"/>
  <c r="P91" i="12" s="1"/>
  <c r="P92" i="12" s="1"/>
  <c r="P93" i="12" s="1"/>
  <c r="P94" i="12" s="1"/>
  <c r="P95" i="12" s="1"/>
  <c r="P96" i="12" s="1"/>
  <c r="P97" i="12" s="1"/>
  <c r="P98" i="12" s="1"/>
  <c r="P99" i="12" s="1"/>
  <c r="P100" i="12" s="1"/>
  <c r="P101" i="12" s="1"/>
  <c r="P102" i="12" s="1"/>
  <c r="P103" i="12" s="1"/>
  <c r="P104" i="12" s="1"/>
  <c r="P105" i="12" s="1"/>
  <c r="P106" i="12" s="1"/>
  <c r="P107" i="12" s="1"/>
  <c r="P108" i="12" s="1"/>
  <c r="P109" i="12" s="1"/>
  <c r="P110" i="12" s="1"/>
  <c r="P111" i="12" s="1"/>
  <c r="P112" i="12" s="1"/>
  <c r="P113" i="12" s="1"/>
  <c r="P114" i="12" s="1"/>
  <c r="P115" i="12" s="1"/>
  <c r="P116" i="12" s="1"/>
  <c r="P117" i="12" s="1"/>
  <c r="P118" i="12" s="1"/>
  <c r="P119" i="12" s="1"/>
  <c r="P120" i="12" s="1"/>
  <c r="P121" i="12" s="1"/>
  <c r="P122" i="12" s="1"/>
  <c r="P123" i="12" s="1"/>
  <c r="P124" i="12" s="1"/>
  <c r="P125" i="12" s="1"/>
  <c r="P126" i="12" s="1"/>
  <c r="P127" i="12" s="1"/>
  <c r="P128" i="12" s="1"/>
  <c r="P129" i="12" s="1"/>
  <c r="P130" i="12" s="1"/>
  <c r="P131" i="12" s="1"/>
  <c r="P132" i="12" s="1"/>
  <c r="P133" i="12" s="1"/>
  <c r="P134" i="12" s="1"/>
  <c r="P135" i="12" s="1"/>
  <c r="P136" i="12" s="1"/>
  <c r="P137" i="12" s="1"/>
  <c r="P138" i="12" s="1"/>
  <c r="P139" i="12" s="1"/>
  <c r="P140" i="12" s="1"/>
  <c r="P141" i="12" s="1"/>
  <c r="P142" i="12" s="1"/>
  <c r="P143" i="12" s="1"/>
  <c r="P144" i="12" s="1"/>
  <c r="P145" i="12" s="1"/>
  <c r="P146" i="12" s="1"/>
  <c r="P147" i="12" s="1"/>
  <c r="P148" i="12" s="1"/>
  <c r="P149" i="12" s="1"/>
  <c r="P150" i="12" s="1"/>
  <c r="P151" i="12" s="1"/>
  <c r="P152" i="12" s="1"/>
  <c r="P153" i="12" s="1"/>
  <c r="P154" i="12" s="1"/>
  <c r="P155" i="12" s="1"/>
  <c r="P156" i="12" s="1"/>
  <c r="P157" i="12" s="1"/>
  <c r="P158" i="12" s="1"/>
  <c r="P159" i="12" s="1"/>
  <c r="P160" i="12" s="1"/>
  <c r="P161" i="12" s="1"/>
  <c r="P162" i="12" s="1"/>
  <c r="P163" i="12" s="1"/>
  <c r="P164" i="12" s="1"/>
  <c r="P165" i="12" s="1"/>
  <c r="P166" i="12" s="1"/>
  <c r="P167" i="12" s="1"/>
  <c r="P168" i="12" s="1"/>
  <c r="P169" i="12" s="1"/>
  <c r="P170" i="12" s="1"/>
  <c r="P171" i="12" s="1"/>
  <c r="P172" i="12" s="1"/>
  <c r="P173" i="12" s="1"/>
  <c r="P174" i="12" s="1"/>
  <c r="P175" i="12" s="1"/>
  <c r="P176" i="12" s="1"/>
  <c r="P177" i="12" s="1"/>
  <c r="P178" i="12" s="1"/>
  <c r="P179" i="12" s="1"/>
  <c r="P180" i="12" s="1"/>
  <c r="P181" i="12" s="1"/>
  <c r="P182" i="12" s="1"/>
  <c r="P183" i="12" s="1"/>
  <c r="P184" i="12" s="1"/>
  <c r="P185" i="12" s="1"/>
  <c r="P186" i="12" s="1"/>
  <c r="P187" i="12" s="1"/>
  <c r="P188" i="12" s="1"/>
  <c r="P189" i="12" s="1"/>
  <c r="P190" i="12" s="1"/>
  <c r="P191" i="12" s="1"/>
  <c r="P192" i="12" s="1"/>
  <c r="P193" i="12" s="1"/>
  <c r="P194" i="12" s="1"/>
  <c r="P195" i="12" s="1"/>
  <c r="P196" i="12" s="1"/>
  <c r="P197" i="12" s="1"/>
  <c r="P198" i="12" s="1"/>
  <c r="P199" i="12" s="1"/>
  <c r="P200" i="12" s="1"/>
  <c r="P201" i="12" s="1"/>
  <c r="P202" i="12" s="1"/>
  <c r="P203" i="12" s="1"/>
  <c r="P204" i="12" s="1"/>
  <c r="P205" i="12" s="1"/>
  <c r="P206" i="12" s="1"/>
  <c r="P207" i="12" s="1"/>
  <c r="P208" i="12" s="1"/>
  <c r="P209" i="12" s="1"/>
  <c r="P210" i="12" s="1"/>
  <c r="P211" i="12" s="1"/>
  <c r="P212" i="12" s="1"/>
  <c r="P213" i="12" s="1"/>
  <c r="P214" i="12" s="1"/>
  <c r="P215" i="12" s="1"/>
  <c r="P216" i="12" s="1"/>
  <c r="P217" i="12" s="1"/>
  <c r="P218" i="12" s="1"/>
  <c r="P219" i="12" s="1"/>
  <c r="P220" i="12" s="1"/>
  <c r="P221" i="12" s="1"/>
  <c r="P222" i="12" s="1"/>
  <c r="P223" i="12" s="1"/>
  <c r="P224" i="12" s="1"/>
  <c r="P225" i="12" s="1"/>
  <c r="P226" i="12" s="1"/>
  <c r="P227" i="12" s="1"/>
  <c r="P228" i="12" s="1"/>
  <c r="AI30" i="12"/>
  <c r="AI31" i="12" s="1"/>
  <c r="AI32" i="12" s="1"/>
  <c r="AI33" i="12" s="1"/>
  <c r="AI34" i="12" s="1"/>
  <c r="AI35" i="12" s="1"/>
  <c r="AI36" i="12" s="1"/>
  <c r="AI37" i="12" s="1"/>
  <c r="AI38" i="12" s="1"/>
  <c r="AI39" i="12" s="1"/>
  <c r="AI40" i="12" s="1"/>
  <c r="AI41" i="12" s="1"/>
  <c r="AI42" i="12" s="1"/>
  <c r="AI43" i="12" s="1"/>
  <c r="AI44" i="12" s="1"/>
  <c r="AI45" i="12" s="1"/>
  <c r="AI46" i="12" s="1"/>
  <c r="AI47" i="12" s="1"/>
  <c r="AI48" i="12" s="1"/>
  <c r="AI49" i="12" s="1"/>
  <c r="AI50" i="12" s="1"/>
  <c r="AI51" i="12" s="1"/>
  <c r="AI52" i="12" s="1"/>
  <c r="AI53" i="12" s="1"/>
  <c r="AI54" i="12" s="1"/>
  <c r="AI55" i="12" s="1"/>
  <c r="AI56" i="12" s="1"/>
  <c r="AI57" i="12" s="1"/>
  <c r="AI58" i="12" s="1"/>
  <c r="AI59" i="12" s="1"/>
  <c r="AI60" i="12" s="1"/>
  <c r="AI61" i="12" s="1"/>
  <c r="AI62" i="12" s="1"/>
  <c r="AI63" i="12" s="1"/>
  <c r="AI64" i="12" s="1"/>
  <c r="AI65" i="12" s="1"/>
  <c r="AI66" i="12" s="1"/>
  <c r="AI67" i="12" s="1"/>
  <c r="AI68" i="12" s="1"/>
  <c r="AI69" i="12" s="1"/>
  <c r="AI70" i="12" s="1"/>
  <c r="AI71" i="12" s="1"/>
  <c r="AI72" i="12" s="1"/>
  <c r="AI73" i="12" s="1"/>
  <c r="AI74" i="12" s="1"/>
  <c r="AI75" i="12" s="1"/>
  <c r="AI76" i="12" s="1"/>
  <c r="AI77" i="12" s="1"/>
  <c r="AI78" i="12" s="1"/>
  <c r="AI79" i="12" s="1"/>
  <c r="AI80" i="12" s="1"/>
  <c r="AI81" i="12" s="1"/>
  <c r="AI82" i="12" s="1"/>
  <c r="AI83" i="12" s="1"/>
  <c r="AI84" i="12" s="1"/>
  <c r="AI85" i="12" s="1"/>
  <c r="AI86" i="12" s="1"/>
  <c r="AI87" i="12" s="1"/>
  <c r="AI88" i="12" s="1"/>
  <c r="AI89" i="12" s="1"/>
  <c r="AI90" i="12" s="1"/>
  <c r="AI91" i="12" s="1"/>
  <c r="AI92" i="12" s="1"/>
  <c r="AI93" i="12" s="1"/>
  <c r="AI94" i="12" s="1"/>
  <c r="AI95" i="12" s="1"/>
  <c r="AI96" i="12" s="1"/>
  <c r="AI97" i="12" s="1"/>
  <c r="AI98" i="12" s="1"/>
  <c r="AI99" i="12" s="1"/>
  <c r="AI100" i="12" s="1"/>
  <c r="AI101" i="12" s="1"/>
  <c r="AI102" i="12" s="1"/>
  <c r="AI103" i="12" s="1"/>
  <c r="AI104" i="12" s="1"/>
  <c r="AI105" i="12" s="1"/>
  <c r="AI106" i="12" s="1"/>
  <c r="AI107" i="12" s="1"/>
  <c r="AI108" i="12" s="1"/>
  <c r="AI109" i="12" s="1"/>
  <c r="AI110" i="12" s="1"/>
  <c r="AI111" i="12" s="1"/>
  <c r="AI112" i="12" s="1"/>
  <c r="AI113" i="12" s="1"/>
  <c r="AI114" i="12" s="1"/>
  <c r="AI115" i="12" s="1"/>
  <c r="AI116" i="12" s="1"/>
  <c r="AI117" i="12" s="1"/>
  <c r="AI118" i="12" s="1"/>
  <c r="AI119" i="12" s="1"/>
  <c r="AI120" i="12" s="1"/>
  <c r="AI121" i="12" s="1"/>
  <c r="AI122" i="12" s="1"/>
  <c r="AI123" i="12" s="1"/>
  <c r="AI124" i="12" s="1"/>
  <c r="AI125" i="12" s="1"/>
  <c r="AI126" i="12" s="1"/>
  <c r="AI127" i="12" s="1"/>
  <c r="AI128" i="12" s="1"/>
  <c r="AI129" i="12" s="1"/>
  <c r="AI130" i="12" s="1"/>
  <c r="AI131" i="12" s="1"/>
  <c r="AI132" i="12" s="1"/>
  <c r="AI133" i="12" s="1"/>
  <c r="AI134" i="12" s="1"/>
  <c r="AI135" i="12" s="1"/>
  <c r="AI136" i="12" s="1"/>
  <c r="AI137" i="12" s="1"/>
  <c r="AI138" i="12" s="1"/>
  <c r="AI139" i="12" s="1"/>
  <c r="AI140" i="12" s="1"/>
  <c r="AI141" i="12" s="1"/>
  <c r="AI142" i="12" s="1"/>
  <c r="AI143" i="12" s="1"/>
  <c r="AI144" i="12" s="1"/>
  <c r="AI145" i="12" s="1"/>
  <c r="AI146" i="12" s="1"/>
  <c r="AI147" i="12" s="1"/>
  <c r="AI148" i="12" s="1"/>
  <c r="AI149" i="12" s="1"/>
  <c r="AI150" i="12" s="1"/>
  <c r="AI151" i="12" s="1"/>
  <c r="AI152" i="12" s="1"/>
  <c r="AI153" i="12" s="1"/>
  <c r="AI154" i="12" s="1"/>
  <c r="AI155" i="12" s="1"/>
  <c r="AI156" i="12" s="1"/>
  <c r="AI157" i="12" s="1"/>
  <c r="AI158" i="12" s="1"/>
  <c r="AI159" i="12" s="1"/>
  <c r="AI160" i="12" s="1"/>
  <c r="AI161" i="12" s="1"/>
  <c r="AI162" i="12" s="1"/>
  <c r="AI163" i="12" s="1"/>
  <c r="AI164" i="12" s="1"/>
  <c r="AI165" i="12" s="1"/>
  <c r="AI166" i="12" s="1"/>
  <c r="AI167" i="12" s="1"/>
  <c r="AI168" i="12" s="1"/>
  <c r="AI169" i="12" s="1"/>
  <c r="AI170" i="12" s="1"/>
  <c r="AI171" i="12" s="1"/>
  <c r="AI172" i="12" s="1"/>
  <c r="AI173" i="12" s="1"/>
  <c r="AI174" i="12" s="1"/>
  <c r="AI175" i="12" s="1"/>
  <c r="AI176" i="12" s="1"/>
  <c r="AI177" i="12" s="1"/>
  <c r="AI178" i="12" s="1"/>
  <c r="AI179" i="12" s="1"/>
  <c r="AI180" i="12" s="1"/>
  <c r="AI181" i="12" s="1"/>
  <c r="AI182" i="12" s="1"/>
  <c r="AI183" i="12" s="1"/>
  <c r="AI184" i="12" s="1"/>
  <c r="AI185" i="12" s="1"/>
  <c r="AI186" i="12" s="1"/>
  <c r="AI187" i="12" s="1"/>
  <c r="AI188" i="12" s="1"/>
  <c r="AI189" i="12" s="1"/>
  <c r="AI190" i="12" s="1"/>
  <c r="AI191" i="12" s="1"/>
  <c r="AI192" i="12" s="1"/>
  <c r="AI193" i="12" s="1"/>
  <c r="AI194" i="12" s="1"/>
  <c r="AI195" i="12" s="1"/>
  <c r="AI196" i="12" s="1"/>
  <c r="AI197" i="12" s="1"/>
  <c r="AI198" i="12" s="1"/>
  <c r="AI199" i="12" s="1"/>
  <c r="AI200" i="12" s="1"/>
  <c r="AI201" i="12" s="1"/>
  <c r="AI202" i="12" s="1"/>
  <c r="AI203" i="12" s="1"/>
  <c r="AI204" i="12" s="1"/>
  <c r="AI205" i="12" s="1"/>
  <c r="AI206" i="12" s="1"/>
  <c r="AI207" i="12" s="1"/>
  <c r="AI208" i="12" s="1"/>
  <c r="AI209" i="12" s="1"/>
  <c r="AI210" i="12" s="1"/>
  <c r="AI211" i="12" s="1"/>
  <c r="AI212" i="12" s="1"/>
  <c r="AI213" i="12" s="1"/>
  <c r="AI214" i="12" s="1"/>
  <c r="AI215" i="12" s="1"/>
  <c r="AI216" i="12" s="1"/>
  <c r="AI217" i="12" s="1"/>
  <c r="AI218" i="12" s="1"/>
  <c r="AI219" i="12" s="1"/>
  <c r="AI220" i="12" s="1"/>
  <c r="AI221" i="12" s="1"/>
  <c r="AI222" i="12" s="1"/>
  <c r="AI223" i="12" s="1"/>
  <c r="AI224" i="12" s="1"/>
  <c r="AI225" i="12" s="1"/>
  <c r="AI226" i="12" s="1"/>
  <c r="AI227" i="12" s="1"/>
  <c r="AI228" i="12" s="1"/>
  <c r="AH24" i="12" l="1"/>
  <c r="AH25" i="12"/>
  <c r="P25" i="12"/>
  <c r="P24" i="12"/>
  <c r="W25" i="12"/>
  <c r="W24" i="12"/>
  <c r="I24" i="12" l="1"/>
  <c r="I25" i="12"/>
  <c r="I626" i="3" l="1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H24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F27" i="3" l="1"/>
  <c r="F28" i="3" s="1"/>
  <c r="E27" i="3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D27" i="3"/>
  <c r="G27" i="3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501" i="3" s="1"/>
  <c r="G502" i="3" s="1"/>
  <c r="G503" i="3" s="1"/>
  <c r="G504" i="3" s="1"/>
  <c r="G505" i="3" s="1"/>
  <c r="G506" i="3" s="1"/>
  <c r="G507" i="3" s="1"/>
  <c r="G508" i="3" s="1"/>
  <c r="G509" i="3" s="1"/>
  <c r="G510" i="3" s="1"/>
  <c r="G511" i="3" s="1"/>
  <c r="G512" i="3" s="1"/>
  <c r="G513" i="3" s="1"/>
  <c r="G514" i="3" s="1"/>
  <c r="G515" i="3" s="1"/>
  <c r="G516" i="3" s="1"/>
  <c r="G517" i="3" s="1"/>
  <c r="G518" i="3" s="1"/>
  <c r="G519" i="3" s="1"/>
  <c r="G520" i="3" s="1"/>
  <c r="G521" i="3" s="1"/>
  <c r="G522" i="3" s="1"/>
  <c r="G523" i="3" s="1"/>
  <c r="G524" i="3" s="1"/>
  <c r="G525" i="3" s="1"/>
  <c r="G526" i="3" s="1"/>
  <c r="G527" i="3" s="1"/>
  <c r="G528" i="3" s="1"/>
  <c r="G529" i="3" s="1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 s="1"/>
  <c r="G543" i="3" s="1"/>
  <c r="G544" i="3" s="1"/>
  <c r="G545" i="3" s="1"/>
  <c r="G546" i="3" s="1"/>
  <c r="G547" i="3" s="1"/>
  <c r="G548" i="3" s="1"/>
  <c r="G549" i="3" s="1"/>
  <c r="G550" i="3" s="1"/>
  <c r="G551" i="3" s="1"/>
  <c r="G552" i="3" s="1"/>
  <c r="G553" i="3" s="1"/>
  <c r="G554" i="3" s="1"/>
  <c r="G555" i="3" s="1"/>
  <c r="G556" i="3" s="1"/>
  <c r="G557" i="3" s="1"/>
  <c r="G558" i="3" s="1"/>
  <c r="G559" i="3" s="1"/>
  <c r="G560" i="3" s="1"/>
  <c r="G561" i="3" s="1"/>
  <c r="G562" i="3" s="1"/>
  <c r="G563" i="3" s="1"/>
  <c r="G564" i="3" s="1"/>
  <c r="G565" i="3" s="1"/>
  <c r="G566" i="3" s="1"/>
  <c r="G567" i="3" s="1"/>
  <c r="G568" i="3" s="1"/>
  <c r="G569" i="3" s="1"/>
  <c r="G570" i="3" s="1"/>
  <c r="G571" i="3" s="1"/>
  <c r="G572" i="3" s="1"/>
  <c r="G573" i="3" s="1"/>
  <c r="G574" i="3" s="1"/>
  <c r="G575" i="3" s="1"/>
  <c r="G576" i="3" s="1"/>
  <c r="G577" i="3" s="1"/>
  <c r="G578" i="3" s="1"/>
  <c r="G579" i="3" s="1"/>
  <c r="G580" i="3" s="1"/>
  <c r="G581" i="3" s="1"/>
  <c r="G582" i="3" s="1"/>
  <c r="G583" i="3" s="1"/>
  <c r="G584" i="3" s="1"/>
  <c r="G585" i="3" s="1"/>
  <c r="G586" i="3" s="1"/>
  <c r="G587" i="3" s="1"/>
  <c r="G588" i="3" s="1"/>
  <c r="G589" i="3" s="1"/>
  <c r="G590" i="3" s="1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 s="1"/>
  <c r="G603" i="3" s="1"/>
  <c r="G604" i="3" s="1"/>
  <c r="G605" i="3" s="1"/>
  <c r="G606" i="3" s="1"/>
  <c r="G607" i="3" s="1"/>
  <c r="G608" i="3" s="1"/>
  <c r="G609" i="3" s="1"/>
  <c r="G610" i="3" s="1"/>
  <c r="G611" i="3" s="1"/>
  <c r="G612" i="3" s="1"/>
  <c r="G613" i="3" s="1"/>
  <c r="G614" i="3" s="1"/>
  <c r="G615" i="3" s="1"/>
  <c r="G616" i="3" s="1"/>
  <c r="G617" i="3" s="1"/>
  <c r="G618" i="3" s="1"/>
  <c r="G619" i="3" s="1"/>
  <c r="G620" i="3" s="1"/>
  <c r="G621" i="3" s="1"/>
  <c r="G622" i="3" s="1"/>
  <c r="G623" i="3" s="1"/>
  <c r="G624" i="3" s="1"/>
  <c r="G625" i="3" s="1"/>
  <c r="G626" i="3" s="1"/>
  <c r="E496" i="2"/>
  <c r="E504" i="2"/>
  <c r="E520" i="2"/>
  <c r="E528" i="2"/>
  <c r="E544" i="2"/>
  <c r="E548" i="2"/>
  <c r="E552" i="2"/>
  <c r="E560" i="2"/>
  <c r="E568" i="2"/>
  <c r="E576" i="2"/>
  <c r="E580" i="2"/>
  <c r="E584" i="2"/>
  <c r="E592" i="2"/>
  <c r="E600" i="2"/>
  <c r="E608" i="2"/>
  <c r="E612" i="2"/>
  <c r="E616" i="2"/>
  <c r="E624" i="2"/>
  <c r="E587" i="2"/>
  <c r="E591" i="2"/>
  <c r="E595" i="2"/>
  <c r="E599" i="2"/>
  <c r="E603" i="2"/>
  <c r="E607" i="2"/>
  <c r="E611" i="2"/>
  <c r="E615" i="2"/>
  <c r="E619" i="2"/>
  <c r="E512" i="2"/>
  <c r="E536" i="2"/>
  <c r="F471" i="2"/>
  <c r="E489" i="2"/>
  <c r="E493" i="2"/>
  <c r="E497" i="2"/>
  <c r="E505" i="2"/>
  <c r="E513" i="2"/>
  <c r="E521" i="2"/>
  <c r="E529" i="2"/>
  <c r="E533" i="2"/>
  <c r="E537" i="2"/>
  <c r="E541" i="2"/>
  <c r="E545" i="2"/>
  <c r="E549" i="2"/>
  <c r="E553" i="2"/>
  <c r="E557" i="2"/>
  <c r="E561" i="2"/>
  <c r="E565" i="2"/>
  <c r="E569" i="2"/>
  <c r="E573" i="2"/>
  <c r="E577" i="2"/>
  <c r="E581" i="2"/>
  <c r="E585" i="2"/>
  <c r="E593" i="2"/>
  <c r="E601" i="2"/>
  <c r="E609" i="2"/>
  <c r="E617" i="2"/>
  <c r="E501" i="2"/>
  <c r="E500" i="2"/>
  <c r="E509" i="2"/>
  <c r="E508" i="2"/>
  <c r="E517" i="2"/>
  <c r="E516" i="2"/>
  <c r="E525" i="2"/>
  <c r="E524" i="2"/>
  <c r="E589" i="2"/>
  <c r="E590" i="2"/>
  <c r="E597" i="2"/>
  <c r="E598" i="2"/>
  <c r="E605" i="2"/>
  <c r="E606" i="2"/>
  <c r="E613" i="2"/>
  <c r="E614" i="2"/>
  <c r="F621" i="2"/>
  <c r="E622" i="2"/>
  <c r="E604" i="2"/>
  <c r="E572" i="2"/>
  <c r="E540" i="2"/>
  <c r="E326" i="2"/>
  <c r="E490" i="2"/>
  <c r="E494" i="2"/>
  <c r="E498" i="2"/>
  <c r="E502" i="2"/>
  <c r="E506" i="2"/>
  <c r="E510" i="2"/>
  <c r="E514" i="2"/>
  <c r="E518" i="2"/>
  <c r="E522" i="2"/>
  <c r="E526" i="2"/>
  <c r="E530" i="2"/>
  <c r="E534" i="2"/>
  <c r="E538" i="2"/>
  <c r="E542" i="2"/>
  <c r="E546" i="2"/>
  <c r="E550" i="2"/>
  <c r="E554" i="2"/>
  <c r="E558" i="2"/>
  <c r="E562" i="2"/>
  <c r="E566" i="2"/>
  <c r="E570" i="2"/>
  <c r="E574" i="2"/>
  <c r="E578" i="2"/>
  <c r="E582" i="2"/>
  <c r="E586" i="2"/>
  <c r="E594" i="2"/>
  <c r="E602" i="2"/>
  <c r="E610" i="2"/>
  <c r="E618" i="2"/>
  <c r="E596" i="2"/>
  <c r="E564" i="2"/>
  <c r="E532" i="2"/>
  <c r="F455" i="2"/>
  <c r="F463" i="2"/>
  <c r="F479" i="2"/>
  <c r="F487" i="2"/>
  <c r="E620" i="2"/>
  <c r="E588" i="2"/>
  <c r="E556" i="2"/>
  <c r="E492" i="2"/>
  <c r="E202" i="2"/>
  <c r="E210" i="2"/>
  <c r="E218" i="2"/>
  <c r="E226" i="2"/>
  <c r="E234" i="2"/>
  <c r="E242" i="2"/>
  <c r="E250" i="2"/>
  <c r="E258" i="2"/>
  <c r="E266" i="2"/>
  <c r="E274" i="2"/>
  <c r="E278" i="2"/>
  <c r="E282" i="2"/>
  <c r="E286" i="2"/>
  <c r="E290" i="2"/>
  <c r="E294" i="2"/>
  <c r="E298" i="2"/>
  <c r="E302" i="2"/>
  <c r="E306" i="2"/>
  <c r="E310" i="2"/>
  <c r="E314" i="2"/>
  <c r="E318" i="2"/>
  <c r="E322" i="2"/>
  <c r="E330" i="2"/>
  <c r="E334" i="2"/>
  <c r="E338" i="2"/>
  <c r="E342" i="2"/>
  <c r="E346" i="2"/>
  <c r="E350" i="2"/>
  <c r="E354" i="2"/>
  <c r="E358" i="2"/>
  <c r="E362" i="2"/>
  <c r="E366" i="2"/>
  <c r="E370" i="2"/>
  <c r="E374" i="2"/>
  <c r="E378" i="2"/>
  <c r="E382" i="2"/>
  <c r="E386" i="2"/>
  <c r="E390" i="2"/>
  <c r="E394" i="2"/>
  <c r="E398" i="2"/>
  <c r="E402" i="2"/>
  <c r="E406" i="2"/>
  <c r="E410" i="2"/>
  <c r="E414" i="2"/>
  <c r="E418" i="2"/>
  <c r="E422" i="2"/>
  <c r="E426" i="2"/>
  <c r="E430" i="2"/>
  <c r="E434" i="2"/>
  <c r="E438" i="2"/>
  <c r="E442" i="2"/>
  <c r="E446" i="2"/>
  <c r="E450" i="2"/>
  <c r="E454" i="2"/>
  <c r="E458" i="2"/>
  <c r="E462" i="2"/>
  <c r="E466" i="2"/>
  <c r="E470" i="2"/>
  <c r="E474" i="2"/>
  <c r="E478" i="2"/>
  <c r="E482" i="2"/>
  <c r="E486" i="2"/>
  <c r="F91" i="2"/>
  <c r="F123" i="2"/>
  <c r="E491" i="2"/>
  <c r="E495" i="2"/>
  <c r="E499" i="2"/>
  <c r="E503" i="2"/>
  <c r="E507" i="2"/>
  <c r="E511" i="2"/>
  <c r="E515" i="2"/>
  <c r="E519" i="2"/>
  <c r="E523" i="2"/>
  <c r="E527" i="2"/>
  <c r="E531" i="2"/>
  <c r="E535" i="2"/>
  <c r="E539" i="2"/>
  <c r="E543" i="2"/>
  <c r="E547" i="2"/>
  <c r="E551" i="2"/>
  <c r="E555" i="2"/>
  <c r="E559" i="2"/>
  <c r="E563" i="2"/>
  <c r="E567" i="2"/>
  <c r="E571" i="2"/>
  <c r="E575" i="2"/>
  <c r="E579" i="2"/>
  <c r="E583" i="2"/>
  <c r="F623" i="2"/>
  <c r="F459" i="2"/>
  <c r="F475" i="2"/>
  <c r="F496" i="2"/>
  <c r="F500" i="2"/>
  <c r="F504" i="2"/>
  <c r="F508" i="2"/>
  <c r="F512" i="2"/>
  <c r="F516" i="2"/>
  <c r="F520" i="2"/>
  <c r="F524" i="2"/>
  <c r="F528" i="2"/>
  <c r="F532" i="2"/>
  <c r="F536" i="2"/>
  <c r="F540" i="2"/>
  <c r="F544" i="2"/>
  <c r="F548" i="2"/>
  <c r="F552" i="2"/>
  <c r="F556" i="2"/>
  <c r="F560" i="2"/>
  <c r="F564" i="2"/>
  <c r="F568" i="2"/>
  <c r="F572" i="2"/>
  <c r="F576" i="2"/>
  <c r="F580" i="2"/>
  <c r="F584" i="2"/>
  <c r="F588" i="2"/>
  <c r="F592" i="2"/>
  <c r="F596" i="2"/>
  <c r="F600" i="2"/>
  <c r="F604" i="2"/>
  <c r="F608" i="2"/>
  <c r="F612" i="2"/>
  <c r="F616" i="2"/>
  <c r="F624" i="2"/>
  <c r="F490" i="2"/>
  <c r="F494" i="2"/>
  <c r="F498" i="2"/>
  <c r="F502" i="2"/>
  <c r="F506" i="2"/>
  <c r="F510" i="2"/>
  <c r="F514" i="2"/>
  <c r="F518" i="2"/>
  <c r="F522" i="2"/>
  <c r="F526" i="2"/>
  <c r="F530" i="2"/>
  <c r="F534" i="2"/>
  <c r="F538" i="2"/>
  <c r="F542" i="2"/>
  <c r="F546" i="2"/>
  <c r="F550" i="2"/>
  <c r="F554" i="2"/>
  <c r="F558" i="2"/>
  <c r="F562" i="2"/>
  <c r="F566" i="2"/>
  <c r="F570" i="2"/>
  <c r="F574" i="2"/>
  <c r="F578" i="2"/>
  <c r="F582" i="2"/>
  <c r="F586" i="2"/>
  <c r="F590" i="2"/>
  <c r="F594" i="2"/>
  <c r="F598" i="2"/>
  <c r="F602" i="2"/>
  <c r="F606" i="2"/>
  <c r="F610" i="2"/>
  <c r="F614" i="2"/>
  <c r="F618" i="2"/>
  <c r="F622" i="2"/>
  <c r="D28" i="2"/>
  <c r="E28" i="2"/>
  <c r="F28" i="2"/>
  <c r="D32" i="2"/>
  <c r="E32" i="2"/>
  <c r="F32" i="2"/>
  <c r="D36" i="2"/>
  <c r="E36" i="2"/>
  <c r="F36" i="2"/>
  <c r="D40" i="2"/>
  <c r="E40" i="2"/>
  <c r="F40" i="2"/>
  <c r="D44" i="2"/>
  <c r="E44" i="2"/>
  <c r="F44" i="2"/>
  <c r="D48" i="2"/>
  <c r="E48" i="2"/>
  <c r="F48" i="2"/>
  <c r="D52" i="2"/>
  <c r="E52" i="2"/>
  <c r="F52" i="2"/>
  <c r="E56" i="2"/>
  <c r="F56" i="2"/>
  <c r="E60" i="2"/>
  <c r="F60" i="2"/>
  <c r="E64" i="2"/>
  <c r="F64" i="2"/>
  <c r="E68" i="2"/>
  <c r="F68" i="2"/>
  <c r="E72" i="2"/>
  <c r="F72" i="2"/>
  <c r="E76" i="2"/>
  <c r="F76" i="2"/>
  <c r="E80" i="2"/>
  <c r="F80" i="2"/>
  <c r="E84" i="2"/>
  <c r="F84" i="2"/>
  <c r="E88" i="2"/>
  <c r="F88" i="2"/>
  <c r="E92" i="2"/>
  <c r="F92" i="2"/>
  <c r="E96" i="2"/>
  <c r="F96" i="2"/>
  <c r="D100" i="2"/>
  <c r="E100" i="2"/>
  <c r="F100" i="2"/>
  <c r="D104" i="2"/>
  <c r="E104" i="2"/>
  <c r="F104" i="2"/>
  <c r="D108" i="2"/>
  <c r="E108" i="2"/>
  <c r="F108" i="2"/>
  <c r="D112" i="2"/>
  <c r="E112" i="2"/>
  <c r="F112" i="2"/>
  <c r="D116" i="2"/>
  <c r="E116" i="2"/>
  <c r="F116" i="2"/>
  <c r="D120" i="2"/>
  <c r="E120" i="2"/>
  <c r="F120" i="2"/>
  <c r="D124" i="2"/>
  <c r="E124" i="2"/>
  <c r="F124" i="2"/>
  <c r="D128" i="2"/>
  <c r="E128" i="2"/>
  <c r="F128" i="2"/>
  <c r="D132" i="2"/>
  <c r="E132" i="2"/>
  <c r="F132" i="2"/>
  <c r="D136" i="2"/>
  <c r="E136" i="2"/>
  <c r="F136" i="2"/>
  <c r="D140" i="2"/>
  <c r="E140" i="2"/>
  <c r="F140" i="2"/>
  <c r="D144" i="2"/>
  <c r="E144" i="2"/>
  <c r="F144" i="2"/>
  <c r="D148" i="2"/>
  <c r="E148" i="2"/>
  <c r="F148" i="2"/>
  <c r="D152" i="2"/>
  <c r="E152" i="2"/>
  <c r="F152" i="2"/>
  <c r="D156" i="2"/>
  <c r="E156" i="2"/>
  <c r="F156" i="2"/>
  <c r="F155" i="2"/>
  <c r="D160" i="2"/>
  <c r="E160" i="2"/>
  <c r="F160" i="2"/>
  <c r="D164" i="2"/>
  <c r="E164" i="2"/>
  <c r="F164" i="2"/>
  <c r="D168" i="2"/>
  <c r="E168" i="2"/>
  <c r="F168" i="2"/>
  <c r="D172" i="2"/>
  <c r="E172" i="2"/>
  <c r="F172" i="2"/>
  <c r="D176" i="2"/>
  <c r="E176" i="2"/>
  <c r="F176" i="2"/>
  <c r="D180" i="2"/>
  <c r="E180" i="2"/>
  <c r="F180" i="2"/>
  <c r="D184" i="2"/>
  <c r="E184" i="2"/>
  <c r="F184" i="2"/>
  <c r="D188" i="2"/>
  <c r="E188" i="2"/>
  <c r="F188" i="2"/>
  <c r="D192" i="2"/>
  <c r="E192" i="2"/>
  <c r="F192" i="2"/>
  <c r="D196" i="2"/>
  <c r="E196" i="2"/>
  <c r="F196" i="2"/>
  <c r="D200" i="2"/>
  <c r="E200" i="2"/>
  <c r="F200" i="2"/>
  <c r="D204" i="2"/>
  <c r="E204" i="2"/>
  <c r="F204" i="2"/>
  <c r="D208" i="2"/>
  <c r="E208" i="2"/>
  <c r="F208" i="2"/>
  <c r="D212" i="2"/>
  <c r="E212" i="2"/>
  <c r="F212" i="2"/>
  <c r="D216" i="2"/>
  <c r="E216" i="2"/>
  <c r="F216" i="2"/>
  <c r="F218" i="2"/>
  <c r="D220" i="2"/>
  <c r="E220" i="2"/>
  <c r="F220" i="2"/>
  <c r="D224" i="2"/>
  <c r="E224" i="2"/>
  <c r="F224" i="2"/>
  <c r="D228" i="2"/>
  <c r="E228" i="2"/>
  <c r="F228" i="2"/>
  <c r="D232" i="2"/>
  <c r="E232" i="2"/>
  <c r="F232" i="2"/>
  <c r="D236" i="2"/>
  <c r="E236" i="2"/>
  <c r="F236" i="2"/>
  <c r="D240" i="2"/>
  <c r="E240" i="2"/>
  <c r="F240" i="2"/>
  <c r="D244" i="2"/>
  <c r="E244" i="2"/>
  <c r="F244" i="2"/>
  <c r="D248" i="2"/>
  <c r="E248" i="2"/>
  <c r="F248" i="2"/>
  <c r="F250" i="2"/>
  <c r="D252" i="2"/>
  <c r="E252" i="2"/>
  <c r="F252" i="2"/>
  <c r="D256" i="2"/>
  <c r="E256" i="2"/>
  <c r="F256" i="2"/>
  <c r="D260" i="2"/>
  <c r="E260" i="2"/>
  <c r="F260" i="2"/>
  <c r="D264" i="2"/>
  <c r="E264" i="2"/>
  <c r="F264" i="2"/>
  <c r="D268" i="2"/>
  <c r="E268" i="2"/>
  <c r="F268" i="2"/>
  <c r="D272" i="2"/>
  <c r="E272" i="2"/>
  <c r="F272" i="2"/>
  <c r="D276" i="2"/>
  <c r="E276" i="2"/>
  <c r="F276" i="2"/>
  <c r="F278" i="2"/>
  <c r="D280" i="2"/>
  <c r="E280" i="2"/>
  <c r="F280" i="2"/>
  <c r="D284" i="2"/>
  <c r="E284" i="2"/>
  <c r="F284" i="2"/>
  <c r="D288" i="2"/>
  <c r="E288" i="2"/>
  <c r="F288" i="2"/>
  <c r="D292" i="2"/>
  <c r="E292" i="2"/>
  <c r="F292" i="2"/>
  <c r="F294" i="2"/>
  <c r="D296" i="2"/>
  <c r="E296" i="2"/>
  <c r="F296" i="2"/>
  <c r="D300" i="2"/>
  <c r="E300" i="2"/>
  <c r="F300" i="2"/>
  <c r="D304" i="2"/>
  <c r="E304" i="2"/>
  <c r="F304" i="2"/>
  <c r="D308" i="2"/>
  <c r="E308" i="2"/>
  <c r="F308" i="2"/>
  <c r="F310" i="2"/>
  <c r="D312" i="2"/>
  <c r="E312" i="2"/>
  <c r="F312" i="2"/>
  <c r="D316" i="2"/>
  <c r="E316" i="2"/>
  <c r="F316" i="2"/>
  <c r="D320" i="2"/>
  <c r="E320" i="2"/>
  <c r="F320" i="2"/>
  <c r="D324" i="2"/>
  <c r="E324" i="2"/>
  <c r="F324" i="2"/>
  <c r="D328" i="2"/>
  <c r="E328" i="2"/>
  <c r="F328" i="2"/>
  <c r="D332" i="2"/>
  <c r="E332" i="2"/>
  <c r="F332" i="2"/>
  <c r="F334" i="2"/>
  <c r="D336" i="2"/>
  <c r="E336" i="2"/>
  <c r="F336" i="2"/>
  <c r="D340" i="2"/>
  <c r="E340" i="2"/>
  <c r="F340" i="2"/>
  <c r="F342" i="2"/>
  <c r="D344" i="2"/>
  <c r="E344" i="2"/>
  <c r="F344" i="2"/>
  <c r="D348" i="2"/>
  <c r="E348" i="2"/>
  <c r="F348" i="2"/>
  <c r="F350" i="2"/>
  <c r="D352" i="2"/>
  <c r="E352" i="2"/>
  <c r="F352" i="2"/>
  <c r="D356" i="2"/>
  <c r="E356" i="2"/>
  <c r="F356" i="2"/>
  <c r="F358" i="2"/>
  <c r="D360" i="2"/>
  <c r="E360" i="2"/>
  <c r="F360" i="2"/>
  <c r="D364" i="2"/>
  <c r="E364" i="2"/>
  <c r="F364" i="2"/>
  <c r="F366" i="2"/>
  <c r="D368" i="2"/>
  <c r="E368" i="2"/>
  <c r="F368" i="2"/>
  <c r="D372" i="2"/>
  <c r="E372" i="2"/>
  <c r="F372" i="2"/>
  <c r="F374" i="2"/>
  <c r="D376" i="2"/>
  <c r="E376" i="2"/>
  <c r="F376" i="2"/>
  <c r="D380" i="2"/>
  <c r="E380" i="2"/>
  <c r="F380" i="2"/>
  <c r="F382" i="2"/>
  <c r="D384" i="2"/>
  <c r="E384" i="2"/>
  <c r="F384" i="2"/>
  <c r="D388" i="2"/>
  <c r="E388" i="2"/>
  <c r="F388" i="2"/>
  <c r="F390" i="2"/>
  <c r="D392" i="2"/>
  <c r="E392" i="2"/>
  <c r="F392" i="2"/>
  <c r="D396" i="2"/>
  <c r="E396" i="2"/>
  <c r="F396" i="2"/>
  <c r="F398" i="2"/>
  <c r="D400" i="2"/>
  <c r="E400" i="2"/>
  <c r="F400" i="2"/>
  <c r="D404" i="2"/>
  <c r="E404" i="2"/>
  <c r="F404" i="2"/>
  <c r="F406" i="2"/>
  <c r="D408" i="2"/>
  <c r="E408" i="2"/>
  <c r="F408" i="2"/>
  <c r="D412" i="2"/>
  <c r="E412" i="2"/>
  <c r="F412" i="2"/>
  <c r="F414" i="2"/>
  <c r="D416" i="2"/>
  <c r="E416" i="2"/>
  <c r="F416" i="2"/>
  <c r="D420" i="2"/>
  <c r="E420" i="2"/>
  <c r="F420" i="2"/>
  <c r="F422" i="2"/>
  <c r="D424" i="2"/>
  <c r="E424" i="2"/>
  <c r="F424" i="2"/>
  <c r="D428" i="2"/>
  <c r="E428" i="2"/>
  <c r="F428" i="2"/>
  <c r="F430" i="2"/>
  <c r="D432" i="2"/>
  <c r="E432" i="2"/>
  <c r="F432" i="2"/>
  <c r="D436" i="2"/>
  <c r="E436" i="2"/>
  <c r="F436" i="2"/>
  <c r="F438" i="2"/>
  <c r="D440" i="2"/>
  <c r="E440" i="2"/>
  <c r="F440" i="2"/>
  <c r="D444" i="2"/>
  <c r="E444" i="2"/>
  <c r="F444" i="2"/>
  <c r="F443" i="2"/>
  <c r="D448" i="2"/>
  <c r="E448" i="2"/>
  <c r="F448" i="2"/>
  <c r="F447" i="2"/>
  <c r="D452" i="2"/>
  <c r="E452" i="2"/>
  <c r="F452" i="2"/>
  <c r="F451" i="2"/>
  <c r="D456" i="2"/>
  <c r="E456" i="2"/>
  <c r="F456" i="2"/>
  <c r="D460" i="2"/>
  <c r="E460" i="2"/>
  <c r="F460" i="2"/>
  <c r="D464" i="2"/>
  <c r="E464" i="2"/>
  <c r="F464" i="2"/>
  <c r="D468" i="2"/>
  <c r="E468" i="2"/>
  <c r="F468" i="2"/>
  <c r="D472" i="2"/>
  <c r="E472" i="2"/>
  <c r="F472" i="2"/>
  <c r="D476" i="2"/>
  <c r="E476" i="2"/>
  <c r="F476" i="2"/>
  <c r="D480" i="2"/>
  <c r="E480" i="2"/>
  <c r="F480" i="2"/>
  <c r="D484" i="2"/>
  <c r="E484" i="2"/>
  <c r="F484" i="2"/>
  <c r="D488" i="2"/>
  <c r="E488" i="2"/>
  <c r="F488" i="2"/>
  <c r="D492" i="2"/>
  <c r="F492" i="2"/>
  <c r="F620" i="2"/>
  <c r="E621" i="2"/>
  <c r="F483" i="2"/>
  <c r="F467" i="2"/>
  <c r="E29" i="2"/>
  <c r="F29" i="2"/>
  <c r="E33" i="2"/>
  <c r="F33" i="2"/>
  <c r="E37" i="2"/>
  <c r="F37" i="2"/>
  <c r="E41" i="2"/>
  <c r="F41" i="2"/>
  <c r="E45" i="2"/>
  <c r="F45" i="2"/>
  <c r="E49" i="2"/>
  <c r="F49" i="2"/>
  <c r="E53" i="2"/>
  <c r="F53" i="2"/>
  <c r="E57" i="2"/>
  <c r="F57" i="2"/>
  <c r="E61" i="2"/>
  <c r="F61" i="2"/>
  <c r="E65" i="2"/>
  <c r="F65" i="2"/>
  <c r="E69" i="2"/>
  <c r="F69" i="2"/>
  <c r="E73" i="2"/>
  <c r="F73" i="2"/>
  <c r="E77" i="2"/>
  <c r="F77" i="2"/>
  <c r="E81" i="2"/>
  <c r="F81" i="2"/>
  <c r="E85" i="2"/>
  <c r="F85" i="2"/>
  <c r="E89" i="2"/>
  <c r="F89" i="2"/>
  <c r="E93" i="2"/>
  <c r="F93" i="2"/>
  <c r="E97" i="2"/>
  <c r="F97" i="2"/>
  <c r="E101" i="2"/>
  <c r="F101" i="2"/>
  <c r="E105" i="2"/>
  <c r="F105" i="2"/>
  <c r="E109" i="2"/>
  <c r="F109" i="2"/>
  <c r="E113" i="2"/>
  <c r="F113" i="2"/>
  <c r="E117" i="2"/>
  <c r="F117" i="2"/>
  <c r="E121" i="2"/>
  <c r="F121" i="2"/>
  <c r="E125" i="2"/>
  <c r="F125" i="2"/>
  <c r="E129" i="2"/>
  <c r="F129" i="2"/>
  <c r="E133" i="2"/>
  <c r="F133" i="2"/>
  <c r="E137" i="2"/>
  <c r="F137" i="2"/>
  <c r="E141" i="2"/>
  <c r="F141" i="2"/>
  <c r="E145" i="2"/>
  <c r="F145" i="2"/>
  <c r="E149" i="2"/>
  <c r="F149" i="2"/>
  <c r="E153" i="2"/>
  <c r="F153" i="2"/>
  <c r="E157" i="2"/>
  <c r="F157" i="2"/>
  <c r="E161" i="2"/>
  <c r="F161" i="2"/>
  <c r="E165" i="2"/>
  <c r="F165" i="2"/>
  <c r="E169" i="2"/>
  <c r="F169" i="2"/>
  <c r="E173" i="2"/>
  <c r="F173" i="2"/>
  <c r="E177" i="2"/>
  <c r="F177" i="2"/>
  <c r="E181" i="2"/>
  <c r="F181" i="2"/>
  <c r="E185" i="2"/>
  <c r="F185" i="2"/>
  <c r="E189" i="2"/>
  <c r="F189" i="2"/>
  <c r="E193" i="2"/>
  <c r="F193" i="2"/>
  <c r="E197" i="2"/>
  <c r="F197" i="2"/>
  <c r="E201" i="2"/>
  <c r="F201" i="2"/>
  <c r="E205" i="2"/>
  <c r="F205" i="2"/>
  <c r="E209" i="2"/>
  <c r="F209" i="2"/>
  <c r="E213" i="2"/>
  <c r="F213" i="2"/>
  <c r="E217" i="2"/>
  <c r="F217" i="2"/>
  <c r="E221" i="2"/>
  <c r="F221" i="2"/>
  <c r="E225" i="2"/>
  <c r="F225" i="2"/>
  <c r="E229" i="2"/>
  <c r="F229" i="2"/>
  <c r="E233" i="2"/>
  <c r="F233" i="2"/>
  <c r="E237" i="2"/>
  <c r="F237" i="2"/>
  <c r="E241" i="2"/>
  <c r="F241" i="2"/>
  <c r="E245" i="2"/>
  <c r="F245" i="2"/>
  <c r="E249" i="2"/>
  <c r="F249" i="2"/>
  <c r="E253" i="2"/>
  <c r="F253" i="2"/>
  <c r="E257" i="2"/>
  <c r="F257" i="2"/>
  <c r="E261" i="2"/>
  <c r="F261" i="2"/>
  <c r="E265" i="2"/>
  <c r="F265" i="2"/>
  <c r="E269" i="2"/>
  <c r="F269" i="2"/>
  <c r="E273" i="2"/>
  <c r="F273" i="2"/>
  <c r="E277" i="2"/>
  <c r="F277" i="2"/>
  <c r="E281" i="2"/>
  <c r="F281" i="2"/>
  <c r="E285" i="2"/>
  <c r="F285" i="2"/>
  <c r="E289" i="2"/>
  <c r="F289" i="2"/>
  <c r="E293" i="2"/>
  <c r="F293" i="2"/>
  <c r="E297" i="2"/>
  <c r="F297" i="2"/>
  <c r="E301" i="2"/>
  <c r="F301" i="2"/>
  <c r="E305" i="2"/>
  <c r="F305" i="2"/>
  <c r="E309" i="2"/>
  <c r="F309" i="2"/>
  <c r="E313" i="2"/>
  <c r="F313" i="2"/>
  <c r="E317" i="2"/>
  <c r="F317" i="2"/>
  <c r="E321" i="2"/>
  <c r="F321" i="2"/>
  <c r="E325" i="2"/>
  <c r="F325" i="2"/>
  <c r="E329" i="2"/>
  <c r="F329" i="2"/>
  <c r="E333" i="2"/>
  <c r="F333" i="2"/>
  <c r="E337" i="2"/>
  <c r="F337" i="2"/>
  <c r="E341" i="2"/>
  <c r="F341" i="2"/>
  <c r="E345" i="2"/>
  <c r="F345" i="2"/>
  <c r="E349" i="2"/>
  <c r="F349" i="2"/>
  <c r="E353" i="2"/>
  <c r="F353" i="2"/>
  <c r="E357" i="2"/>
  <c r="F357" i="2"/>
  <c r="E361" i="2"/>
  <c r="F361" i="2"/>
  <c r="E365" i="2"/>
  <c r="F365" i="2"/>
  <c r="E369" i="2"/>
  <c r="F369" i="2"/>
  <c r="E373" i="2"/>
  <c r="F373" i="2"/>
  <c r="E377" i="2"/>
  <c r="F377" i="2"/>
  <c r="E381" i="2"/>
  <c r="F381" i="2"/>
  <c r="E385" i="2"/>
  <c r="F385" i="2"/>
  <c r="E389" i="2"/>
  <c r="F389" i="2"/>
  <c r="E393" i="2"/>
  <c r="F393" i="2"/>
  <c r="E397" i="2"/>
  <c r="F397" i="2"/>
  <c r="E401" i="2"/>
  <c r="F401" i="2"/>
  <c r="E405" i="2"/>
  <c r="F405" i="2"/>
  <c r="E409" i="2"/>
  <c r="F409" i="2"/>
  <c r="E413" i="2"/>
  <c r="F413" i="2"/>
  <c r="E417" i="2"/>
  <c r="F417" i="2"/>
  <c r="E421" i="2"/>
  <c r="F421" i="2"/>
  <c r="E425" i="2"/>
  <c r="F425" i="2"/>
  <c r="E429" i="2"/>
  <c r="F429" i="2"/>
  <c r="E433" i="2"/>
  <c r="F433" i="2"/>
  <c r="E437" i="2"/>
  <c r="F437" i="2"/>
  <c r="E441" i="2"/>
  <c r="E445" i="2"/>
  <c r="E449" i="2"/>
  <c r="E453" i="2"/>
  <c r="E457" i="2"/>
  <c r="E461" i="2"/>
  <c r="E465" i="2"/>
  <c r="E469" i="2"/>
  <c r="E473" i="2"/>
  <c r="E477" i="2"/>
  <c r="E481" i="2"/>
  <c r="E485" i="2"/>
  <c r="F619" i="2"/>
  <c r="F617" i="2"/>
  <c r="F615" i="2"/>
  <c r="F613" i="2"/>
  <c r="F611" i="2"/>
  <c r="F609" i="2"/>
  <c r="F607" i="2"/>
  <c r="F605" i="2"/>
  <c r="F603" i="2"/>
  <c r="F601" i="2"/>
  <c r="F599" i="2"/>
  <c r="F597" i="2"/>
  <c r="F595" i="2"/>
  <c r="F593" i="2"/>
  <c r="F591" i="2"/>
  <c r="F589" i="2"/>
  <c r="F587" i="2"/>
  <c r="F585" i="2"/>
  <c r="F583" i="2"/>
  <c r="F581" i="2"/>
  <c r="F579" i="2"/>
  <c r="F577" i="2"/>
  <c r="F575" i="2"/>
  <c r="F573" i="2"/>
  <c r="F571" i="2"/>
  <c r="F569" i="2"/>
  <c r="F567" i="2"/>
  <c r="F565" i="2"/>
  <c r="F563" i="2"/>
  <c r="F561" i="2"/>
  <c r="F559" i="2"/>
  <c r="F557" i="2"/>
  <c r="F555" i="2"/>
  <c r="F553" i="2"/>
  <c r="F551" i="2"/>
  <c r="F549" i="2"/>
  <c r="F547" i="2"/>
  <c r="F545" i="2"/>
  <c r="F543" i="2"/>
  <c r="F541" i="2"/>
  <c r="F539" i="2"/>
  <c r="F537" i="2"/>
  <c r="F535" i="2"/>
  <c r="F533" i="2"/>
  <c r="F531" i="2"/>
  <c r="F529" i="2"/>
  <c r="F527" i="2"/>
  <c r="F525" i="2"/>
  <c r="F523" i="2"/>
  <c r="F521" i="2"/>
  <c r="F519" i="2"/>
  <c r="F517" i="2"/>
  <c r="F515" i="2"/>
  <c r="F513" i="2"/>
  <c r="F511" i="2"/>
  <c r="F509" i="2"/>
  <c r="F507" i="2"/>
  <c r="F505" i="2"/>
  <c r="F503" i="2"/>
  <c r="F501" i="2"/>
  <c r="F499" i="2"/>
  <c r="F497" i="2"/>
  <c r="F495" i="2"/>
  <c r="F493" i="2"/>
  <c r="F491" i="2"/>
  <c r="F489" i="2"/>
  <c r="F486" i="2"/>
  <c r="F482" i="2"/>
  <c r="F478" i="2"/>
  <c r="F474" i="2"/>
  <c r="F470" i="2"/>
  <c r="F466" i="2"/>
  <c r="F462" i="2"/>
  <c r="F458" i="2"/>
  <c r="F454" i="2"/>
  <c r="F450" i="2"/>
  <c r="F446" i="2"/>
  <c r="F442" i="2"/>
  <c r="F322" i="2"/>
  <c r="F306" i="2"/>
  <c r="F290" i="2"/>
  <c r="F274" i="2"/>
  <c r="F242" i="2"/>
  <c r="F210" i="2"/>
  <c r="E30" i="2"/>
  <c r="F30" i="2"/>
  <c r="E34" i="2"/>
  <c r="F34" i="2"/>
  <c r="E38" i="2"/>
  <c r="F38" i="2"/>
  <c r="E42" i="2"/>
  <c r="F42" i="2"/>
  <c r="E46" i="2"/>
  <c r="F46" i="2"/>
  <c r="E50" i="2"/>
  <c r="F50" i="2"/>
  <c r="E54" i="2"/>
  <c r="F54" i="2"/>
  <c r="E58" i="2"/>
  <c r="F58" i="2"/>
  <c r="E62" i="2"/>
  <c r="F62" i="2"/>
  <c r="E66" i="2"/>
  <c r="F66" i="2"/>
  <c r="E70" i="2"/>
  <c r="F70" i="2"/>
  <c r="E74" i="2"/>
  <c r="F74" i="2"/>
  <c r="E78" i="2"/>
  <c r="F78" i="2"/>
  <c r="E82" i="2"/>
  <c r="F82" i="2"/>
  <c r="E86" i="2"/>
  <c r="F86" i="2"/>
  <c r="E90" i="2"/>
  <c r="F90" i="2"/>
  <c r="E94" i="2"/>
  <c r="F94" i="2"/>
  <c r="E98" i="2"/>
  <c r="F98" i="2"/>
  <c r="E102" i="2"/>
  <c r="F102" i="2"/>
  <c r="E106" i="2"/>
  <c r="F106" i="2"/>
  <c r="E110" i="2"/>
  <c r="F110" i="2"/>
  <c r="E114" i="2"/>
  <c r="F114" i="2"/>
  <c r="E118" i="2"/>
  <c r="F118" i="2"/>
  <c r="E122" i="2"/>
  <c r="F122" i="2"/>
  <c r="E126" i="2"/>
  <c r="F126" i="2"/>
  <c r="E130" i="2"/>
  <c r="F130" i="2"/>
  <c r="E134" i="2"/>
  <c r="F134" i="2"/>
  <c r="E138" i="2"/>
  <c r="F138" i="2"/>
  <c r="E142" i="2"/>
  <c r="F142" i="2"/>
  <c r="E146" i="2"/>
  <c r="F146" i="2"/>
  <c r="E150" i="2"/>
  <c r="F150" i="2"/>
  <c r="E154" i="2"/>
  <c r="F154" i="2"/>
  <c r="E158" i="2"/>
  <c r="F158" i="2"/>
  <c r="E162" i="2"/>
  <c r="F162" i="2"/>
  <c r="E166" i="2"/>
  <c r="F166" i="2"/>
  <c r="E170" i="2"/>
  <c r="F170" i="2"/>
  <c r="E174" i="2"/>
  <c r="F174" i="2"/>
  <c r="E178" i="2"/>
  <c r="F178" i="2"/>
  <c r="E182" i="2"/>
  <c r="F182" i="2"/>
  <c r="E186" i="2"/>
  <c r="F186" i="2"/>
  <c r="E190" i="2"/>
  <c r="F190" i="2"/>
  <c r="E194" i="2"/>
  <c r="F194" i="2"/>
  <c r="E198" i="2"/>
  <c r="F198" i="2"/>
  <c r="E206" i="2"/>
  <c r="F206" i="2"/>
  <c r="E214" i="2"/>
  <c r="F214" i="2"/>
  <c r="E222" i="2"/>
  <c r="F222" i="2"/>
  <c r="E230" i="2"/>
  <c r="F230" i="2"/>
  <c r="E238" i="2"/>
  <c r="F238" i="2"/>
  <c r="E246" i="2"/>
  <c r="F246" i="2"/>
  <c r="E254" i="2"/>
  <c r="F254" i="2"/>
  <c r="E262" i="2"/>
  <c r="F262" i="2"/>
  <c r="E270" i="2"/>
  <c r="F270" i="2"/>
  <c r="F326" i="2"/>
  <c r="E623" i="2"/>
  <c r="F485" i="2"/>
  <c r="F481" i="2"/>
  <c r="F477" i="2"/>
  <c r="F473" i="2"/>
  <c r="F469" i="2"/>
  <c r="F465" i="2"/>
  <c r="F461" i="2"/>
  <c r="F457" i="2"/>
  <c r="F453" i="2"/>
  <c r="F449" i="2"/>
  <c r="F445" i="2"/>
  <c r="F441" i="2"/>
  <c r="F434" i="2"/>
  <c r="F426" i="2"/>
  <c r="F418" i="2"/>
  <c r="F410" i="2"/>
  <c r="F402" i="2"/>
  <c r="F394" i="2"/>
  <c r="F386" i="2"/>
  <c r="F378" i="2"/>
  <c r="F370" i="2"/>
  <c r="F362" i="2"/>
  <c r="F354" i="2"/>
  <c r="F346" i="2"/>
  <c r="F338" i="2"/>
  <c r="F330" i="2"/>
  <c r="F318" i="2"/>
  <c r="F302" i="2"/>
  <c r="F286" i="2"/>
  <c r="F266" i="2"/>
  <c r="F234" i="2"/>
  <c r="F202" i="2"/>
  <c r="E31" i="2"/>
  <c r="F31" i="2"/>
  <c r="E35" i="2"/>
  <c r="F35" i="2"/>
  <c r="E39" i="2"/>
  <c r="F39" i="2"/>
  <c r="E43" i="2"/>
  <c r="F43" i="2"/>
  <c r="E47" i="2"/>
  <c r="F47" i="2"/>
  <c r="E51" i="2"/>
  <c r="F51" i="2"/>
  <c r="E55" i="2"/>
  <c r="F55" i="2"/>
  <c r="D59" i="2"/>
  <c r="E59" i="2"/>
  <c r="D63" i="2"/>
  <c r="E63" i="2"/>
  <c r="F63" i="2"/>
  <c r="D67" i="2"/>
  <c r="E67" i="2"/>
  <c r="F67" i="2"/>
  <c r="D71" i="2"/>
  <c r="E71" i="2"/>
  <c r="F71" i="2"/>
  <c r="D75" i="2"/>
  <c r="E75" i="2"/>
  <c r="F75" i="2"/>
  <c r="D79" i="2"/>
  <c r="E79" i="2"/>
  <c r="F79" i="2"/>
  <c r="D83" i="2"/>
  <c r="E83" i="2"/>
  <c r="F83" i="2"/>
  <c r="D87" i="2"/>
  <c r="E87" i="2"/>
  <c r="F87" i="2"/>
  <c r="D91" i="2"/>
  <c r="E91" i="2"/>
  <c r="D95" i="2"/>
  <c r="E95" i="2"/>
  <c r="F95" i="2"/>
  <c r="D99" i="2"/>
  <c r="E99" i="2"/>
  <c r="F99" i="2"/>
  <c r="D103" i="2"/>
  <c r="E103" i="2"/>
  <c r="F103" i="2"/>
  <c r="D107" i="2"/>
  <c r="E107" i="2"/>
  <c r="F107" i="2"/>
  <c r="D111" i="2"/>
  <c r="E111" i="2"/>
  <c r="F111" i="2"/>
  <c r="D115" i="2"/>
  <c r="E115" i="2"/>
  <c r="F115" i="2"/>
  <c r="D119" i="2"/>
  <c r="E119" i="2"/>
  <c r="F119" i="2"/>
  <c r="D123" i="2"/>
  <c r="E123" i="2"/>
  <c r="D127" i="2"/>
  <c r="E127" i="2"/>
  <c r="F127" i="2"/>
  <c r="D131" i="2"/>
  <c r="E131" i="2"/>
  <c r="F131" i="2"/>
  <c r="D135" i="2"/>
  <c r="E135" i="2"/>
  <c r="F135" i="2"/>
  <c r="D139" i="2"/>
  <c r="E139" i="2"/>
  <c r="F139" i="2"/>
  <c r="D143" i="2"/>
  <c r="E143" i="2"/>
  <c r="F143" i="2"/>
  <c r="D147" i="2"/>
  <c r="E147" i="2"/>
  <c r="F147" i="2"/>
  <c r="D151" i="2"/>
  <c r="E151" i="2"/>
  <c r="F151" i="2"/>
  <c r="D155" i="2"/>
  <c r="E155" i="2"/>
  <c r="D159" i="2"/>
  <c r="E159" i="2"/>
  <c r="F159" i="2"/>
  <c r="D163" i="2"/>
  <c r="E163" i="2"/>
  <c r="F163" i="2"/>
  <c r="D167" i="2"/>
  <c r="E167" i="2"/>
  <c r="F167" i="2"/>
  <c r="D171" i="2"/>
  <c r="E171" i="2"/>
  <c r="F171" i="2"/>
  <c r="D175" i="2"/>
  <c r="E175" i="2"/>
  <c r="F175" i="2"/>
  <c r="D179" i="2"/>
  <c r="E179" i="2"/>
  <c r="F179" i="2"/>
  <c r="D183" i="2"/>
  <c r="E183" i="2"/>
  <c r="F183" i="2"/>
  <c r="D187" i="2"/>
  <c r="E187" i="2"/>
  <c r="D191" i="2"/>
  <c r="E191" i="2"/>
  <c r="F191" i="2"/>
  <c r="D195" i="2"/>
  <c r="E195" i="2"/>
  <c r="F195" i="2"/>
  <c r="D199" i="2"/>
  <c r="E199" i="2"/>
  <c r="F199" i="2"/>
  <c r="D203" i="2"/>
  <c r="E203" i="2"/>
  <c r="F203" i="2"/>
  <c r="D207" i="2"/>
  <c r="E207" i="2"/>
  <c r="F207" i="2"/>
  <c r="D211" i="2"/>
  <c r="E211" i="2"/>
  <c r="F211" i="2"/>
  <c r="D215" i="2"/>
  <c r="E215" i="2"/>
  <c r="F215" i="2"/>
  <c r="D219" i="2"/>
  <c r="E219" i="2"/>
  <c r="F219" i="2"/>
  <c r="D223" i="2"/>
  <c r="E223" i="2"/>
  <c r="F223" i="2"/>
  <c r="D227" i="2"/>
  <c r="E227" i="2"/>
  <c r="F227" i="2"/>
  <c r="D231" i="2"/>
  <c r="E231" i="2"/>
  <c r="F231" i="2"/>
  <c r="D235" i="2"/>
  <c r="E235" i="2"/>
  <c r="F235" i="2"/>
  <c r="D239" i="2"/>
  <c r="E239" i="2"/>
  <c r="F239" i="2"/>
  <c r="D243" i="2"/>
  <c r="E243" i="2"/>
  <c r="F243" i="2"/>
  <c r="D247" i="2"/>
  <c r="E247" i="2"/>
  <c r="F247" i="2"/>
  <c r="D251" i="2"/>
  <c r="E251" i="2"/>
  <c r="F251" i="2"/>
  <c r="D255" i="2"/>
  <c r="E255" i="2"/>
  <c r="F255" i="2"/>
  <c r="D259" i="2"/>
  <c r="E259" i="2"/>
  <c r="F259" i="2"/>
  <c r="D263" i="2"/>
  <c r="E263" i="2"/>
  <c r="F263" i="2"/>
  <c r="E267" i="2"/>
  <c r="F267" i="2"/>
  <c r="E271" i="2"/>
  <c r="F271" i="2"/>
  <c r="E275" i="2"/>
  <c r="F275" i="2"/>
  <c r="E279" i="2"/>
  <c r="F279" i="2"/>
  <c r="E283" i="2"/>
  <c r="F283" i="2"/>
  <c r="E287" i="2"/>
  <c r="F287" i="2"/>
  <c r="E291" i="2"/>
  <c r="F291" i="2"/>
  <c r="E295" i="2"/>
  <c r="F295" i="2"/>
  <c r="E299" i="2"/>
  <c r="F299" i="2"/>
  <c r="E303" i="2"/>
  <c r="F303" i="2"/>
  <c r="E307" i="2"/>
  <c r="F307" i="2"/>
  <c r="E311" i="2"/>
  <c r="F311" i="2"/>
  <c r="E315" i="2"/>
  <c r="F315" i="2"/>
  <c r="E319" i="2"/>
  <c r="F319" i="2"/>
  <c r="E323" i="2"/>
  <c r="F323" i="2"/>
  <c r="E327" i="2"/>
  <c r="F327" i="2"/>
  <c r="E331" i="2"/>
  <c r="F331" i="2"/>
  <c r="E335" i="2"/>
  <c r="F335" i="2"/>
  <c r="E339" i="2"/>
  <c r="F339" i="2"/>
  <c r="E343" i="2"/>
  <c r="F343" i="2"/>
  <c r="E347" i="2"/>
  <c r="F347" i="2"/>
  <c r="E351" i="2"/>
  <c r="F351" i="2"/>
  <c r="E355" i="2"/>
  <c r="F355" i="2"/>
  <c r="E359" i="2"/>
  <c r="F359" i="2"/>
  <c r="E363" i="2"/>
  <c r="F363" i="2"/>
  <c r="E367" i="2"/>
  <c r="F367" i="2"/>
  <c r="E371" i="2"/>
  <c r="F371" i="2"/>
  <c r="E375" i="2"/>
  <c r="F375" i="2"/>
  <c r="E379" i="2"/>
  <c r="F379" i="2"/>
  <c r="E383" i="2"/>
  <c r="F383" i="2"/>
  <c r="E387" i="2"/>
  <c r="F387" i="2"/>
  <c r="E391" i="2"/>
  <c r="F391" i="2"/>
  <c r="E395" i="2"/>
  <c r="F395" i="2"/>
  <c r="E399" i="2"/>
  <c r="F399" i="2"/>
  <c r="E403" i="2"/>
  <c r="F403" i="2"/>
  <c r="E407" i="2"/>
  <c r="F407" i="2"/>
  <c r="E411" i="2"/>
  <c r="F411" i="2"/>
  <c r="E415" i="2"/>
  <c r="F415" i="2"/>
  <c r="E419" i="2"/>
  <c r="F419" i="2"/>
  <c r="E423" i="2"/>
  <c r="F423" i="2"/>
  <c r="E427" i="2"/>
  <c r="F427" i="2"/>
  <c r="E431" i="2"/>
  <c r="F431" i="2"/>
  <c r="E435" i="2"/>
  <c r="F435" i="2"/>
  <c r="E439" i="2"/>
  <c r="F439" i="2"/>
  <c r="E443" i="2"/>
  <c r="E447" i="2"/>
  <c r="E451" i="2"/>
  <c r="E455" i="2"/>
  <c r="E459" i="2"/>
  <c r="E463" i="2"/>
  <c r="E467" i="2"/>
  <c r="E471" i="2"/>
  <c r="E475" i="2"/>
  <c r="E479" i="2"/>
  <c r="E483" i="2"/>
  <c r="E487" i="2"/>
  <c r="F314" i="2"/>
  <c r="F298" i="2"/>
  <c r="F282" i="2"/>
  <c r="F258" i="2"/>
  <c r="F226" i="2"/>
  <c r="F187" i="2"/>
  <c r="F59" i="2"/>
  <c r="F27" i="2"/>
  <c r="E27" i="2"/>
  <c r="E26" i="2"/>
  <c r="D267" i="2"/>
  <c r="D271" i="2"/>
  <c r="D275" i="2"/>
  <c r="D279" i="2"/>
  <c r="D283" i="2"/>
  <c r="D287" i="2"/>
  <c r="D291" i="2"/>
  <c r="D295" i="2"/>
  <c r="D299" i="2"/>
  <c r="D303" i="2"/>
  <c r="D307" i="2"/>
  <c r="D311" i="2"/>
  <c r="D315" i="2"/>
  <c r="D319" i="2"/>
  <c r="D323" i="2"/>
  <c r="D327" i="2"/>
  <c r="D331" i="2"/>
  <c r="D335" i="2"/>
  <c r="D339" i="2"/>
  <c r="D343" i="2"/>
  <c r="D347" i="2"/>
  <c r="D351" i="2"/>
  <c r="D355" i="2"/>
  <c r="D359" i="2"/>
  <c r="D363" i="2"/>
  <c r="D367" i="2"/>
  <c r="D371" i="2"/>
  <c r="D375" i="2"/>
  <c r="D379" i="2"/>
  <c r="D383" i="2"/>
  <c r="D387" i="2"/>
  <c r="D391" i="2"/>
  <c r="D395" i="2"/>
  <c r="D399" i="2"/>
  <c r="D403" i="2"/>
  <c r="D407" i="2"/>
  <c r="D411" i="2"/>
  <c r="D415" i="2"/>
  <c r="D419" i="2"/>
  <c r="D423" i="2"/>
  <c r="D427" i="2"/>
  <c r="D431" i="2"/>
  <c r="D435" i="2"/>
  <c r="D439" i="2"/>
  <c r="D443" i="2"/>
  <c r="D447" i="2"/>
  <c r="D451" i="2"/>
  <c r="D455" i="2"/>
  <c r="D459" i="2"/>
  <c r="D463" i="2"/>
  <c r="D467" i="2"/>
  <c r="D471" i="2"/>
  <c r="D475" i="2"/>
  <c r="D479" i="2"/>
  <c r="D483" i="2"/>
  <c r="D487" i="2"/>
  <c r="D491" i="2"/>
  <c r="D495" i="2"/>
  <c r="D499" i="2"/>
  <c r="D503" i="2"/>
  <c r="D507" i="2"/>
  <c r="D511" i="2"/>
  <c r="D515" i="2"/>
  <c r="D519" i="2"/>
  <c r="D523" i="2"/>
  <c r="D527" i="2"/>
  <c r="D531" i="2"/>
  <c r="D535" i="2"/>
  <c r="D539" i="2"/>
  <c r="D543" i="2"/>
  <c r="D547" i="2"/>
  <c r="D551" i="2"/>
  <c r="D555" i="2"/>
  <c r="D559" i="2"/>
  <c r="D563" i="2"/>
  <c r="D567" i="2"/>
  <c r="D571" i="2"/>
  <c r="D575" i="2"/>
  <c r="D579" i="2"/>
  <c r="D583" i="2"/>
  <c r="D587" i="2"/>
  <c r="D591" i="2"/>
  <c r="D595" i="2"/>
  <c r="D599" i="2"/>
  <c r="E25" i="2"/>
  <c r="F26" i="2"/>
  <c r="F25" i="2"/>
  <c r="D603" i="2"/>
  <c r="D607" i="2"/>
  <c r="D611" i="2"/>
  <c r="D615" i="2"/>
  <c r="D619" i="2"/>
  <c r="D623" i="2"/>
  <c r="D30" i="2"/>
  <c r="D34" i="2"/>
  <c r="D38" i="2"/>
  <c r="D42" i="2"/>
  <c r="D46" i="2"/>
  <c r="D50" i="2"/>
  <c r="D54" i="2"/>
  <c r="D58" i="2"/>
  <c r="D62" i="2"/>
  <c r="D66" i="2"/>
  <c r="D70" i="2"/>
  <c r="D74" i="2"/>
  <c r="D78" i="2"/>
  <c r="D82" i="2"/>
  <c r="D86" i="2"/>
  <c r="D90" i="2"/>
  <c r="D94" i="2"/>
  <c r="D98" i="2"/>
  <c r="D102" i="2"/>
  <c r="D106" i="2"/>
  <c r="D110" i="2"/>
  <c r="D114" i="2"/>
  <c r="D118" i="2"/>
  <c r="D122" i="2"/>
  <c r="D126" i="2"/>
  <c r="D130" i="2"/>
  <c r="D134" i="2"/>
  <c r="D138" i="2"/>
  <c r="D142" i="2"/>
  <c r="D146" i="2"/>
  <c r="D56" i="2"/>
  <c r="D60" i="2"/>
  <c r="D64" i="2"/>
  <c r="D68" i="2"/>
  <c r="D72" i="2"/>
  <c r="D76" i="2"/>
  <c r="D80" i="2"/>
  <c r="D84" i="2"/>
  <c r="D88" i="2"/>
  <c r="D92" i="2"/>
  <c r="D96" i="2"/>
  <c r="D496" i="2"/>
  <c r="D500" i="2"/>
  <c r="D504" i="2"/>
  <c r="D508" i="2"/>
  <c r="D512" i="2"/>
  <c r="D516" i="2"/>
  <c r="D520" i="2"/>
  <c r="D524" i="2"/>
  <c r="D528" i="2"/>
  <c r="D532" i="2"/>
  <c r="D536" i="2"/>
  <c r="D540" i="2"/>
  <c r="D544" i="2"/>
  <c r="D548" i="2"/>
  <c r="D552" i="2"/>
  <c r="D556" i="2"/>
  <c r="D560" i="2"/>
  <c r="D564" i="2"/>
  <c r="D568" i="2"/>
  <c r="D572" i="2"/>
  <c r="D576" i="2"/>
  <c r="D580" i="2"/>
  <c r="D584" i="2"/>
  <c r="D588" i="2"/>
  <c r="D592" i="2"/>
  <c r="D596" i="2"/>
  <c r="D600" i="2"/>
  <c r="D604" i="2"/>
  <c r="D608" i="2"/>
  <c r="D612" i="2"/>
  <c r="D616" i="2"/>
  <c r="D620" i="2"/>
  <c r="D624" i="2"/>
  <c r="D150" i="2"/>
  <c r="D154" i="2"/>
  <c r="D158" i="2"/>
  <c r="D162" i="2"/>
  <c r="D166" i="2"/>
  <c r="D170" i="2"/>
  <c r="D174" i="2"/>
  <c r="D178" i="2"/>
  <c r="D182" i="2"/>
  <c r="D186" i="2"/>
  <c r="D190" i="2"/>
  <c r="D194" i="2"/>
  <c r="D198" i="2"/>
  <c r="D202" i="2"/>
  <c r="D206" i="2"/>
  <c r="D210" i="2"/>
  <c r="D214" i="2"/>
  <c r="D218" i="2"/>
  <c r="D222" i="2"/>
  <c r="D226" i="2"/>
  <c r="D230" i="2"/>
  <c r="D234" i="2"/>
  <c r="D238" i="2"/>
  <c r="D242" i="2"/>
  <c r="D246" i="2"/>
  <c r="D250" i="2"/>
  <c r="D390" i="2"/>
  <c r="D394" i="2"/>
  <c r="D398" i="2"/>
  <c r="D402" i="2"/>
  <c r="D406" i="2"/>
  <c r="D410" i="2"/>
  <c r="D414" i="2"/>
  <c r="D418" i="2"/>
  <c r="D422" i="2"/>
  <c r="D426" i="2"/>
  <c r="D430" i="2"/>
  <c r="D434" i="2"/>
  <c r="D438" i="2"/>
  <c r="D442" i="2"/>
  <c r="D446" i="2"/>
  <c r="D450" i="2"/>
  <c r="D454" i="2"/>
  <c r="D458" i="2"/>
  <c r="D462" i="2"/>
  <c r="D466" i="2"/>
  <c r="D470" i="2"/>
  <c r="D474" i="2"/>
  <c r="D478" i="2"/>
  <c r="D482" i="2"/>
  <c r="D486" i="2"/>
  <c r="D490" i="2"/>
  <c r="D494" i="2"/>
  <c r="D498" i="2"/>
  <c r="D502" i="2"/>
  <c r="D506" i="2"/>
  <c r="D510" i="2"/>
  <c r="D514" i="2"/>
  <c r="D518" i="2"/>
  <c r="D522" i="2"/>
  <c r="D526" i="2"/>
  <c r="D530" i="2"/>
  <c r="D534" i="2"/>
  <c r="D538" i="2"/>
  <c r="D542" i="2"/>
  <c r="D546" i="2"/>
  <c r="D550" i="2"/>
  <c r="D554" i="2"/>
  <c r="D558" i="2"/>
  <c r="D562" i="2"/>
  <c r="D566" i="2"/>
  <c r="D570" i="2"/>
  <c r="D574" i="2"/>
  <c r="D578" i="2"/>
  <c r="D582" i="2"/>
  <c r="D590" i="2"/>
  <c r="D594" i="2"/>
  <c r="D598" i="2"/>
  <c r="D602" i="2"/>
  <c r="D606" i="2"/>
  <c r="D610" i="2"/>
  <c r="D614" i="2"/>
  <c r="D618" i="2"/>
  <c r="D622" i="2"/>
  <c r="D254" i="2"/>
  <c r="D258" i="2"/>
  <c r="D262" i="2"/>
  <c r="D266" i="2"/>
  <c r="D270" i="2"/>
  <c r="D274" i="2"/>
  <c r="D278" i="2"/>
  <c r="D282" i="2"/>
  <c r="D286" i="2"/>
  <c r="D290" i="2"/>
  <c r="D294" i="2"/>
  <c r="D298" i="2"/>
  <c r="D302" i="2"/>
  <c r="D306" i="2"/>
  <c r="D310" i="2"/>
  <c r="D314" i="2"/>
  <c r="D318" i="2"/>
  <c r="D322" i="2"/>
  <c r="D326" i="2"/>
  <c r="D330" i="2"/>
  <c r="D334" i="2"/>
  <c r="D338" i="2"/>
  <c r="D342" i="2"/>
  <c r="D346" i="2"/>
  <c r="D350" i="2"/>
  <c r="D354" i="2"/>
  <c r="D358" i="2"/>
  <c r="D362" i="2"/>
  <c r="D366" i="2"/>
  <c r="D370" i="2"/>
  <c r="D374" i="2"/>
  <c r="D378" i="2"/>
  <c r="D382" i="2"/>
  <c r="D386" i="2"/>
  <c r="D586" i="2"/>
  <c r="D27" i="2"/>
  <c r="D31" i="2"/>
  <c r="D35" i="2"/>
  <c r="D39" i="2"/>
  <c r="D43" i="2"/>
  <c r="D47" i="2"/>
  <c r="D51" i="2"/>
  <c r="D55" i="2"/>
  <c r="D26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D169" i="2"/>
  <c r="D173" i="2"/>
  <c r="D177" i="2"/>
  <c r="D181" i="2"/>
  <c r="D185" i="2"/>
  <c r="D189" i="2"/>
  <c r="D193" i="2"/>
  <c r="D197" i="2"/>
  <c r="D201" i="2"/>
  <c r="D205" i="2"/>
  <c r="D209" i="2"/>
  <c r="D213" i="2"/>
  <c r="D217" i="2"/>
  <c r="D221" i="2"/>
  <c r="D225" i="2"/>
  <c r="D229" i="2"/>
  <c r="D233" i="2"/>
  <c r="D237" i="2"/>
  <c r="D241" i="2"/>
  <c r="D245" i="2"/>
  <c r="D249" i="2"/>
  <c r="D253" i="2"/>
  <c r="D257" i="2"/>
  <c r="D261" i="2"/>
  <c r="D265" i="2"/>
  <c r="D269" i="2"/>
  <c r="D273" i="2"/>
  <c r="D277" i="2"/>
  <c r="D281" i="2"/>
  <c r="D285" i="2"/>
  <c r="D289" i="2"/>
  <c r="D293" i="2"/>
  <c r="D297" i="2"/>
  <c r="D301" i="2"/>
  <c r="D305" i="2"/>
  <c r="D309" i="2"/>
  <c r="D313" i="2"/>
  <c r="D317" i="2"/>
  <c r="D321" i="2"/>
  <c r="D325" i="2"/>
  <c r="D329" i="2"/>
  <c r="D333" i="2"/>
  <c r="D337" i="2"/>
  <c r="D341" i="2"/>
  <c r="D345" i="2"/>
  <c r="D349" i="2"/>
  <c r="D353" i="2"/>
  <c r="D357" i="2"/>
  <c r="D361" i="2"/>
  <c r="D365" i="2"/>
  <c r="D369" i="2"/>
  <c r="D373" i="2"/>
  <c r="D377" i="2"/>
  <c r="D381" i="2"/>
  <c r="D385" i="2"/>
  <c r="D389" i="2"/>
  <c r="D393" i="2"/>
  <c r="D397" i="2"/>
  <c r="D401" i="2"/>
  <c r="D405" i="2"/>
  <c r="D409" i="2"/>
  <c r="D413" i="2"/>
  <c r="D417" i="2"/>
  <c r="D421" i="2"/>
  <c r="D425" i="2"/>
  <c r="D429" i="2"/>
  <c r="D433" i="2"/>
  <c r="D437" i="2"/>
  <c r="D441" i="2"/>
  <c r="D445" i="2"/>
  <c r="D449" i="2"/>
  <c r="D453" i="2"/>
  <c r="D457" i="2"/>
  <c r="D461" i="2"/>
  <c r="D465" i="2"/>
  <c r="D469" i="2"/>
  <c r="D473" i="2"/>
  <c r="D477" i="2"/>
  <c r="D481" i="2"/>
  <c r="D485" i="2"/>
  <c r="D489" i="2"/>
  <c r="D493" i="2"/>
  <c r="D497" i="2"/>
  <c r="D501" i="2"/>
  <c r="D505" i="2"/>
  <c r="D509" i="2"/>
  <c r="D513" i="2"/>
  <c r="D517" i="2"/>
  <c r="D521" i="2"/>
  <c r="D525" i="2"/>
  <c r="D529" i="2"/>
  <c r="D533" i="2"/>
  <c r="D537" i="2"/>
  <c r="D541" i="2"/>
  <c r="D545" i="2"/>
  <c r="D549" i="2"/>
  <c r="D553" i="2"/>
  <c r="D557" i="2"/>
  <c r="D561" i="2"/>
  <c r="D565" i="2"/>
  <c r="D569" i="2"/>
  <c r="D573" i="2"/>
  <c r="D577" i="2"/>
  <c r="D581" i="2"/>
  <c r="D585" i="2"/>
  <c r="D589" i="2"/>
  <c r="D593" i="2"/>
  <c r="D597" i="2"/>
  <c r="D601" i="2"/>
  <c r="D605" i="2"/>
  <c r="D609" i="2"/>
  <c r="D613" i="2"/>
  <c r="D617" i="2"/>
  <c r="D621" i="2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24" i="1"/>
  <c r="H23" i="1"/>
  <c r="D23" i="1" s="1"/>
  <c r="F29" i="3" l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 s="1"/>
  <c r="F435" i="3" s="1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F458" i="3" s="1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F482" i="3" s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F494" i="3" s="1"/>
  <c r="F495" i="3" s="1"/>
  <c r="F496" i="3" s="1"/>
  <c r="F497" i="3" s="1"/>
  <c r="F498" i="3" s="1"/>
  <c r="F499" i="3" s="1"/>
  <c r="F500" i="3" s="1"/>
  <c r="F501" i="3" s="1"/>
  <c r="F502" i="3" s="1"/>
  <c r="F503" i="3" s="1"/>
  <c r="F504" i="3" s="1"/>
  <c r="F505" i="3" s="1"/>
  <c r="F506" i="3" s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 s="1"/>
  <c r="F519" i="3" s="1"/>
  <c r="F520" i="3" s="1"/>
  <c r="F521" i="3" s="1"/>
  <c r="F522" i="3" s="1"/>
  <c r="F523" i="3" s="1"/>
  <c r="F524" i="3" s="1"/>
  <c r="F525" i="3" s="1"/>
  <c r="F526" i="3" s="1"/>
  <c r="F527" i="3" s="1"/>
  <c r="F528" i="3" s="1"/>
  <c r="F529" i="3" s="1"/>
  <c r="F530" i="3" s="1"/>
  <c r="F531" i="3" s="1"/>
  <c r="F532" i="3" s="1"/>
  <c r="F533" i="3" s="1"/>
  <c r="F534" i="3" s="1"/>
  <c r="F535" i="3" s="1"/>
  <c r="F536" i="3" s="1"/>
  <c r="F537" i="3" s="1"/>
  <c r="F538" i="3" s="1"/>
  <c r="F539" i="3" s="1"/>
  <c r="F540" i="3" s="1"/>
  <c r="F541" i="3" s="1"/>
  <c r="F542" i="3" s="1"/>
  <c r="F543" i="3" s="1"/>
  <c r="F544" i="3" s="1"/>
  <c r="F545" i="3" s="1"/>
  <c r="F546" i="3" s="1"/>
  <c r="F547" i="3" s="1"/>
  <c r="F548" i="3" s="1"/>
  <c r="F549" i="3" s="1"/>
  <c r="F550" i="3" s="1"/>
  <c r="F551" i="3" s="1"/>
  <c r="F552" i="3" s="1"/>
  <c r="F553" i="3" s="1"/>
  <c r="F554" i="3" s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F566" i="3" s="1"/>
  <c r="F567" i="3" s="1"/>
  <c r="F568" i="3" s="1"/>
  <c r="F569" i="3" s="1"/>
  <c r="F570" i="3" s="1"/>
  <c r="F571" i="3" s="1"/>
  <c r="F572" i="3" s="1"/>
  <c r="F573" i="3" s="1"/>
  <c r="F574" i="3" s="1"/>
  <c r="F575" i="3" s="1"/>
  <c r="F576" i="3" s="1"/>
  <c r="F577" i="3" s="1"/>
  <c r="F578" i="3" s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F590" i="3" s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F603" i="3" s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 s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F626" i="3" s="1"/>
  <c r="D28" i="3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D423" i="3" s="1"/>
  <c r="D424" i="3" s="1"/>
  <c r="D425" i="3" s="1"/>
  <c r="D426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D440" i="3" s="1"/>
  <c r="D441" i="3" s="1"/>
  <c r="D442" i="3" s="1"/>
  <c r="D443" i="3" s="1"/>
  <c r="D444" i="3" s="1"/>
  <c r="D445" i="3" s="1"/>
  <c r="D446" i="3" s="1"/>
  <c r="D447" i="3" s="1"/>
  <c r="D448" i="3" s="1"/>
  <c r="D449" i="3" s="1"/>
  <c r="D450" i="3" s="1"/>
  <c r="D451" i="3" s="1"/>
  <c r="D452" i="3" s="1"/>
  <c r="D453" i="3" s="1"/>
  <c r="D454" i="3" s="1"/>
  <c r="D455" i="3" s="1"/>
  <c r="D456" i="3" s="1"/>
  <c r="D457" i="3" s="1"/>
  <c r="D458" i="3" s="1"/>
  <c r="D459" i="3" s="1"/>
  <c r="D460" i="3" s="1"/>
  <c r="D461" i="3" s="1"/>
  <c r="D462" i="3" s="1"/>
  <c r="D463" i="3" s="1"/>
  <c r="D464" i="3" s="1"/>
  <c r="D465" i="3" s="1"/>
  <c r="D466" i="3" s="1"/>
  <c r="D467" i="3" s="1"/>
  <c r="D468" i="3" s="1"/>
  <c r="D469" i="3" s="1"/>
  <c r="D470" i="3" s="1"/>
  <c r="D471" i="3" s="1"/>
  <c r="D472" i="3" s="1"/>
  <c r="D473" i="3" s="1"/>
  <c r="D474" i="3" s="1"/>
  <c r="D475" i="3" s="1"/>
  <c r="D476" i="3" s="1"/>
  <c r="D477" i="3" s="1"/>
  <c r="D478" i="3" s="1"/>
  <c r="D479" i="3" s="1"/>
  <c r="D480" i="3" s="1"/>
  <c r="D481" i="3" s="1"/>
  <c r="D482" i="3" s="1"/>
  <c r="D483" i="3" s="1"/>
  <c r="D484" i="3" s="1"/>
  <c r="D485" i="3" s="1"/>
  <c r="D486" i="3" s="1"/>
  <c r="D487" i="3" s="1"/>
  <c r="D488" i="3" s="1"/>
  <c r="D489" i="3" s="1"/>
  <c r="D490" i="3" s="1"/>
  <c r="D491" i="3" s="1"/>
  <c r="D492" i="3" s="1"/>
  <c r="D493" i="3" s="1"/>
  <c r="D494" i="3" s="1"/>
  <c r="D495" i="3" s="1"/>
  <c r="D496" i="3" s="1"/>
  <c r="D497" i="3" s="1"/>
  <c r="D498" i="3" s="1"/>
  <c r="D499" i="3" s="1"/>
  <c r="D500" i="3" s="1"/>
  <c r="D501" i="3" s="1"/>
  <c r="D502" i="3" s="1"/>
  <c r="D503" i="3" s="1"/>
  <c r="D504" i="3" s="1"/>
  <c r="D505" i="3" s="1"/>
  <c r="D506" i="3" s="1"/>
  <c r="D507" i="3" s="1"/>
  <c r="D508" i="3" s="1"/>
  <c r="D509" i="3" s="1"/>
  <c r="D510" i="3" s="1"/>
  <c r="D511" i="3" s="1"/>
  <c r="D512" i="3" s="1"/>
  <c r="D513" i="3" s="1"/>
  <c r="D514" i="3" s="1"/>
  <c r="D515" i="3" s="1"/>
  <c r="D516" i="3" s="1"/>
  <c r="D517" i="3" s="1"/>
  <c r="D518" i="3" s="1"/>
  <c r="D519" i="3" s="1"/>
  <c r="D520" i="3" s="1"/>
  <c r="D521" i="3" s="1"/>
  <c r="D522" i="3" s="1"/>
  <c r="D523" i="3" s="1"/>
  <c r="D524" i="3" s="1"/>
  <c r="D525" i="3" s="1"/>
  <c r="D526" i="3" s="1"/>
  <c r="D527" i="3" s="1"/>
  <c r="D528" i="3" s="1"/>
  <c r="D529" i="3" s="1"/>
  <c r="D530" i="3" s="1"/>
  <c r="D531" i="3" s="1"/>
  <c r="D532" i="3" s="1"/>
  <c r="D533" i="3" s="1"/>
  <c r="D534" i="3" s="1"/>
  <c r="D535" i="3" s="1"/>
  <c r="D536" i="3" s="1"/>
  <c r="D537" i="3" s="1"/>
  <c r="D538" i="3" s="1"/>
  <c r="D539" i="3" s="1"/>
  <c r="D540" i="3" s="1"/>
  <c r="D541" i="3" s="1"/>
  <c r="D542" i="3" s="1"/>
  <c r="D543" i="3" s="1"/>
  <c r="D544" i="3" s="1"/>
  <c r="D545" i="3" s="1"/>
  <c r="D546" i="3" s="1"/>
  <c r="D547" i="3" s="1"/>
  <c r="D548" i="3" s="1"/>
  <c r="D549" i="3" s="1"/>
  <c r="D550" i="3" s="1"/>
  <c r="D551" i="3" s="1"/>
  <c r="D552" i="3" s="1"/>
  <c r="D553" i="3" s="1"/>
  <c r="D554" i="3" s="1"/>
  <c r="D555" i="3" s="1"/>
  <c r="D556" i="3" s="1"/>
  <c r="D557" i="3" s="1"/>
  <c r="D558" i="3" s="1"/>
  <c r="D559" i="3" s="1"/>
  <c r="D560" i="3" s="1"/>
  <c r="D561" i="3" s="1"/>
  <c r="D562" i="3" s="1"/>
  <c r="D563" i="3" s="1"/>
  <c r="D564" i="3" s="1"/>
  <c r="D565" i="3" s="1"/>
  <c r="D566" i="3" s="1"/>
  <c r="D567" i="3" s="1"/>
  <c r="D568" i="3" s="1"/>
  <c r="D569" i="3" s="1"/>
  <c r="D570" i="3" s="1"/>
  <c r="D571" i="3" s="1"/>
  <c r="D572" i="3" s="1"/>
  <c r="D573" i="3" s="1"/>
  <c r="D574" i="3" s="1"/>
  <c r="D575" i="3" s="1"/>
  <c r="D576" i="3" s="1"/>
  <c r="D577" i="3" s="1"/>
  <c r="D578" i="3" s="1"/>
  <c r="D579" i="3" s="1"/>
  <c r="D580" i="3" s="1"/>
  <c r="D581" i="3" s="1"/>
  <c r="D582" i="3" s="1"/>
  <c r="D583" i="3" s="1"/>
  <c r="D584" i="3" s="1"/>
  <c r="D585" i="3" s="1"/>
  <c r="D586" i="3" s="1"/>
  <c r="D587" i="3" s="1"/>
  <c r="D588" i="3" s="1"/>
  <c r="D589" i="3" s="1"/>
  <c r="D590" i="3" s="1"/>
  <c r="D591" i="3" s="1"/>
  <c r="D592" i="3" s="1"/>
  <c r="D593" i="3" s="1"/>
  <c r="D594" i="3" s="1"/>
  <c r="D595" i="3" s="1"/>
  <c r="D596" i="3" s="1"/>
  <c r="D597" i="3" s="1"/>
  <c r="D598" i="3" s="1"/>
  <c r="D599" i="3" s="1"/>
  <c r="D600" i="3" s="1"/>
  <c r="D601" i="3" s="1"/>
  <c r="D602" i="3" s="1"/>
  <c r="D603" i="3" s="1"/>
  <c r="D604" i="3" s="1"/>
  <c r="D605" i="3" s="1"/>
  <c r="D606" i="3" s="1"/>
  <c r="D607" i="3" s="1"/>
  <c r="D608" i="3" s="1"/>
  <c r="D609" i="3" s="1"/>
  <c r="D610" i="3" s="1"/>
  <c r="D611" i="3" s="1"/>
  <c r="D612" i="3" s="1"/>
  <c r="D613" i="3" s="1"/>
  <c r="D614" i="3" s="1"/>
  <c r="D615" i="3" s="1"/>
  <c r="D616" i="3" s="1"/>
  <c r="D617" i="3" s="1"/>
  <c r="D618" i="3" s="1"/>
  <c r="D619" i="3" s="1"/>
  <c r="D620" i="3" s="1"/>
  <c r="D621" i="3" s="1"/>
  <c r="D622" i="3" s="1"/>
  <c r="D623" i="3" s="1"/>
  <c r="D624" i="3" s="1"/>
  <c r="D625" i="3" s="1"/>
  <c r="D626" i="3" s="1"/>
  <c r="D24" i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E23" i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F23" i="1"/>
  <c r="C23" i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F24" i="1" l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</calcChain>
</file>

<file path=xl/sharedStrings.xml><?xml version="1.0" encoding="utf-8"?>
<sst xmlns="http://schemas.openxmlformats.org/spreadsheetml/2006/main" count="535" uniqueCount="364">
  <si>
    <t>AR(1)</t>
    <phoneticPr fontId="3"/>
  </si>
  <si>
    <t>µ</t>
  </si>
  <si>
    <t>σ</t>
  </si>
  <si>
    <r>
      <rPr>
        <sz val="10"/>
        <color theme="1"/>
        <rFont val="ＭＳ Ｐゴシック"/>
        <family val="3"/>
        <charset val="128"/>
      </rPr>
      <t>ｔ</t>
    </r>
  </si>
  <si>
    <t>µ</t>
    <phoneticPr fontId="3"/>
  </si>
  <si>
    <t>AR(1) a</t>
    <phoneticPr fontId="3"/>
  </si>
  <si>
    <t>AR(1) b</t>
    <phoneticPr fontId="3"/>
  </si>
  <si>
    <t>AR(1) c</t>
    <phoneticPr fontId="3"/>
  </si>
  <si>
    <t>a</t>
    <phoneticPr fontId="3"/>
  </si>
  <si>
    <t>b</t>
    <phoneticPr fontId="3"/>
  </si>
  <si>
    <t>c</t>
    <phoneticPr fontId="3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</si>
  <si>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µ + ε</t>
    </r>
    <r>
      <rPr>
        <vertAlign val="subscript"/>
        <sz val="10"/>
        <color theme="1"/>
        <rFont val="Arial"/>
        <family val="2"/>
      </rPr>
      <t>t</t>
    </r>
    <phoneticPr fontId="3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</si>
  <si>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α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t-p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phoneticPr fontId="3"/>
  </si>
  <si>
    <r>
      <t>µ</t>
    </r>
    <r>
      <rPr>
        <sz val="10"/>
        <color theme="1"/>
        <rFont val="游ゴシック"/>
        <family val="2"/>
        <charset val="128"/>
      </rPr>
      <t>：定数</t>
    </r>
    <rPh sb="2" eb="4">
      <t>テイスウ</t>
    </rPh>
    <phoneticPr fontId="3"/>
  </si>
  <si>
    <r>
      <t xml:space="preserve">AR(2) </t>
    </r>
    <r>
      <rPr>
        <sz val="10"/>
        <color theme="1"/>
        <rFont val="游ゴシック"/>
        <family val="2"/>
        <charset val="128"/>
      </rPr>
      <t>具体例</t>
    </r>
    <rPh sb="6" eb="9">
      <t>グタイレイ</t>
    </rPh>
    <phoneticPr fontId="3"/>
  </si>
  <si>
    <r>
      <rPr>
        <sz val="10"/>
        <color theme="1"/>
        <rFont val="游ゴシック"/>
        <family val="2"/>
        <charset val="128"/>
      </rPr>
      <t>具体例</t>
    </r>
    <rPh sb="0" eb="3">
      <t>グタイレイ</t>
    </rPh>
    <phoneticPr fontId="3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</si>
  <si>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+ 1 + ε</t>
    </r>
    <r>
      <rPr>
        <vertAlign val="subscript"/>
        <sz val="10"/>
        <color theme="1"/>
        <rFont val="Arial"/>
        <family val="2"/>
      </rPr>
      <t>t</t>
    </r>
    <phoneticPr fontId="3"/>
  </si>
  <si>
    <r>
      <t>α</t>
    </r>
    <r>
      <rPr>
        <vertAlign val="subscript"/>
        <sz val="10"/>
        <rFont val="Arial"/>
        <family val="2"/>
      </rPr>
      <t>1</t>
    </r>
    <phoneticPr fontId="3"/>
  </si>
  <si>
    <r>
      <t>ε</t>
    </r>
    <r>
      <rPr>
        <vertAlign val="subscript"/>
        <sz val="10"/>
        <color theme="1"/>
        <rFont val="Arial"/>
        <family val="2"/>
      </rPr>
      <t>t</t>
    </r>
    <phoneticPr fontId="3"/>
  </si>
  <si>
    <r>
      <t>α</t>
    </r>
    <r>
      <rPr>
        <vertAlign val="subscript"/>
        <sz val="10"/>
        <rFont val="Arial"/>
        <family val="2"/>
      </rPr>
      <t>2</t>
    </r>
    <r>
      <rPr>
        <sz val="11"/>
        <color theme="1"/>
        <rFont val="游ゴシック"/>
        <family val="2"/>
        <charset val="128"/>
        <scheme val="minor"/>
      </rPr>
      <t/>
    </r>
  </si>
  <si>
    <t xml:space="preserve">AR(2) </t>
    <phoneticPr fontId="3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</si>
  <si>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1.9x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- 0.91x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 + ε</t>
    </r>
    <r>
      <rPr>
        <vertAlign val="subscript"/>
        <sz val="10"/>
        <color theme="1"/>
        <rFont val="Arial"/>
        <family val="2"/>
      </rPr>
      <t>t</t>
    </r>
    <phoneticPr fontId="3"/>
  </si>
  <si>
    <t>定常過程</t>
    <rPh sb="0" eb="4">
      <t>テイジョウカテイ</t>
    </rPh>
    <phoneticPr fontId="3"/>
  </si>
  <si>
    <t>非定常過程</t>
    <rPh sb="0" eb="3">
      <t>ヒテイジョウ</t>
    </rPh>
    <rPh sb="3" eb="5">
      <t>カテイ</t>
    </rPh>
    <phoneticPr fontId="3"/>
  </si>
  <si>
    <r>
      <rPr>
        <sz val="10"/>
        <color theme="1"/>
        <rFont val="ＭＳ Ｐゴシック"/>
        <family val="3"/>
        <charset val="128"/>
      </rPr>
      <t>誤差ε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の平均と分散</t>
    </r>
    <rPh sb="0" eb="2">
      <t>ゴサ</t>
    </rPh>
    <rPh sb="6" eb="8">
      <t>ヘイキン</t>
    </rPh>
    <rPh sb="9" eb="11">
      <t>ブンサン</t>
    </rPh>
    <phoneticPr fontId="3"/>
  </si>
  <si>
    <t>=NORMINV(RAND(),µ,σ)</t>
    <phoneticPr fontId="3"/>
  </si>
  <si>
    <t>AR(p)</t>
    <phoneticPr fontId="3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</si>
  <si>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1.2 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+ 1 + ε</t>
    </r>
    <r>
      <rPr>
        <vertAlign val="subscript"/>
        <sz val="10"/>
        <color theme="1"/>
        <rFont val="Arial"/>
        <family val="2"/>
      </rPr>
      <t>t</t>
    </r>
    <phoneticPr fontId="3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</si>
  <si>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</t>
    </r>
    <phoneticPr fontId="3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</si>
  <si>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</t>
    </r>
    <phoneticPr fontId="3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</si>
  <si>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</t>
    </r>
    <r>
      <rPr>
        <vertAlign val="subscript"/>
        <sz val="10"/>
        <color theme="1"/>
        <rFont val="Arial"/>
        <family val="2"/>
      </rPr>
      <t>t-3</t>
    </r>
    <phoneticPr fontId="3"/>
  </si>
  <si>
    <t>MA(1) a</t>
    <phoneticPr fontId="3"/>
  </si>
  <si>
    <t>MA(1) b</t>
    <phoneticPr fontId="3"/>
  </si>
  <si>
    <t>MA(1) c</t>
    <phoneticPr fontId="3"/>
  </si>
  <si>
    <t>MA(q)</t>
    <phoneticPr fontId="3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</si>
  <si>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θ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vertAlign val="subscript"/>
        <sz val="10"/>
        <color theme="1"/>
        <rFont val="Arial"/>
        <family val="2"/>
      </rPr>
      <t xml:space="preserve"> </t>
    </r>
    <phoneticPr fontId="3"/>
  </si>
  <si>
    <r>
      <t>θ</t>
    </r>
    <r>
      <rPr>
        <vertAlign val="subscript"/>
        <sz val="10"/>
        <rFont val="Arial"/>
        <family val="2"/>
      </rPr>
      <t>1</t>
    </r>
    <phoneticPr fontId="3"/>
  </si>
  <si>
    <r>
      <t>θ</t>
    </r>
    <r>
      <rPr>
        <vertAlign val="subscript"/>
        <sz val="10"/>
        <rFont val="ＭＳ Ｐゴシック"/>
        <family val="3"/>
        <charset val="128"/>
      </rPr>
      <t>２</t>
    </r>
    <phoneticPr fontId="3"/>
  </si>
  <si>
    <r>
      <t>θ</t>
    </r>
    <r>
      <rPr>
        <vertAlign val="subscript"/>
        <sz val="10"/>
        <rFont val="ＭＳ Ｐゴシック"/>
        <family val="3"/>
        <charset val="128"/>
      </rPr>
      <t>３</t>
    </r>
    <phoneticPr fontId="3"/>
  </si>
  <si>
    <t>移動平均過程 (Moving Average Process)</t>
    <rPh sb="0" eb="4">
      <t>イドウヘイキン</t>
    </rPh>
    <rPh sb="4" eb="6">
      <t>カテイ</t>
    </rPh>
    <phoneticPr fontId="3"/>
  </si>
  <si>
    <t>自己回帰過程 (Auto Regressive Process)</t>
    <rPh sb="0" eb="4">
      <t>ジコカイキ</t>
    </rPh>
    <rPh sb="4" eb="6">
      <t>カテイ</t>
    </rPh>
    <phoneticPr fontId="3"/>
  </si>
  <si>
    <t>ARMA(p,q)</t>
    <phoneticPr fontId="3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</si>
  <si>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α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t-p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1εt-1</t>
    </r>
    <r>
      <rPr>
        <sz val="10"/>
        <color theme="1"/>
        <rFont val="Arial"/>
        <family val="2"/>
      </rPr>
      <t xml:space="preserve"> + … + θ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vertAlign val="subscript"/>
        <sz val="10"/>
        <color theme="1"/>
        <rFont val="Arial"/>
        <family val="2"/>
      </rPr>
      <t xml:space="preserve"> </t>
    </r>
    <phoneticPr fontId="3"/>
  </si>
  <si>
    <r>
      <t>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游ゴシック"/>
        <family val="2"/>
        <charset val="128"/>
      </rPr>
      <t>：誤差項</t>
    </r>
    <rPh sb="3" eb="6">
      <t>ゴサコウ</t>
    </rPh>
    <phoneticPr fontId="3"/>
  </si>
  <si>
    <r>
      <rPr>
        <sz val="10"/>
        <color theme="1"/>
        <rFont val="游ゴシック"/>
        <family val="2"/>
        <charset val="128"/>
      </rPr>
      <t>自己回帰移動平均過程</t>
    </r>
    <r>
      <rPr>
        <sz val="10"/>
        <color theme="1"/>
        <rFont val="Arial"/>
        <family val="2"/>
      </rPr>
      <t xml:space="preserve"> (Auto Regressive Moving Average Process)</t>
    </r>
    <rPh sb="0" eb="4">
      <t>ジコカイキ</t>
    </rPh>
    <rPh sb="4" eb="8">
      <t>イドウヘイキン</t>
    </rPh>
    <rPh sb="8" eb="10">
      <t>カテイ</t>
    </rPh>
    <phoneticPr fontId="3"/>
  </si>
  <si>
    <r>
      <rPr>
        <sz val="10"/>
        <color theme="1"/>
        <rFont val="ＭＳ Ｐゴシック"/>
        <family val="3"/>
        <charset val="128"/>
      </rPr>
      <t>誤差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の平均と分散</t>
    </r>
    <rPh sb="0" eb="2">
      <t>ゴサ</t>
    </rPh>
    <rPh sb="6" eb="8">
      <t>ヘイキン</t>
    </rPh>
    <rPh sb="9" eb="11">
      <t>ブンサン</t>
    </rPh>
    <phoneticPr fontId="3"/>
  </si>
  <si>
    <r>
      <rPr>
        <sz val="9"/>
        <color theme="1"/>
        <rFont val="ＭＳ Ｐゴシック"/>
        <family val="3"/>
        <charset val="128"/>
      </rPr>
      <t>非定常</t>
    </r>
    <rPh sb="0" eb="3">
      <t>ヒテイジョウ</t>
    </rPh>
    <phoneticPr fontId="3"/>
  </si>
  <si>
    <r>
      <rPr>
        <sz val="9"/>
        <color theme="1"/>
        <rFont val="ＭＳ Ｐゴシック"/>
        <family val="3"/>
        <charset val="128"/>
      </rPr>
      <t>定常</t>
    </r>
    <rPh sb="0" eb="2">
      <t>テイジョウ</t>
    </rPh>
    <phoneticPr fontId="3"/>
  </si>
  <si>
    <t xml:space="preserve">ARMA(2,3) a </t>
    <phoneticPr fontId="3"/>
  </si>
  <si>
    <t>ARMA(2,3) b</t>
    <phoneticPr fontId="3"/>
  </si>
  <si>
    <t>ARMA(2,3) c</t>
    <phoneticPr fontId="3"/>
  </si>
  <si>
    <r>
      <t xml:space="preserve">AR(1) </t>
    </r>
    <r>
      <rPr>
        <sz val="10"/>
        <color theme="1"/>
        <rFont val="游ゴシック"/>
        <family val="2"/>
        <charset val="128"/>
      </rPr>
      <t>具体例</t>
    </r>
    <rPh sb="6" eb="9">
      <t>グタイレイ</t>
    </rPh>
    <phoneticPr fontId="3"/>
  </si>
  <si>
    <t>ARMA(2,3) d</t>
    <phoneticPr fontId="3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</si>
  <si>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=0.8 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+ 1 + ε</t>
    </r>
    <r>
      <rPr>
        <vertAlign val="subscript"/>
        <sz val="10"/>
        <color theme="1"/>
        <rFont val="Arial"/>
        <family val="2"/>
      </rPr>
      <t>t</t>
    </r>
    <phoneticPr fontId="3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</si>
  <si>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0.8 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+0.8 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εt-3</t>
    </r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</si>
  <si>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0.8 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+0.12 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εt-3</t>
    </r>
    <phoneticPr fontId="3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</si>
  <si>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0.8 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+02 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εt-3</t>
    </r>
    <phoneticPr fontId="3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</si>
  <si>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α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t-p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θ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vertAlign val="subscript"/>
        <sz val="10"/>
        <color theme="1"/>
        <rFont val="Arial"/>
        <family val="2"/>
      </rPr>
      <t xml:space="preserve"> </t>
    </r>
    <phoneticPr fontId="3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</si>
  <si>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vertAlign val="subscript"/>
        <sz val="10"/>
        <color theme="1"/>
        <rFont val="Arial"/>
        <family val="2"/>
      </rPr>
      <t xml:space="preserve"> </t>
    </r>
    <phoneticPr fontId="3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</si>
  <si>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t-1</t>
    </r>
    <phoneticPr fontId="3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</si>
  <si>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α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t-2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</t>
    </r>
    <phoneticPr fontId="3"/>
  </si>
  <si>
    <r>
      <t>α</t>
    </r>
    <r>
      <rPr>
        <vertAlign val="subscript"/>
        <sz val="10"/>
        <rFont val="Arial"/>
        <family val="2"/>
      </rPr>
      <t>2</t>
    </r>
    <phoneticPr fontId="3"/>
  </si>
  <si>
    <t>平均</t>
    <rPh sb="0" eb="2">
      <t>ヘイキン</t>
    </rPh>
    <phoneticPr fontId="3"/>
  </si>
  <si>
    <t>標準偏差</t>
    <rPh sb="0" eb="2">
      <t>ヒョウジュン</t>
    </rPh>
    <rPh sb="2" eb="4">
      <t>ヘンサ</t>
    </rPh>
    <phoneticPr fontId="3"/>
  </si>
  <si>
    <r>
      <t>AR(1,1)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 xml:space="preserve">   +</t>
    </r>
    <r>
      <rPr>
        <sz val="10"/>
        <color theme="1"/>
        <rFont val="ＭＳ Ｐゴシック"/>
        <family val="3"/>
        <charset val="128"/>
      </rPr>
      <t>刺激</t>
    </r>
    <rPh sb="12" eb="14">
      <t>シゲキ</t>
    </rPh>
    <phoneticPr fontId="3"/>
  </si>
  <si>
    <r>
      <t>AR(1,2)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 xml:space="preserve">   +</t>
    </r>
    <r>
      <rPr>
        <sz val="10"/>
        <color theme="1"/>
        <rFont val="ＭＳ Ｐゴシック"/>
        <family val="3"/>
        <charset val="128"/>
      </rPr>
      <t>刺激</t>
    </r>
    <rPh sb="12" eb="14">
      <t>シゲキ</t>
    </rPh>
    <phoneticPr fontId="3"/>
  </si>
  <si>
    <r>
      <t>AR(2,2)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 xml:space="preserve">   +</t>
    </r>
    <r>
      <rPr>
        <sz val="10"/>
        <color theme="1"/>
        <rFont val="ＭＳ Ｐゴシック"/>
        <family val="3"/>
        <charset val="128"/>
      </rPr>
      <t>刺激</t>
    </r>
    <rPh sb="12" eb="14">
      <t>シゲキ</t>
    </rPh>
    <phoneticPr fontId="3"/>
  </si>
  <si>
    <t>標準偏差</t>
    <rPh sb="0" eb="4">
      <t>ヒョウジュンヘンサ</t>
    </rPh>
    <phoneticPr fontId="3"/>
  </si>
  <si>
    <r>
      <rPr>
        <sz val="10"/>
        <color theme="1"/>
        <rFont val="ＭＳ Ｐゴシック"/>
        <family val="3"/>
        <charset val="128"/>
      </rPr>
      <t>売上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rPh sb="0" eb="2">
      <t>ウリアゲ</t>
    </rPh>
    <phoneticPr fontId="3"/>
  </si>
  <si>
    <r>
      <rPr>
        <sz val="10"/>
        <color theme="1"/>
        <rFont val="ＭＳ Ｐゴシック"/>
        <family val="3"/>
        <charset val="128"/>
      </rPr>
      <t>誤差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rPh sb="0" eb="2">
      <t>ゴサ</t>
    </rPh>
    <phoneticPr fontId="3"/>
  </si>
  <si>
    <r>
      <t>t=20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200</t>
    </r>
    <phoneticPr fontId="3"/>
  </si>
  <si>
    <r>
      <rPr>
        <sz val="10"/>
        <color theme="1"/>
        <rFont val="Arial"/>
        <family val="2"/>
      </rPr>
      <t>t=0</t>
    </r>
    <r>
      <rPr>
        <sz val="10"/>
        <color theme="1"/>
        <rFont val="ＭＳ Ｐゴシック"/>
        <family val="3"/>
        <charset val="128"/>
      </rPr>
      <t>～</t>
    </r>
    <r>
      <rPr>
        <sz val="10"/>
        <color theme="1"/>
        <rFont val="Arial"/>
        <family val="2"/>
      </rPr>
      <t>9</t>
    </r>
    <phoneticPr fontId="3"/>
  </si>
  <si>
    <r>
      <rPr>
        <sz val="10"/>
        <color theme="1"/>
        <rFont val="Arial"/>
        <family val="2"/>
      </rPr>
      <t>t=0</t>
    </r>
    <r>
      <rPr>
        <sz val="10"/>
        <color theme="1"/>
        <rFont val="ＭＳ Ｐゴシック"/>
        <family val="3"/>
        <charset val="128"/>
      </rPr>
      <t>～</t>
    </r>
    <r>
      <rPr>
        <sz val="10"/>
        <color theme="1"/>
        <rFont val="Arial"/>
        <family val="2"/>
      </rPr>
      <t>19</t>
    </r>
    <phoneticPr fontId="3"/>
  </si>
  <si>
    <r>
      <rPr>
        <sz val="10"/>
        <color theme="1"/>
        <rFont val="Arial"/>
        <family val="2"/>
      </rPr>
      <t>t=20</t>
    </r>
    <r>
      <rPr>
        <sz val="10"/>
        <color theme="1"/>
        <rFont val="ＭＳ Ｐゴシック"/>
        <family val="3"/>
        <charset val="128"/>
      </rPr>
      <t>～</t>
    </r>
    <phoneticPr fontId="3"/>
  </si>
  <si>
    <r>
      <rPr>
        <sz val="10"/>
        <color theme="1"/>
        <rFont val="Arial"/>
        <family val="2"/>
      </rPr>
      <t>t=14</t>
    </r>
    <r>
      <rPr>
        <sz val="10"/>
        <color theme="1"/>
        <rFont val="ＭＳ Ｐゴシック"/>
        <family val="3"/>
        <charset val="128"/>
      </rPr>
      <t>～</t>
    </r>
    <phoneticPr fontId="3"/>
  </si>
  <si>
    <r>
      <t>t=0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200</t>
    </r>
    <phoneticPr fontId="3"/>
  </si>
  <si>
    <r>
      <t>t=0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19</t>
    </r>
    <phoneticPr fontId="3"/>
  </si>
  <si>
    <r>
      <t>t=0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9</t>
    </r>
    <phoneticPr fontId="3"/>
  </si>
  <si>
    <r>
      <t>t=14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200</t>
    </r>
    <phoneticPr fontId="3"/>
  </si>
  <si>
    <r>
      <t>AR(1)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 xml:space="preserve">   +</t>
    </r>
    <r>
      <rPr>
        <sz val="10"/>
        <color theme="1"/>
        <rFont val="ＭＳ Ｐゴシック"/>
        <family val="3"/>
        <charset val="128"/>
      </rPr>
      <t>刺激</t>
    </r>
    <rPh sb="10" eb="12">
      <t>シゲキ</t>
    </rPh>
    <phoneticPr fontId="3"/>
  </si>
  <si>
    <r>
      <rPr>
        <sz val="9"/>
        <color theme="1"/>
        <rFont val="ＭＳ Ｐゴシック"/>
        <family val="3"/>
        <charset val="128"/>
      </rPr>
      <t>誤差</t>
    </r>
    <r>
      <rPr>
        <sz val="9"/>
        <color theme="1"/>
        <rFont val="Arial"/>
        <family val="2"/>
      </rPr>
      <t>ε</t>
    </r>
    <r>
      <rPr>
        <vertAlign val="subscript"/>
        <sz val="9"/>
        <color theme="1"/>
        <rFont val="Arial"/>
        <family val="2"/>
      </rPr>
      <t>t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t=0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Arial"/>
        <family val="2"/>
      </rPr>
      <t>9, 14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Arial"/>
        <family val="2"/>
      </rPr>
      <t>200</t>
    </r>
    <r>
      <rPr>
        <sz val="9"/>
        <color theme="1"/>
        <rFont val="ＭＳ Ｐゴシック"/>
        <family val="3"/>
        <charset val="128"/>
      </rPr>
      <t>）</t>
    </r>
    <rPh sb="0" eb="2">
      <t>ゴサ</t>
    </rPh>
    <phoneticPr fontId="3"/>
  </si>
  <si>
    <t>さらに広がる新型肺炎の影響　需要急増の予防関連消費と冷え込むインバウンド消費 - Intage 知る Gallery</t>
  </si>
  <si>
    <r>
      <rPr>
        <sz val="10"/>
        <color theme="1"/>
        <rFont val="ＭＳ Ｐゴシック"/>
        <family val="3"/>
        <charset val="128"/>
      </rPr>
      <t>時系列分析②</t>
    </r>
    <r>
      <rPr>
        <sz val="10"/>
        <color theme="1"/>
        <rFont val="Arial"/>
        <family val="2"/>
      </rPr>
      <t xml:space="preserve"> - Excel</t>
    </r>
    <rPh sb="0" eb="5">
      <t>ジケイレツブンセキ</t>
    </rPh>
    <phoneticPr fontId="3"/>
  </si>
  <si>
    <t>↓</t>
    <phoneticPr fontId="3"/>
  </si>
  <si>
    <r>
      <t>x</t>
    </r>
    <r>
      <rPr>
        <vertAlign val="subscript"/>
        <sz val="10"/>
        <color theme="1"/>
        <rFont val="Arial"/>
        <family val="2"/>
      </rPr>
      <t>0</t>
    </r>
    <phoneticPr fontId="3"/>
  </si>
  <si>
    <r>
      <rPr>
        <sz val="10"/>
        <color theme="1"/>
        <rFont val="ＭＳ Ｐゴシック"/>
        <family val="3"/>
        <charset val="128"/>
      </rPr>
      <t>指数発散</t>
    </r>
    <rPh sb="0" eb="2">
      <t>シスウ</t>
    </rPh>
    <rPh sb="2" eb="4">
      <t>ハッサン</t>
    </rPh>
    <phoneticPr fontId="3"/>
  </si>
  <si>
    <r>
      <rPr>
        <sz val="10"/>
        <color theme="1"/>
        <rFont val="ＭＳ Ｐゴシック"/>
        <family val="3"/>
        <charset val="128"/>
      </rPr>
      <t>線形発散</t>
    </r>
    <rPh sb="0" eb="2">
      <t>センケイ</t>
    </rPh>
    <rPh sb="2" eb="4">
      <t>ハッサン</t>
    </rPh>
    <phoneticPr fontId="3"/>
  </si>
  <si>
    <t>収束</t>
    <rPh sb="0" eb="2">
      <t>シュウソク</t>
    </rPh>
    <phoneticPr fontId="3"/>
  </si>
  <si>
    <r>
      <rPr>
        <sz val="10"/>
        <color theme="1"/>
        <rFont val="ＭＳ Ｐゴシック"/>
        <family val="3"/>
        <charset val="128"/>
      </rPr>
      <t>振動収束</t>
    </r>
    <rPh sb="0" eb="2">
      <t>シンドウ</t>
    </rPh>
    <rPh sb="2" eb="4">
      <t>シュウソク</t>
    </rPh>
    <phoneticPr fontId="3"/>
  </si>
  <si>
    <r>
      <t>1+α+α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+α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+ </t>
    </r>
    <r>
      <rPr>
        <sz val="10"/>
        <rFont val="ＭＳ Ｐゴシック"/>
        <family val="3"/>
        <charset val="128"/>
      </rPr>
      <t>・・・</t>
    </r>
    <r>
      <rPr>
        <sz val="10"/>
        <rFont val="Arial"/>
        <family val="2"/>
      </rPr>
      <t>+α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 xml:space="preserve"> </t>
    </r>
    <phoneticPr fontId="3"/>
  </si>
  <si>
    <t xml:space="preserve">α &gt; 1  </t>
    <phoneticPr fontId="3"/>
  </si>
  <si>
    <t xml:space="preserve">α = 1 </t>
    <phoneticPr fontId="3"/>
  </si>
  <si>
    <t xml:space="preserve">α &lt; 0 </t>
    <phoneticPr fontId="3"/>
  </si>
  <si>
    <r>
      <t>µ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1+α+α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+α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+ </t>
    </r>
    <r>
      <rPr>
        <sz val="10"/>
        <rFont val="ＭＳ Ｐゴシック"/>
        <family val="3"/>
        <charset val="128"/>
      </rPr>
      <t>・・・</t>
    </r>
    <r>
      <rPr>
        <sz val="10"/>
        <rFont val="Arial"/>
        <family val="2"/>
      </rPr>
      <t>+α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）</t>
    </r>
    <phoneticPr fontId="3"/>
  </si>
  <si>
    <t>t</t>
    <phoneticPr fontId="3"/>
  </si>
  <si>
    <t>α</t>
    <phoneticPr fontId="3"/>
  </si>
  <si>
    <r>
      <t>α</t>
    </r>
    <r>
      <rPr>
        <vertAlign val="superscript"/>
        <sz val="10"/>
        <color theme="1"/>
        <rFont val="Arial"/>
        <family val="2"/>
      </rPr>
      <t>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</si>
  <si>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</si>
  <si>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</si>
  <si>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</t>
    </r>
    <phoneticPr fontId="3"/>
  </si>
  <si>
    <r>
      <t>α</t>
    </r>
    <r>
      <rPr>
        <vertAlign val="superscript"/>
        <sz val="10"/>
        <color theme="1"/>
        <rFont val="Arial"/>
        <family val="2"/>
      </rPr>
      <t>4</t>
    </r>
    <phoneticPr fontId="3"/>
  </si>
  <si>
    <r>
      <t>α</t>
    </r>
    <r>
      <rPr>
        <vertAlign val="superscript"/>
        <sz val="10"/>
        <color theme="1"/>
        <rFont val="Arial"/>
        <family val="2"/>
      </rPr>
      <t>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</si>
  <si>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</si>
  <si>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</si>
  <si>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</si>
  <si>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</si>
  <si>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</si>
  <si>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</si>
  <si>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</si>
  <si>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</si>
  <si>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</si>
  <si>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</si>
  <si>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</si>
  <si>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</si>
  <si>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</si>
  <si>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</si>
  <si>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</si>
  <si>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</si>
  <si>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</si>
  <si>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</si>
  <si>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</si>
  <si>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</si>
  <si>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</si>
  <si>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</si>
  <si>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</si>
  <si>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</si>
  <si>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</si>
  <si>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</si>
  <si>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</si>
  <si>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</si>
  <si>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</si>
  <si>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</si>
  <si>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</si>
  <si>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</si>
  <si>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</si>
  <si>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</si>
  <si>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</si>
  <si>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</si>
  <si>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</si>
  <si>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</si>
  <si>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</si>
  <si>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</si>
  <si>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</si>
  <si>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</si>
  <si>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</si>
  <si>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</si>
  <si>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</si>
  <si>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</si>
  <si>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</si>
  <si>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</si>
  <si>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</si>
  <si>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</si>
  <si>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</si>
  <si>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</si>
  <si>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</si>
  <si>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</si>
  <si>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</si>
  <si>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</si>
  <si>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</si>
  <si>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</si>
  <si>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</si>
  <si>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</si>
  <si>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</si>
  <si>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</si>
  <si>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</si>
  <si>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</si>
  <si>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</si>
  <si>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</si>
  <si>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</si>
  <si>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</si>
  <si>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</si>
  <si>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</si>
  <si>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</si>
  <si>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</si>
  <si>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</si>
  <si>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</si>
  <si>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</si>
  <si>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</si>
  <si>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</si>
  <si>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</si>
  <si>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</si>
  <si>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</si>
  <si>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</si>
  <si>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</si>
  <si>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</si>
  <si>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</si>
  <si>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</si>
  <si>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</si>
  <si>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</si>
  <si>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</si>
  <si>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</si>
  <si>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</si>
  <si>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</si>
  <si>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</si>
  <si>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</si>
  <si>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</si>
  <si>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100</t>
    </r>
    <r>
      <rPr>
        <sz val="11"/>
        <color theme="1"/>
        <rFont val="游ゴシック"/>
        <family val="2"/>
        <charset val="128"/>
        <scheme val="minor"/>
      </rPr>
      <t/>
    </r>
  </si>
  <si>
    <r>
      <t>x</t>
    </r>
    <r>
      <rPr>
        <vertAlign val="subscript"/>
        <sz val="14"/>
        <color theme="1"/>
        <rFont val="Arial"/>
        <family val="2"/>
      </rPr>
      <t>t</t>
    </r>
    <r>
      <rPr>
        <sz val="14"/>
        <color theme="1"/>
        <rFont val="Arial"/>
        <family val="2"/>
      </rPr>
      <t xml:space="preserve"> = αx</t>
    </r>
    <r>
      <rPr>
        <vertAlign val="subscript"/>
        <sz val="14"/>
        <color theme="1"/>
        <rFont val="Arial"/>
        <family val="2"/>
      </rPr>
      <t>t-1</t>
    </r>
    <r>
      <rPr>
        <sz val="14"/>
        <color theme="1"/>
        <rFont val="Arial"/>
        <family val="2"/>
      </rPr>
      <t xml:space="preserve"> + µ + ε</t>
    </r>
    <r>
      <rPr>
        <vertAlign val="subscript"/>
        <sz val="14"/>
        <color theme="1"/>
        <rFont val="Arial"/>
        <family val="2"/>
      </rPr>
      <t>t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ＭＳ Ｐゴシック"/>
        <family val="3"/>
        <charset val="128"/>
      </rPr>
      <t>は、</t>
    </r>
    <phoneticPr fontId="3"/>
  </si>
  <si>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phoneticPr fontId="3"/>
  </si>
  <si>
    <t xml:space="preserve">0 &lt; α &lt; 1 </t>
    <phoneticPr fontId="3"/>
  </si>
  <si>
    <r>
      <t>α</t>
    </r>
    <r>
      <rPr>
        <vertAlign val="superscript"/>
        <sz val="10"/>
        <color theme="1"/>
        <rFont val="Arial"/>
        <family val="2"/>
      </rPr>
      <t>98</t>
    </r>
    <phoneticPr fontId="3"/>
  </si>
  <si>
    <r>
      <t>α</t>
    </r>
    <r>
      <rPr>
        <vertAlign val="superscript"/>
        <sz val="10"/>
        <color theme="1"/>
        <rFont val="Arial"/>
        <family val="2"/>
      </rPr>
      <t>96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</si>
  <si>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</si>
  <si>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</si>
  <si>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</si>
  <si>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</si>
  <si>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</si>
  <si>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</si>
  <si>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</si>
  <si>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</si>
  <si>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</si>
  <si>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</si>
  <si>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</si>
  <si>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</si>
  <si>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</si>
  <si>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</si>
  <si>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</si>
  <si>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</si>
  <si>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</si>
  <si>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</si>
  <si>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</si>
  <si>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</si>
  <si>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</si>
  <si>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</si>
  <si>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</si>
  <si>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</si>
  <si>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</si>
  <si>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</si>
  <si>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</si>
  <si>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</si>
  <si>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</si>
  <si>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</si>
  <si>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</si>
  <si>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</si>
  <si>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</si>
  <si>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</si>
  <si>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</si>
  <si>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</si>
  <si>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</si>
  <si>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</si>
  <si>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</si>
  <si>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</si>
  <si>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</si>
  <si>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</si>
  <si>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</si>
  <si>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</si>
  <si>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</si>
  <si>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</si>
  <si>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</si>
  <si>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</si>
  <si>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</si>
  <si>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</t>
    </r>
    <phoneticPr fontId="3"/>
  </si>
  <si>
    <r>
      <t>α</t>
    </r>
    <r>
      <rPr>
        <vertAlign val="superscript"/>
        <sz val="10"/>
        <color theme="1"/>
        <rFont val="Arial"/>
        <family val="2"/>
      </rPr>
      <t>t-1</t>
    </r>
    <phoneticPr fontId="3"/>
  </si>
  <si>
    <r>
      <t>ε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  <phoneticPr fontId="3"/>
  </si>
  <si>
    <r>
      <t>ε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</si>
  <si>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</si>
  <si>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</si>
  <si>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</si>
  <si>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</si>
  <si>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</si>
  <si>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</si>
  <si>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</si>
  <si>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</si>
  <si>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</si>
  <si>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</si>
  <si>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</si>
  <si>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</si>
  <si>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</si>
  <si>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</si>
  <si>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</si>
  <si>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</si>
  <si>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</si>
  <si>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</si>
  <si>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</si>
  <si>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</si>
  <si>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</si>
  <si>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</si>
  <si>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</si>
  <si>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</si>
  <si>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</si>
  <si>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</si>
  <si>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</si>
  <si>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</si>
  <si>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</si>
  <si>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</si>
  <si>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</si>
  <si>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</si>
  <si>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</si>
  <si>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</si>
  <si>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</si>
  <si>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</si>
  <si>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</si>
  <si>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</si>
  <si>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</si>
  <si>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</si>
  <si>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</si>
  <si>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</si>
  <si>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</si>
  <si>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</si>
  <si>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</si>
  <si>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</si>
  <si>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</si>
  <si>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</si>
  <si>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</si>
  <si>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</si>
  <si>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</si>
  <si>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</si>
  <si>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</si>
  <si>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</si>
  <si>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</si>
  <si>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</si>
  <si>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</si>
  <si>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</si>
  <si>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</si>
  <si>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</si>
  <si>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</si>
  <si>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</si>
  <si>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</si>
  <si>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</si>
  <si>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</si>
  <si>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</si>
  <si>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</si>
  <si>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</si>
  <si>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</si>
  <si>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</si>
  <si>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</si>
  <si>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</si>
  <si>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</si>
  <si>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</si>
  <si>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</si>
  <si>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</si>
  <si>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</si>
  <si>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</si>
  <si>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</si>
  <si>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</si>
  <si>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</si>
  <si>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</si>
  <si>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</si>
  <si>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</si>
  <si>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</si>
  <si>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</si>
  <si>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</si>
  <si>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</si>
  <si>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</si>
  <si>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</si>
  <si>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</si>
  <si>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</si>
  <si>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</si>
  <si>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</si>
  <si>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</si>
  <si>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</si>
  <si>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</si>
  <si>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100</t>
    </r>
    <r>
      <rPr>
        <sz val="10"/>
        <color theme="1"/>
        <rFont val="Arial"/>
        <family val="2"/>
      </rPr>
      <t/>
    </r>
  </si>
  <si>
    <r>
      <t xml:space="preserve">α </t>
    </r>
    <r>
      <rPr>
        <sz val="10"/>
        <color theme="1"/>
        <rFont val="ＭＳ Ｐゴシック"/>
        <family val="3"/>
        <charset val="128"/>
      </rPr>
      <t>→</t>
    </r>
    <phoneticPr fontId="3"/>
  </si>
  <si>
    <t>試行回数 ↓</t>
    <rPh sb="0" eb="4">
      <t>シコウカイスウ</t>
    </rPh>
    <phoneticPr fontId="3"/>
  </si>
  <si>
    <r>
      <t>α</t>
    </r>
    <r>
      <rPr>
        <vertAlign val="superscript"/>
        <sz val="11"/>
        <rFont val="Arial"/>
        <family val="2"/>
      </rPr>
      <t>t-1</t>
    </r>
    <r>
      <rPr>
        <sz val="11"/>
        <rFont val="Arial"/>
        <family val="2"/>
      </rPr>
      <t>ε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+ α</t>
    </r>
    <r>
      <rPr>
        <vertAlign val="superscript"/>
        <sz val="11"/>
        <rFont val="Arial"/>
        <family val="2"/>
      </rPr>
      <t>t-2</t>
    </r>
    <r>
      <rPr>
        <sz val="11"/>
        <rFont val="Arial"/>
        <family val="2"/>
      </rPr>
      <t>ε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+ α</t>
    </r>
    <r>
      <rPr>
        <vertAlign val="superscript"/>
        <sz val="11"/>
        <rFont val="Arial"/>
        <family val="2"/>
      </rPr>
      <t>t-3</t>
    </r>
    <r>
      <rPr>
        <sz val="11"/>
        <rFont val="Arial"/>
        <family val="2"/>
      </rPr>
      <t>ε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 xml:space="preserve">+ </t>
    </r>
    <r>
      <rPr>
        <sz val="11"/>
        <rFont val="ＭＳ Ｐゴシック"/>
        <family val="3"/>
        <charset val="128"/>
      </rPr>
      <t>・・・</t>
    </r>
    <r>
      <rPr>
        <sz val="11"/>
        <rFont val="Arial"/>
        <family val="2"/>
      </rPr>
      <t>+ ε</t>
    </r>
    <r>
      <rPr>
        <vertAlign val="subscript"/>
        <sz val="11"/>
        <rFont val="游ゴシック Light"/>
        <family val="3"/>
        <charset val="128"/>
      </rPr>
      <t xml:space="preserve">t </t>
    </r>
    <phoneticPr fontId="3"/>
  </si>
  <si>
    <t>α=0.9</t>
    <phoneticPr fontId="3"/>
  </si>
  <si>
    <t>α=0.7</t>
    <phoneticPr fontId="3"/>
  </si>
  <si>
    <r>
      <t>α=0.5</t>
    </r>
    <r>
      <rPr>
        <sz val="11"/>
        <color theme="1"/>
        <rFont val="游ゴシック"/>
        <family val="2"/>
        <charset val="128"/>
        <scheme val="minor"/>
      </rPr>
      <t/>
    </r>
  </si>
  <si>
    <t>SUM</t>
    <phoneticPr fontId="3"/>
  </si>
  <si>
    <r>
      <rPr>
        <sz val="10"/>
        <color theme="1"/>
        <rFont val="ＭＳ Ｐゴシック"/>
        <family val="3"/>
        <charset val="128"/>
      </rPr>
      <t>＜表１＞</t>
    </r>
    <rPh sb="1" eb="2">
      <t>ヒョウ</t>
    </rPh>
    <phoneticPr fontId="3"/>
  </si>
  <si>
    <r>
      <t>x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= </t>
    </r>
    <r>
      <rPr>
        <u/>
        <sz val="14"/>
        <rFont val="Arial"/>
        <family val="2"/>
      </rPr>
      <t>α</t>
    </r>
    <r>
      <rPr>
        <u/>
        <vertAlign val="superscript"/>
        <sz val="14"/>
        <rFont val="Arial"/>
        <family val="2"/>
      </rPr>
      <t>t</t>
    </r>
    <r>
      <rPr>
        <u/>
        <sz val="14"/>
        <rFont val="Arial"/>
        <family val="2"/>
      </rPr>
      <t>x</t>
    </r>
    <r>
      <rPr>
        <u/>
        <vertAlign val="subscript"/>
        <sz val="14"/>
        <rFont val="Arial"/>
        <family val="2"/>
      </rPr>
      <t>0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+</t>
    </r>
    <r>
      <rPr>
        <u/>
        <sz val="14"/>
        <rFont val="Arial"/>
        <family val="2"/>
      </rPr>
      <t xml:space="preserve"> µ (1 + α + α</t>
    </r>
    <r>
      <rPr>
        <u/>
        <vertAlign val="superscript"/>
        <sz val="14"/>
        <rFont val="Arial"/>
        <family val="2"/>
      </rPr>
      <t>2</t>
    </r>
    <r>
      <rPr>
        <u/>
        <sz val="14"/>
        <rFont val="Arial"/>
        <family val="2"/>
      </rPr>
      <t xml:space="preserve">  + α</t>
    </r>
    <r>
      <rPr>
        <u/>
        <vertAlign val="superscript"/>
        <sz val="14"/>
        <rFont val="Arial"/>
        <family val="2"/>
      </rPr>
      <t xml:space="preserve">3  </t>
    </r>
    <r>
      <rPr>
        <u/>
        <sz val="14"/>
        <rFont val="Arial"/>
        <family val="2"/>
      </rPr>
      <t>+</t>
    </r>
    <r>
      <rPr>
        <u/>
        <vertAlign val="superscript"/>
        <sz val="14"/>
        <rFont val="Arial"/>
        <family val="2"/>
      </rPr>
      <t xml:space="preserve"> </t>
    </r>
    <r>
      <rPr>
        <u/>
        <sz val="14"/>
        <rFont val="Arial"/>
        <family val="2"/>
      </rPr>
      <t>α</t>
    </r>
    <r>
      <rPr>
        <u/>
        <vertAlign val="superscript"/>
        <sz val="14"/>
        <rFont val="Arial"/>
        <family val="2"/>
      </rPr>
      <t>4</t>
    </r>
    <r>
      <rPr>
        <u/>
        <sz val="14"/>
        <rFont val="Arial"/>
        <family val="2"/>
      </rPr>
      <t xml:space="preserve"> + </t>
    </r>
    <r>
      <rPr>
        <u/>
        <sz val="14"/>
        <rFont val="ＭＳ Ｐゴシック"/>
        <family val="3"/>
        <charset val="128"/>
      </rPr>
      <t>・・・</t>
    </r>
    <r>
      <rPr>
        <u/>
        <sz val="14"/>
        <rFont val="Arial"/>
        <family val="2"/>
      </rPr>
      <t>+ α</t>
    </r>
    <r>
      <rPr>
        <u/>
        <vertAlign val="superscript"/>
        <sz val="14"/>
        <rFont val="Arial"/>
        <family val="2"/>
      </rPr>
      <t xml:space="preserve">t </t>
    </r>
    <r>
      <rPr>
        <u/>
        <sz val="14"/>
        <rFont val="Arial"/>
        <family val="2"/>
      </rPr>
      <t>)</t>
    </r>
    <r>
      <rPr>
        <sz val="14"/>
        <rFont val="Arial"/>
        <family val="2"/>
      </rPr>
      <t xml:space="preserve"> + </t>
    </r>
    <r>
      <rPr>
        <u/>
        <sz val="14"/>
        <rFont val="Arial"/>
        <family val="2"/>
      </rPr>
      <t>(α</t>
    </r>
    <r>
      <rPr>
        <u/>
        <vertAlign val="superscript"/>
        <sz val="14"/>
        <rFont val="Arial"/>
        <family val="2"/>
      </rPr>
      <t>t-1</t>
    </r>
    <r>
      <rPr>
        <u/>
        <sz val="14"/>
        <rFont val="Arial"/>
        <family val="2"/>
      </rPr>
      <t>ε</t>
    </r>
    <r>
      <rPr>
        <u/>
        <vertAlign val="subscript"/>
        <sz val="14"/>
        <rFont val="Arial"/>
        <family val="2"/>
      </rPr>
      <t>1</t>
    </r>
    <r>
      <rPr>
        <u/>
        <sz val="14"/>
        <rFont val="Arial"/>
        <family val="2"/>
      </rPr>
      <t xml:space="preserve"> + α</t>
    </r>
    <r>
      <rPr>
        <u/>
        <vertAlign val="superscript"/>
        <sz val="14"/>
        <rFont val="Arial"/>
        <family val="2"/>
      </rPr>
      <t>t-2</t>
    </r>
    <r>
      <rPr>
        <u/>
        <sz val="14"/>
        <rFont val="Arial"/>
        <family val="2"/>
      </rPr>
      <t>ε</t>
    </r>
    <r>
      <rPr>
        <u/>
        <vertAlign val="subscript"/>
        <sz val="14"/>
        <rFont val="Arial"/>
        <family val="2"/>
      </rPr>
      <t>2</t>
    </r>
    <r>
      <rPr>
        <u/>
        <sz val="14"/>
        <rFont val="Arial"/>
        <family val="2"/>
      </rPr>
      <t>+ α</t>
    </r>
    <r>
      <rPr>
        <u/>
        <vertAlign val="superscript"/>
        <sz val="14"/>
        <rFont val="Arial"/>
        <family val="2"/>
      </rPr>
      <t>t-3</t>
    </r>
    <r>
      <rPr>
        <u/>
        <sz val="14"/>
        <rFont val="Arial"/>
        <family val="2"/>
      </rPr>
      <t>ε</t>
    </r>
    <r>
      <rPr>
        <u/>
        <vertAlign val="subscript"/>
        <sz val="14"/>
        <rFont val="Arial"/>
        <family val="2"/>
      </rPr>
      <t>3</t>
    </r>
    <r>
      <rPr>
        <u/>
        <sz val="14"/>
        <rFont val="Arial"/>
        <family val="2"/>
      </rPr>
      <t xml:space="preserve">+ </t>
    </r>
    <r>
      <rPr>
        <u/>
        <sz val="14"/>
        <rFont val="ＭＳ Ｐゴシック"/>
        <family val="3"/>
        <charset val="128"/>
      </rPr>
      <t>・・・</t>
    </r>
    <r>
      <rPr>
        <u/>
        <sz val="14"/>
        <rFont val="Arial"/>
        <family val="2"/>
      </rPr>
      <t>+ ε</t>
    </r>
    <r>
      <rPr>
        <u/>
        <vertAlign val="subscript"/>
        <sz val="14"/>
        <rFont val="游ゴシック Light"/>
        <family val="3"/>
        <charset val="128"/>
      </rPr>
      <t>t</t>
    </r>
    <r>
      <rPr>
        <u/>
        <sz val="14"/>
        <rFont val="游ゴシック Light"/>
        <family val="3"/>
        <charset val="128"/>
      </rPr>
      <t xml:space="preserve"> )</t>
    </r>
    <r>
      <rPr>
        <sz val="14"/>
        <rFont val="游ゴシック Light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と書ける。</t>
    </r>
    <phoneticPr fontId="3"/>
  </si>
  <si>
    <r>
      <rPr>
        <sz val="10"/>
        <color theme="1"/>
        <rFont val="ＭＳ Ｐゴシック"/>
        <family val="3"/>
        <charset val="128"/>
      </rPr>
      <t>試行回数</t>
    </r>
    <r>
      <rPr>
        <sz val="10"/>
        <color theme="1"/>
        <rFont val="Arial"/>
        <family val="2"/>
      </rPr>
      <t xml:space="preserve"> = 100</t>
    </r>
    <rPh sb="0" eb="4">
      <t>シコウカイスウ</t>
    </rPh>
    <phoneticPr fontId="3"/>
  </si>
  <si>
    <t>＜表２＞</t>
    <rPh sb="1" eb="2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</si>
</sst>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#,##0.0;[Red]\-#,##0.0"/>
    <numFmt numFmtId="178" formatCode="0.0"/>
    <numFmt numFmtId="182" formatCode="#,##0.000;[Red]\-#,##0.000"/>
  </numFmts>
  <fonts count="4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Arial"/>
      <family val="3"/>
      <charset val="128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ＭＳ Ｐゴシック"/>
      <family val="3"/>
      <charset val="128"/>
    </font>
    <font>
      <vertAlign val="subscript"/>
      <sz val="10"/>
      <color theme="1"/>
      <name val="Arial"/>
      <family val="2"/>
    </font>
    <font>
      <sz val="10"/>
      <color theme="1"/>
      <name val="游ゴシック"/>
      <family val="2"/>
      <charset val="128"/>
    </font>
    <font>
      <vertAlign val="subscript"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bscript"/>
      <sz val="9"/>
      <color theme="1"/>
      <name val="Arial"/>
      <family val="2"/>
    </font>
    <font>
      <sz val="9"/>
      <color theme="1"/>
      <name val="Arial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color theme="1"/>
      <name val="Arial"/>
      <family val="2"/>
      <charset val="128"/>
    </font>
    <font>
      <u/>
      <sz val="9"/>
      <color theme="10"/>
      <name val="游ゴシック"/>
      <family val="2"/>
      <charset val="128"/>
      <scheme val="minor"/>
    </font>
    <font>
      <vertAlign val="superscript"/>
      <sz val="10"/>
      <name val="Arial"/>
      <family val="2"/>
    </font>
    <font>
      <sz val="9"/>
      <color theme="1"/>
      <name val="游ゴシック"/>
      <family val="3"/>
      <charset val="128"/>
      <scheme val="minor"/>
    </font>
    <font>
      <sz val="11"/>
      <name val="Arial"/>
      <family val="2"/>
    </font>
    <font>
      <vertAlign val="superscript"/>
      <sz val="10"/>
      <color theme="1"/>
      <name val="Arial"/>
      <family val="2"/>
    </font>
    <font>
      <sz val="14"/>
      <color theme="1"/>
      <name val="Arial"/>
      <family val="2"/>
    </font>
    <font>
      <vertAlign val="subscript"/>
      <sz val="14"/>
      <color theme="1"/>
      <name val="Arial"/>
      <family val="2"/>
    </font>
    <font>
      <sz val="14"/>
      <color theme="1"/>
      <name val="ＭＳ Ｐゴシック"/>
      <family val="3"/>
      <charset val="128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u/>
      <sz val="14"/>
      <name val="Arial"/>
      <family val="2"/>
    </font>
    <font>
      <u/>
      <vertAlign val="superscript"/>
      <sz val="14"/>
      <name val="Arial"/>
      <family val="2"/>
    </font>
    <font>
      <u/>
      <sz val="14"/>
      <name val="ＭＳ Ｐゴシック"/>
      <family val="3"/>
      <charset val="128"/>
    </font>
    <font>
      <u/>
      <vertAlign val="subscript"/>
      <sz val="14"/>
      <name val="Arial"/>
      <family val="2"/>
    </font>
    <font>
      <sz val="14"/>
      <name val="ＭＳ Ｐゴシック"/>
      <family val="3"/>
      <charset val="128"/>
    </font>
    <font>
      <u/>
      <sz val="14"/>
      <name val="游ゴシック Light"/>
      <family val="3"/>
      <charset val="128"/>
    </font>
    <font>
      <sz val="14"/>
      <name val="游ゴシック Light"/>
      <family val="3"/>
      <charset val="128"/>
    </font>
    <font>
      <u/>
      <vertAlign val="subscript"/>
      <sz val="14"/>
      <name val="游ゴシック Light"/>
      <family val="3"/>
      <charset val="128"/>
    </font>
    <font>
      <vertAlign val="subscript"/>
      <sz val="11"/>
      <name val="游ゴシック Light"/>
      <family val="3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77" fontId="4" fillId="0" borderId="0" xfId="1" applyNumberFormat="1" applyFont="1" applyFill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38" fontId="4" fillId="0" borderId="0" xfId="1" applyNumberFormat="1" applyFont="1" applyFill="1" applyAlignment="1">
      <alignment horizontal="center" vertical="center"/>
    </xf>
    <xf numFmtId="176" fontId="4" fillId="0" borderId="0" xfId="1" applyNumberFormat="1" applyFont="1" applyFill="1">
      <alignment vertical="center"/>
    </xf>
    <xf numFmtId="176" fontId="8" fillId="0" borderId="0" xfId="0" applyNumberFormat="1" applyFont="1" applyFill="1" applyAlignment="1">
      <alignment horizontal="center" vertical="center"/>
    </xf>
    <xf numFmtId="0" fontId="4" fillId="0" borderId="0" xfId="0" applyFont="1">
      <alignment vertical="center"/>
    </xf>
    <xf numFmtId="177" fontId="1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5" xfId="0" quotePrefix="1" applyFont="1" applyFill="1" applyBorder="1" applyAlignment="1">
      <alignment horizontal="left" vertical="center"/>
    </xf>
    <xf numFmtId="0" fontId="6" fillId="0" borderId="0" xfId="0" quotePrefix="1" applyFont="1" applyFill="1" applyBorder="1" applyAlignment="1">
      <alignment horizontal="left" vertical="center"/>
    </xf>
    <xf numFmtId="0" fontId="4" fillId="0" borderId="7" xfId="0" applyFont="1" applyBorder="1">
      <alignment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76" fontId="4" fillId="0" borderId="0" xfId="1" applyNumberFormat="1" applyFont="1" applyFill="1" applyBorder="1">
      <alignment vertical="center"/>
    </xf>
    <xf numFmtId="0" fontId="6" fillId="0" borderId="6" xfId="0" quotePrefix="1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8" fontId="4" fillId="0" borderId="0" xfId="1" applyFont="1">
      <alignment vertical="center"/>
    </xf>
    <xf numFmtId="178" fontId="4" fillId="0" borderId="0" xfId="1" applyNumberFormat="1" applyFont="1" applyFill="1">
      <alignment vertical="center"/>
    </xf>
    <xf numFmtId="178" fontId="8" fillId="0" borderId="0" xfId="0" applyNumberFormat="1" applyFont="1" applyFill="1" applyAlignment="1">
      <alignment horizontal="center" vertical="center"/>
    </xf>
    <xf numFmtId="2" fontId="4" fillId="0" borderId="0" xfId="1" applyNumberFormat="1" applyFont="1" applyFill="1">
      <alignment vertical="center"/>
    </xf>
    <xf numFmtId="2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8" xfId="1" applyNumberFormat="1" applyFont="1" applyFill="1" applyBorder="1" applyAlignment="1">
      <alignment horizontal="center" vertical="center"/>
    </xf>
    <xf numFmtId="2" fontId="4" fillId="0" borderId="5" xfId="1" applyNumberFormat="1" applyFont="1" applyFill="1" applyBorder="1">
      <alignment vertical="center"/>
    </xf>
    <xf numFmtId="2" fontId="8" fillId="0" borderId="9" xfId="0" applyNumberFormat="1" applyFont="1" applyFill="1" applyBorder="1" applyAlignment="1">
      <alignment horizontal="center" vertical="center"/>
    </xf>
    <xf numFmtId="38" fontId="4" fillId="0" borderId="7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38" fontId="4" fillId="0" borderId="11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>
      <alignment vertical="center"/>
    </xf>
    <xf numFmtId="2" fontId="8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4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38" fontId="4" fillId="0" borderId="6" xfId="1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1" fillId="0" borderId="0" xfId="6">
      <alignment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25" fillId="0" borderId="0" xfId="6" applyFo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8" fillId="0" borderId="3" xfId="0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30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8" fillId="0" borderId="0" xfId="1" applyFont="1" applyFill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0" fontId="4" fillId="0" borderId="0" xfId="1" applyNumberFormat="1" applyFont="1">
      <alignment vertical="center"/>
    </xf>
    <xf numFmtId="40" fontId="4" fillId="0" borderId="1" xfId="1" applyNumberFormat="1" applyFont="1" applyBorder="1" applyAlignment="1">
      <alignment horizontal="center" vertical="center"/>
    </xf>
    <xf numFmtId="40" fontId="4" fillId="0" borderId="0" xfId="1" applyNumberFormat="1" applyFont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40" fontId="4" fillId="0" borderId="0" xfId="1" applyNumberFormat="1" applyFont="1" applyBorder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8" fontId="10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>
      <alignment vertical="center"/>
    </xf>
    <xf numFmtId="177" fontId="11" fillId="0" borderId="1" xfId="1" applyNumberFormat="1" applyFont="1" applyBorder="1" applyAlignment="1">
      <alignment horizontal="center" vertical="center"/>
    </xf>
    <xf numFmtId="182" fontId="4" fillId="0" borderId="0" xfId="1" applyNumberFormat="1" applyFont="1">
      <alignment vertical="center"/>
    </xf>
    <xf numFmtId="0" fontId="4" fillId="0" borderId="0" xfId="0" applyFont="1" applyAlignment="1">
      <alignment horizontal="right" vertical="center"/>
    </xf>
    <xf numFmtId="40" fontId="4" fillId="0" borderId="0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</cellXfs>
  <cellStyles count="7">
    <cellStyle name="パーセント 2" xfId="2" xr:uid="{0A26BCA0-5A1C-4238-95DD-2DCDD8F30667}"/>
    <cellStyle name="ハイパーリンク" xfId="6" builtinId="8"/>
    <cellStyle name="桁区切り" xfId="1" builtinId="6"/>
    <cellStyle name="桁区切り 2" xfId="4" xr:uid="{9EE01B12-AE68-487B-8A26-A8E566B3E0A0}"/>
    <cellStyle name="標準" xfId="0" builtinId="0"/>
    <cellStyle name="標準 2" xfId="3" xr:uid="{B990E2DF-5CEA-48DF-9B45-CACD1BBDD34E}"/>
    <cellStyle name="標準 3" xfId="5" xr:uid="{B7A2DF4E-80CF-4714-AEC5-48634DF086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プラスの刺激あり!$C$27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プラスの刺激あり!$B$28:$B$128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プラスの刺激あり!$C$28:$C$128</c:f>
              <c:numCache>
                <c:formatCode>0.00</c:formatCode>
                <c:ptCount val="101"/>
                <c:pt idx="0">
                  <c:v>100</c:v>
                </c:pt>
                <c:pt idx="1">
                  <c:v>99.538420489273506</c:v>
                </c:pt>
                <c:pt idx="2">
                  <c:v>95.495146868955004</c:v>
                </c:pt>
                <c:pt idx="3">
                  <c:v>99.427553893380164</c:v>
                </c:pt>
                <c:pt idx="4">
                  <c:v>101.52373359861204</c:v>
                </c:pt>
                <c:pt idx="5">
                  <c:v>103.17169913343511</c:v>
                </c:pt>
                <c:pt idx="6">
                  <c:v>103.1666634714954</c:v>
                </c:pt>
                <c:pt idx="7">
                  <c:v>104.37807445652854</c:v>
                </c:pt>
                <c:pt idx="8">
                  <c:v>106.51088998420698</c:v>
                </c:pt>
                <c:pt idx="9">
                  <c:v>106.60546100859088</c:v>
                </c:pt>
                <c:pt idx="10">
                  <c:v>107.57948914641716</c:v>
                </c:pt>
                <c:pt idx="11">
                  <c:v>98.544717261955753</c:v>
                </c:pt>
                <c:pt idx="12">
                  <c:v>97.028653997228545</c:v>
                </c:pt>
                <c:pt idx="13">
                  <c:v>97.096461878437808</c:v>
                </c:pt>
                <c:pt idx="14">
                  <c:v>91.672367126011366</c:v>
                </c:pt>
                <c:pt idx="15">
                  <c:v>90.392979955190953</c:v>
                </c:pt>
                <c:pt idx="16">
                  <c:v>95.179903660988629</c:v>
                </c:pt>
                <c:pt idx="17">
                  <c:v>98.752409353542092</c:v>
                </c:pt>
                <c:pt idx="18">
                  <c:v>105.61391800571008</c:v>
                </c:pt>
                <c:pt idx="19">
                  <c:v>116.94790392525701</c:v>
                </c:pt>
                <c:pt idx="20">
                  <c:v>109.20699408580415</c:v>
                </c:pt>
                <c:pt idx="21">
                  <c:v>115.1302922704041</c:v>
                </c:pt>
                <c:pt idx="22">
                  <c:v>107.89277216676042</c:v>
                </c:pt>
                <c:pt idx="23">
                  <c:v>100.78502205742761</c:v>
                </c:pt>
                <c:pt idx="24">
                  <c:v>104.40896990076195</c:v>
                </c:pt>
                <c:pt idx="25">
                  <c:v>98.399091359426038</c:v>
                </c:pt>
                <c:pt idx="26">
                  <c:v>105.41837503084011</c:v>
                </c:pt>
                <c:pt idx="27">
                  <c:v>99.959952166399106</c:v>
                </c:pt>
                <c:pt idx="28">
                  <c:v>98.044260842429779</c:v>
                </c:pt>
                <c:pt idx="29">
                  <c:v>91.132692330658941</c:v>
                </c:pt>
                <c:pt idx="30">
                  <c:v>88.091336132662391</c:v>
                </c:pt>
                <c:pt idx="31">
                  <c:v>88.637210596583827</c:v>
                </c:pt>
                <c:pt idx="32">
                  <c:v>88.472239867764756</c:v>
                </c:pt>
                <c:pt idx="33">
                  <c:v>88.158521548420239</c:v>
                </c:pt>
                <c:pt idx="34">
                  <c:v>96.290396507647003</c:v>
                </c:pt>
                <c:pt idx="35">
                  <c:v>97.108815546869096</c:v>
                </c:pt>
                <c:pt idx="36">
                  <c:v>98.368894778915461</c:v>
                </c:pt>
                <c:pt idx="37">
                  <c:v>97.830575215072599</c:v>
                </c:pt>
                <c:pt idx="38">
                  <c:v>100.8347481258044</c:v>
                </c:pt>
                <c:pt idx="39">
                  <c:v>101.81994506536051</c:v>
                </c:pt>
                <c:pt idx="40">
                  <c:v>106.38450577521057</c:v>
                </c:pt>
                <c:pt idx="41">
                  <c:v>110.75783274522669</c:v>
                </c:pt>
                <c:pt idx="42">
                  <c:v>108.24683257984985</c:v>
                </c:pt>
                <c:pt idx="43">
                  <c:v>106.50840738076681</c:v>
                </c:pt>
                <c:pt idx="44">
                  <c:v>94.318563640265808</c:v>
                </c:pt>
                <c:pt idx="45">
                  <c:v>94.485908705299778</c:v>
                </c:pt>
                <c:pt idx="46">
                  <c:v>97.871379360838844</c:v>
                </c:pt>
                <c:pt idx="47">
                  <c:v>92.848456472347777</c:v>
                </c:pt>
                <c:pt idx="48">
                  <c:v>99.809737633669087</c:v>
                </c:pt>
                <c:pt idx="49">
                  <c:v>105.38870546204589</c:v>
                </c:pt>
                <c:pt idx="50">
                  <c:v>102.7695480406171</c:v>
                </c:pt>
                <c:pt idx="51">
                  <c:v>101.73866423245914</c:v>
                </c:pt>
                <c:pt idx="52">
                  <c:v>99.900048309754467</c:v>
                </c:pt>
                <c:pt idx="53">
                  <c:v>101.33150274398896</c:v>
                </c:pt>
                <c:pt idx="54">
                  <c:v>111.8236645681603</c:v>
                </c:pt>
                <c:pt idx="55">
                  <c:v>113.35014799967681</c:v>
                </c:pt>
                <c:pt idx="56">
                  <c:v>113.81735804911519</c:v>
                </c:pt>
                <c:pt idx="57">
                  <c:v>112.25786694778597</c:v>
                </c:pt>
                <c:pt idx="58">
                  <c:v>115.21156830851676</c:v>
                </c:pt>
                <c:pt idx="59">
                  <c:v>123.89933769308303</c:v>
                </c:pt>
                <c:pt idx="60">
                  <c:v>115.95783927715324</c:v>
                </c:pt>
                <c:pt idx="61">
                  <c:v>116.51339568821697</c:v>
                </c:pt>
                <c:pt idx="62">
                  <c:v>114.39738139467184</c:v>
                </c:pt>
                <c:pt idx="63">
                  <c:v>127.50749198613735</c:v>
                </c:pt>
                <c:pt idx="64">
                  <c:v>122.76380855503307</c:v>
                </c:pt>
                <c:pt idx="65">
                  <c:v>115.22666702760939</c:v>
                </c:pt>
                <c:pt idx="66">
                  <c:v>105.48214606258917</c:v>
                </c:pt>
                <c:pt idx="67">
                  <c:v>106.8448996870675</c:v>
                </c:pt>
                <c:pt idx="68">
                  <c:v>98.452872356238004</c:v>
                </c:pt>
                <c:pt idx="69">
                  <c:v>96.701339646117262</c:v>
                </c:pt>
                <c:pt idx="70">
                  <c:v>105.04046627186432</c:v>
                </c:pt>
                <c:pt idx="71">
                  <c:v>102.53338928489603</c:v>
                </c:pt>
                <c:pt idx="72">
                  <c:v>104.29761755349557</c:v>
                </c:pt>
                <c:pt idx="73">
                  <c:v>104.93051680056131</c:v>
                </c:pt>
                <c:pt idx="74">
                  <c:v>99.799680995323371</c:v>
                </c:pt>
                <c:pt idx="75">
                  <c:v>99.945766340678787</c:v>
                </c:pt>
                <c:pt idx="76">
                  <c:v>98.694647656627339</c:v>
                </c:pt>
                <c:pt idx="77">
                  <c:v>100.30686712211195</c:v>
                </c:pt>
                <c:pt idx="78">
                  <c:v>105.40829538681298</c:v>
                </c:pt>
                <c:pt idx="79">
                  <c:v>103.90655234218514</c:v>
                </c:pt>
                <c:pt idx="80">
                  <c:v>108.32323620954267</c:v>
                </c:pt>
                <c:pt idx="81">
                  <c:v>116.94522346193789</c:v>
                </c:pt>
                <c:pt idx="82">
                  <c:v>108.00143001066262</c:v>
                </c:pt>
                <c:pt idx="83">
                  <c:v>108.45622581118762</c:v>
                </c:pt>
                <c:pt idx="84">
                  <c:v>101.30774421147979</c:v>
                </c:pt>
                <c:pt idx="85">
                  <c:v>97.540030962404586</c:v>
                </c:pt>
                <c:pt idx="86">
                  <c:v>98.627276378353173</c:v>
                </c:pt>
                <c:pt idx="87">
                  <c:v>91.813433061426608</c:v>
                </c:pt>
                <c:pt idx="88">
                  <c:v>95.504618684714146</c:v>
                </c:pt>
                <c:pt idx="89">
                  <c:v>94.785824240437677</c:v>
                </c:pt>
                <c:pt idx="90">
                  <c:v>100.9656493212333</c:v>
                </c:pt>
                <c:pt idx="91">
                  <c:v>110.1029344825216</c:v>
                </c:pt>
                <c:pt idx="92">
                  <c:v>119.72464155229142</c:v>
                </c:pt>
                <c:pt idx="93">
                  <c:v>113.62787857579391</c:v>
                </c:pt>
                <c:pt idx="94">
                  <c:v>119.17371242040126</c:v>
                </c:pt>
                <c:pt idx="95">
                  <c:v>113.06950155278444</c:v>
                </c:pt>
                <c:pt idx="96">
                  <c:v>105.79752886040762</c:v>
                </c:pt>
                <c:pt idx="97">
                  <c:v>100.70338207350258</c:v>
                </c:pt>
                <c:pt idx="98">
                  <c:v>103.46682207095741</c:v>
                </c:pt>
                <c:pt idx="99">
                  <c:v>113.08835190257778</c:v>
                </c:pt>
                <c:pt idx="100">
                  <c:v>115.8203978476425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7A-498C-A565-387209A8E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110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2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プラスの刺激あり!$W$27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プラスの刺激あり!$U$28:$U$88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プラスの刺激あり!$W$28:$W$78</c:f>
              <c:numCache>
                <c:formatCode>0.00</c:formatCode>
                <c:ptCount val="51"/>
                <c:pt idx="0">
                  <c:v>100</c:v>
                </c:pt>
                <c:pt idx="1">
                  <c:v>105.17273946893859</c:v>
                </c:pt>
                <c:pt idx="2">
                  <c:v>110.27563054638659</c:v>
                </c:pt>
                <c:pt idx="3">
                  <c:v>108.20120168460073</c:v>
                </c:pt>
                <c:pt idx="4">
                  <c:v>105.25270919770264</c:v>
                </c:pt>
                <c:pt idx="5">
                  <c:v>106.28979956359623</c:v>
                </c:pt>
                <c:pt idx="6">
                  <c:v>111.74207613916828</c:v>
                </c:pt>
                <c:pt idx="7">
                  <c:v>110.17392033913953</c:v>
                </c:pt>
                <c:pt idx="8">
                  <c:v>102.20189948802955</c:v>
                </c:pt>
                <c:pt idx="9">
                  <c:v>113.76145980282554</c:v>
                </c:pt>
                <c:pt idx="10">
                  <c:v>106.88152385088461</c:v>
                </c:pt>
                <c:pt idx="11">
                  <c:v>112.03681510371908</c:v>
                </c:pt>
                <c:pt idx="12">
                  <c:v>115.38627285124714</c:v>
                </c:pt>
                <c:pt idx="13">
                  <c:v>115.25383057525009</c:v>
                </c:pt>
                <c:pt idx="14">
                  <c:v>111.84589637061289</c:v>
                </c:pt>
                <c:pt idx="15">
                  <c:v>103.71938915392566</c:v>
                </c:pt>
                <c:pt idx="16">
                  <c:v>111.11780343401185</c:v>
                </c:pt>
                <c:pt idx="17">
                  <c:v>108.05313432660699</c:v>
                </c:pt>
                <c:pt idx="18">
                  <c:v>111.01770793918466</c:v>
                </c:pt>
                <c:pt idx="19">
                  <c:v>110.58445441390039</c:v>
                </c:pt>
                <c:pt idx="20">
                  <c:v>115.53290153770331</c:v>
                </c:pt>
                <c:pt idx="21">
                  <c:v>123.04896951441654</c:v>
                </c:pt>
                <c:pt idx="22">
                  <c:v>130.24554331205354</c:v>
                </c:pt>
                <c:pt idx="23">
                  <c:v>133.816545486915</c:v>
                </c:pt>
                <c:pt idx="24">
                  <c:v>136.90586208610404</c:v>
                </c:pt>
                <c:pt idx="25">
                  <c:v>142.64796371408195</c:v>
                </c:pt>
                <c:pt idx="26">
                  <c:v>158.34988443394766</c:v>
                </c:pt>
                <c:pt idx="27">
                  <c:v>169.05866890668341</c:v>
                </c:pt>
                <c:pt idx="28">
                  <c:v>172.99753657701504</c:v>
                </c:pt>
                <c:pt idx="29">
                  <c:v>179.26401162129838</c:v>
                </c:pt>
                <c:pt idx="30">
                  <c:v>182.89312793836211</c:v>
                </c:pt>
                <c:pt idx="31">
                  <c:v>187.64282258966682</c:v>
                </c:pt>
                <c:pt idx="32">
                  <c:v>195.59362643382792</c:v>
                </c:pt>
                <c:pt idx="33">
                  <c:v>197.76121031066802</c:v>
                </c:pt>
                <c:pt idx="34">
                  <c:v>187.56147933355052</c:v>
                </c:pt>
                <c:pt idx="35">
                  <c:v>187.03560999641684</c:v>
                </c:pt>
                <c:pt idx="36">
                  <c:v>182.34651310209813</c:v>
                </c:pt>
                <c:pt idx="37">
                  <c:v>193.32680500972262</c:v>
                </c:pt>
                <c:pt idx="38">
                  <c:v>187.16886032355953</c:v>
                </c:pt>
                <c:pt idx="39">
                  <c:v>191.80926295753693</c:v>
                </c:pt>
                <c:pt idx="40">
                  <c:v>193.89888447627374</c:v>
                </c:pt>
                <c:pt idx="41">
                  <c:v>194.77855618561034</c:v>
                </c:pt>
                <c:pt idx="42">
                  <c:v>189.6543286408257</c:v>
                </c:pt>
                <c:pt idx="43">
                  <c:v>190.69985520564603</c:v>
                </c:pt>
                <c:pt idx="44">
                  <c:v>193.963767886591</c:v>
                </c:pt>
                <c:pt idx="45">
                  <c:v>204.41552243931892</c:v>
                </c:pt>
                <c:pt idx="46">
                  <c:v>202.05511055897094</c:v>
                </c:pt>
                <c:pt idx="47">
                  <c:v>206.85333884349632</c:v>
                </c:pt>
                <c:pt idx="48">
                  <c:v>204.87762842368582</c:v>
                </c:pt>
                <c:pt idx="49">
                  <c:v>201.20453183772406</c:v>
                </c:pt>
                <c:pt idx="50">
                  <c:v>207.5565282173547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53-4E08-AF95-90C7E4136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プラスの刺激あり!$AC$27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プラスの刺激あり!$AA$28:$AA$88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プラスの刺激あり!$AB$28:$AB$78</c:f>
              <c:numCache>
                <c:formatCode>0.00</c:formatCode>
                <c:ptCount val="51"/>
                <c:pt idx="0">
                  <c:v>100</c:v>
                </c:pt>
                <c:pt idx="1">
                  <c:v>97.687929474679137</c:v>
                </c:pt>
                <c:pt idx="2">
                  <c:v>95.829764807116419</c:v>
                </c:pt>
                <c:pt idx="3">
                  <c:v>94.803440597378398</c:v>
                </c:pt>
                <c:pt idx="4">
                  <c:v>98.954871008207306</c:v>
                </c:pt>
                <c:pt idx="5">
                  <c:v>109.45622956162812</c:v>
                </c:pt>
                <c:pt idx="6">
                  <c:v>115.10780185311603</c:v>
                </c:pt>
                <c:pt idx="7">
                  <c:v>114.27111251310012</c:v>
                </c:pt>
                <c:pt idx="8">
                  <c:v>108.60285683266628</c:v>
                </c:pt>
                <c:pt idx="9">
                  <c:v>99.248898937179817</c:v>
                </c:pt>
                <c:pt idx="10">
                  <c:v>146.06441426064117</c:v>
                </c:pt>
                <c:pt idx="11">
                  <c:v>206.45797283457705</c:v>
                </c:pt>
                <c:pt idx="12">
                  <c:v>245.81217555111934</c:v>
                </c:pt>
                <c:pt idx="13">
                  <c:v>266.23095799600742</c:v>
                </c:pt>
                <c:pt idx="14">
                  <c:v>272.02220738192017</c:v>
                </c:pt>
                <c:pt idx="15">
                  <c:v>268.04655377762316</c:v>
                </c:pt>
                <c:pt idx="16">
                  <c:v>266.66417388506278</c:v>
                </c:pt>
                <c:pt idx="17">
                  <c:v>267.89345779611835</c:v>
                </c:pt>
                <c:pt idx="18">
                  <c:v>269.30071323091903</c:v>
                </c:pt>
                <c:pt idx="19">
                  <c:v>265.88820118679695</c:v>
                </c:pt>
                <c:pt idx="20">
                  <c:v>255.67265188888854</c:v>
                </c:pt>
                <c:pt idx="21">
                  <c:v>256.7098882335095</c:v>
                </c:pt>
                <c:pt idx="22">
                  <c:v>258.31026630324868</c:v>
                </c:pt>
                <c:pt idx="23">
                  <c:v>251.9904384909278</c:v>
                </c:pt>
                <c:pt idx="24">
                  <c:v>247.84203012142268</c:v>
                </c:pt>
                <c:pt idx="25">
                  <c:v>248.25511605006662</c:v>
                </c:pt>
                <c:pt idx="26">
                  <c:v>252.95797659102146</c:v>
                </c:pt>
                <c:pt idx="27">
                  <c:v>256.92007482673176</c:v>
                </c:pt>
                <c:pt idx="28">
                  <c:v>258.13785060103021</c:v>
                </c:pt>
                <c:pt idx="29">
                  <c:v>251.15576138549807</c:v>
                </c:pt>
                <c:pt idx="30">
                  <c:v>241.99612521631946</c:v>
                </c:pt>
                <c:pt idx="31">
                  <c:v>244.08240231445242</c:v>
                </c:pt>
                <c:pt idx="32">
                  <c:v>251.47225085928122</c:v>
                </c:pt>
                <c:pt idx="33">
                  <c:v>253.1112029000644</c:v>
                </c:pt>
                <c:pt idx="34">
                  <c:v>266.35292815674472</c:v>
                </c:pt>
                <c:pt idx="35">
                  <c:v>268.50897234151449</c:v>
                </c:pt>
                <c:pt idx="36">
                  <c:v>266.27770140261356</c:v>
                </c:pt>
                <c:pt idx="37">
                  <c:v>267.29239440679783</c:v>
                </c:pt>
                <c:pt idx="38">
                  <c:v>268.249687791631</c:v>
                </c:pt>
                <c:pt idx="39">
                  <c:v>274.15187610960839</c:v>
                </c:pt>
                <c:pt idx="40">
                  <c:v>275.68653399581825</c:v>
                </c:pt>
                <c:pt idx="41">
                  <c:v>265.93486292023124</c:v>
                </c:pt>
                <c:pt idx="42">
                  <c:v>260.84806532341992</c:v>
                </c:pt>
                <c:pt idx="43">
                  <c:v>259.99412828402944</c:v>
                </c:pt>
                <c:pt idx="44">
                  <c:v>261.72998440807186</c:v>
                </c:pt>
                <c:pt idx="45">
                  <c:v>267.43434411390911</c:v>
                </c:pt>
                <c:pt idx="46">
                  <c:v>263.24793968804158</c:v>
                </c:pt>
                <c:pt idx="47">
                  <c:v>258.22489090888376</c:v>
                </c:pt>
                <c:pt idx="48">
                  <c:v>255.82140943667781</c:v>
                </c:pt>
                <c:pt idx="49">
                  <c:v>260.18290010778156</c:v>
                </c:pt>
                <c:pt idx="50">
                  <c:v>260.49553872541725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B4-4CC5-B373-8FE2813CD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33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プラスの刺激あり!$AI$27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プラスの刺激あり!$AG$28:$AG$88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プラスの刺激あり!$AH$28:$AH$78</c:f>
              <c:numCache>
                <c:formatCode>0.00</c:formatCode>
                <c:ptCount val="51"/>
                <c:pt idx="0">
                  <c:v>100</c:v>
                </c:pt>
                <c:pt idx="1">
                  <c:v>101.31452388346042</c:v>
                </c:pt>
                <c:pt idx="2">
                  <c:v>102.88120047943956</c:v>
                </c:pt>
                <c:pt idx="3">
                  <c:v>96.430328233204591</c:v>
                </c:pt>
                <c:pt idx="4">
                  <c:v>97.756750661635252</c:v>
                </c:pt>
                <c:pt idx="5">
                  <c:v>101.06053369340528</c:v>
                </c:pt>
                <c:pt idx="6">
                  <c:v>106.92706600648512</c:v>
                </c:pt>
                <c:pt idx="7">
                  <c:v>101.94295152423381</c:v>
                </c:pt>
                <c:pt idx="8">
                  <c:v>111.35158734339103</c:v>
                </c:pt>
                <c:pt idx="9">
                  <c:v>116.7020676147866</c:v>
                </c:pt>
                <c:pt idx="10">
                  <c:v>168.13944881258442</c:v>
                </c:pt>
                <c:pt idx="11">
                  <c:v>230.99358663591744</c:v>
                </c:pt>
                <c:pt idx="12">
                  <c:v>274.61980592482905</c:v>
                </c:pt>
                <c:pt idx="13">
                  <c:v>301.39756879778287</c:v>
                </c:pt>
                <c:pt idx="14">
                  <c:v>314.47297991642051</c:v>
                </c:pt>
                <c:pt idx="15">
                  <c:v>330.27265345080923</c:v>
                </c:pt>
                <c:pt idx="16">
                  <c:v>334.66475031730516</c:v>
                </c:pt>
                <c:pt idx="17">
                  <c:v>330.25472906272262</c:v>
                </c:pt>
                <c:pt idx="18">
                  <c:v>336.58822439315151</c:v>
                </c:pt>
                <c:pt idx="19">
                  <c:v>345.00991707711273</c:v>
                </c:pt>
                <c:pt idx="20">
                  <c:v>353.96427872227804</c:v>
                </c:pt>
                <c:pt idx="21">
                  <c:v>353.81209881308473</c:v>
                </c:pt>
                <c:pt idx="22">
                  <c:v>353.99021087808637</c:v>
                </c:pt>
                <c:pt idx="23">
                  <c:v>349.77017645696543</c:v>
                </c:pt>
                <c:pt idx="24">
                  <c:v>356.36975510276432</c:v>
                </c:pt>
                <c:pt idx="25">
                  <c:v>362.71700576286577</c:v>
                </c:pt>
                <c:pt idx="26">
                  <c:v>363.12803761082648</c:v>
                </c:pt>
                <c:pt idx="27">
                  <c:v>361.21001999061224</c:v>
                </c:pt>
                <c:pt idx="28">
                  <c:v>365.27954184502426</c:v>
                </c:pt>
                <c:pt idx="29">
                  <c:v>367.05342667192582</c:v>
                </c:pt>
                <c:pt idx="30">
                  <c:v>375.26807824464237</c:v>
                </c:pt>
                <c:pt idx="31">
                  <c:v>375.44762459192111</c:v>
                </c:pt>
                <c:pt idx="32">
                  <c:v>381.14686017963606</c:v>
                </c:pt>
                <c:pt idx="33">
                  <c:v>383.77412050648428</c:v>
                </c:pt>
                <c:pt idx="34">
                  <c:v>385.67235660654495</c:v>
                </c:pt>
                <c:pt idx="35">
                  <c:v>390.94585984016265</c:v>
                </c:pt>
                <c:pt idx="36">
                  <c:v>399.55376867540923</c:v>
                </c:pt>
                <c:pt idx="37">
                  <c:v>402.57732730721324</c:v>
                </c:pt>
                <c:pt idx="38">
                  <c:v>405.58233908750037</c:v>
                </c:pt>
                <c:pt idx="39">
                  <c:v>406.86170314427136</c:v>
                </c:pt>
                <c:pt idx="40">
                  <c:v>407.08948453815378</c:v>
                </c:pt>
                <c:pt idx="41">
                  <c:v>408.30336769431489</c:v>
                </c:pt>
                <c:pt idx="42">
                  <c:v>408.93005189464634</c:v>
                </c:pt>
                <c:pt idx="43">
                  <c:v>408.92452849671326</c:v>
                </c:pt>
                <c:pt idx="44">
                  <c:v>402.37700279503298</c:v>
                </c:pt>
                <c:pt idx="45">
                  <c:v>401.45081538740902</c:v>
                </c:pt>
                <c:pt idx="46">
                  <c:v>404.08150041982941</c:v>
                </c:pt>
                <c:pt idx="47">
                  <c:v>407.00623711343422</c:v>
                </c:pt>
                <c:pt idx="48">
                  <c:v>400.01560193999433</c:v>
                </c:pt>
                <c:pt idx="49">
                  <c:v>399.08766142512582</c:v>
                </c:pt>
                <c:pt idx="50">
                  <c:v>398.03726029905988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A3-4E64-9059-A02871A81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100</a:t>
            </a:r>
            <a:r>
              <a:rPr lang="ja-JP" altLang="en-US"/>
              <a:t>回試行したときの誤差項の値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'0&lt;α&lt;1で収束する理由 '!$V$18</c:f>
              <c:strCache>
                <c:ptCount val="1"/>
                <c:pt idx="0">
                  <c:v>0.9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'0&lt;α&lt;1で収束する理由 '!$U$20:$U$119</c:f>
              <c:numCache>
                <c:formatCode>#,##0_);[Red]\(#,##0\)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'0&lt;α&lt;1で収束する理由 '!$V$20:$V$119</c:f>
              <c:numCache>
                <c:formatCode>#,##0.00_);[Red]\(#,##0.00\)</c:formatCode>
                <c:ptCount val="100"/>
                <c:pt idx="0">
                  <c:v>10.27024021327056</c:v>
                </c:pt>
                <c:pt idx="1">
                  <c:v>19.030983915284153</c:v>
                </c:pt>
                <c:pt idx="2">
                  <c:v>-9.9130486100997715</c:v>
                </c:pt>
                <c:pt idx="3">
                  <c:v>8.2519426736492463</c:v>
                </c:pt>
                <c:pt idx="4">
                  <c:v>-12.901305141079728</c:v>
                </c:pt>
                <c:pt idx="5">
                  <c:v>-16.843128925425205</c:v>
                </c:pt>
                <c:pt idx="6">
                  <c:v>-31.007703598473004</c:v>
                </c:pt>
                <c:pt idx="7">
                  <c:v>12.558192947299402</c:v>
                </c:pt>
                <c:pt idx="8">
                  <c:v>-9.9631461962511114</c:v>
                </c:pt>
                <c:pt idx="9">
                  <c:v>27.433708635746804</c:v>
                </c:pt>
                <c:pt idx="10">
                  <c:v>0.77762777688817664</c:v>
                </c:pt>
                <c:pt idx="11">
                  <c:v>-19.75430682799535</c:v>
                </c:pt>
                <c:pt idx="12">
                  <c:v>-3.0470003608094141</c:v>
                </c:pt>
                <c:pt idx="13">
                  <c:v>-0.74698403710839134</c:v>
                </c:pt>
                <c:pt idx="14">
                  <c:v>-3.3662157691638872</c:v>
                </c:pt>
                <c:pt idx="15">
                  <c:v>18.363450085462571</c:v>
                </c:pt>
                <c:pt idx="16">
                  <c:v>4.6006812473179401</c:v>
                </c:pt>
                <c:pt idx="17">
                  <c:v>8.1866074192276237</c:v>
                </c:pt>
                <c:pt idx="18">
                  <c:v>5.8765382539404794</c:v>
                </c:pt>
                <c:pt idx="19">
                  <c:v>-1.5852616357833806</c:v>
                </c:pt>
                <c:pt idx="20">
                  <c:v>-3.5420061807291363</c:v>
                </c:pt>
                <c:pt idx="21">
                  <c:v>-0.60160917765031685</c:v>
                </c:pt>
                <c:pt idx="22">
                  <c:v>7.1715665772121149</c:v>
                </c:pt>
                <c:pt idx="23">
                  <c:v>-7.7935387694525611</c:v>
                </c:pt>
                <c:pt idx="24">
                  <c:v>5.8937007501012149</c:v>
                </c:pt>
                <c:pt idx="25">
                  <c:v>0.34389878685498676</c:v>
                </c:pt>
                <c:pt idx="26">
                  <c:v>-11.898589150647739</c:v>
                </c:pt>
                <c:pt idx="27">
                  <c:v>-14.462559055823807</c:v>
                </c:pt>
                <c:pt idx="28">
                  <c:v>15.587446711639192</c:v>
                </c:pt>
                <c:pt idx="29">
                  <c:v>19.892024095628354</c:v>
                </c:pt>
                <c:pt idx="30">
                  <c:v>-13.157728330194146</c:v>
                </c:pt>
                <c:pt idx="31">
                  <c:v>-20.011926040972192</c:v>
                </c:pt>
                <c:pt idx="32">
                  <c:v>-14.816953685652749</c:v>
                </c:pt>
                <c:pt idx="33">
                  <c:v>-1.3203446986653429</c:v>
                </c:pt>
                <c:pt idx="34">
                  <c:v>2.8461481593288718</c:v>
                </c:pt>
                <c:pt idx="35">
                  <c:v>6.5843574331693162</c:v>
                </c:pt>
                <c:pt idx="36">
                  <c:v>10.233456796960594</c:v>
                </c:pt>
                <c:pt idx="37">
                  <c:v>-9.6507184458444417</c:v>
                </c:pt>
                <c:pt idx="38">
                  <c:v>-6.9356226359710611</c:v>
                </c:pt>
                <c:pt idx="39">
                  <c:v>-4.2412963048169914</c:v>
                </c:pt>
                <c:pt idx="40">
                  <c:v>-14.60966176632323</c:v>
                </c:pt>
                <c:pt idx="41">
                  <c:v>-18.095667559693357</c:v>
                </c:pt>
                <c:pt idx="42">
                  <c:v>-12.967837442689429</c:v>
                </c:pt>
                <c:pt idx="43">
                  <c:v>16.251634297738033</c:v>
                </c:pt>
                <c:pt idx="44">
                  <c:v>17.072821082902792</c:v>
                </c:pt>
                <c:pt idx="45">
                  <c:v>7.6752856549440693</c:v>
                </c:pt>
                <c:pt idx="46">
                  <c:v>-7.236981788166359</c:v>
                </c:pt>
                <c:pt idx="47">
                  <c:v>4.5759886833289674</c:v>
                </c:pt>
                <c:pt idx="48">
                  <c:v>7.7754238989188309</c:v>
                </c:pt>
                <c:pt idx="49">
                  <c:v>2.9557984374610387</c:v>
                </c:pt>
                <c:pt idx="50">
                  <c:v>26.518088062988006</c:v>
                </c:pt>
                <c:pt idx="51">
                  <c:v>6.6101409476072845</c:v>
                </c:pt>
                <c:pt idx="52">
                  <c:v>2.0550544433495546</c:v>
                </c:pt>
                <c:pt idx="53">
                  <c:v>16.260721704471891</c:v>
                </c:pt>
                <c:pt idx="54">
                  <c:v>5.1983010582955478</c:v>
                </c:pt>
                <c:pt idx="55">
                  <c:v>-9.3323830191421973</c:v>
                </c:pt>
                <c:pt idx="56">
                  <c:v>5.7412021022726201</c:v>
                </c:pt>
                <c:pt idx="57">
                  <c:v>-13.825364532351932</c:v>
                </c:pt>
                <c:pt idx="58">
                  <c:v>-28.734048685364424</c:v>
                </c:pt>
                <c:pt idx="59">
                  <c:v>12.224267579453102</c:v>
                </c:pt>
                <c:pt idx="60">
                  <c:v>-12.255054438418661</c:v>
                </c:pt>
                <c:pt idx="61">
                  <c:v>9.9418920549960301</c:v>
                </c:pt>
                <c:pt idx="62">
                  <c:v>-5.2579974137103642</c:v>
                </c:pt>
                <c:pt idx="63">
                  <c:v>10.518773600446275</c:v>
                </c:pt>
                <c:pt idx="64">
                  <c:v>14.447277726181699</c:v>
                </c:pt>
                <c:pt idx="65">
                  <c:v>-0.71158804377553153</c:v>
                </c:pt>
                <c:pt idx="66">
                  <c:v>-30.542343198494358</c:v>
                </c:pt>
                <c:pt idx="67">
                  <c:v>7.8780082880546116</c:v>
                </c:pt>
                <c:pt idx="68">
                  <c:v>-13.337218682419884</c:v>
                </c:pt>
                <c:pt idx="69">
                  <c:v>-2.0868471817281797E-2</c:v>
                </c:pt>
                <c:pt idx="70">
                  <c:v>4.850034522150553</c:v>
                </c:pt>
                <c:pt idx="71">
                  <c:v>11.785499620278035</c:v>
                </c:pt>
                <c:pt idx="72">
                  <c:v>22.178009580037621</c:v>
                </c:pt>
                <c:pt idx="73">
                  <c:v>-2.3162308184556153</c:v>
                </c:pt>
                <c:pt idx="74">
                  <c:v>1.7062544909419008</c:v>
                </c:pt>
                <c:pt idx="75">
                  <c:v>-2.0324511301417076</c:v>
                </c:pt>
                <c:pt idx="76">
                  <c:v>-10.608875256923675</c:v>
                </c:pt>
                <c:pt idx="77">
                  <c:v>-0.50010116787236392</c:v>
                </c:pt>
                <c:pt idx="78">
                  <c:v>1.3607358993352374</c:v>
                </c:pt>
                <c:pt idx="79">
                  <c:v>10.440022789585447</c:v>
                </c:pt>
                <c:pt idx="80">
                  <c:v>-2.4362121318596399</c:v>
                </c:pt>
                <c:pt idx="81">
                  <c:v>-22.033716360342062</c:v>
                </c:pt>
                <c:pt idx="82">
                  <c:v>4.7346097093178496</c:v>
                </c:pt>
                <c:pt idx="83">
                  <c:v>27.213290489346974</c:v>
                </c:pt>
                <c:pt idx="84">
                  <c:v>2.2952493492006449</c:v>
                </c:pt>
                <c:pt idx="85">
                  <c:v>3.5060976897482803</c:v>
                </c:pt>
                <c:pt idx="86">
                  <c:v>-2.6369413898652301</c:v>
                </c:pt>
                <c:pt idx="87">
                  <c:v>7.837983217779005</c:v>
                </c:pt>
                <c:pt idx="88">
                  <c:v>-0.67962632102519782</c:v>
                </c:pt>
                <c:pt idx="89">
                  <c:v>-1.1403550587733828</c:v>
                </c:pt>
                <c:pt idx="90">
                  <c:v>1.8694680545263203</c:v>
                </c:pt>
                <c:pt idx="91">
                  <c:v>2.2147260277975995</c:v>
                </c:pt>
                <c:pt idx="92">
                  <c:v>5.0453161700527804</c:v>
                </c:pt>
                <c:pt idx="93">
                  <c:v>5.1831187953035336</c:v>
                </c:pt>
                <c:pt idx="94">
                  <c:v>-15.975116427516276</c:v>
                </c:pt>
                <c:pt idx="95">
                  <c:v>1.5769781187055427</c:v>
                </c:pt>
                <c:pt idx="96">
                  <c:v>15.366008044946796</c:v>
                </c:pt>
                <c:pt idx="97">
                  <c:v>-12.466775541656737</c:v>
                </c:pt>
                <c:pt idx="98">
                  <c:v>4.4796816841621538</c:v>
                </c:pt>
                <c:pt idx="99">
                  <c:v>-0.49421043003435194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79-4EF1-B536-E2C45080A8F4}"/>
            </c:ext>
          </c:extLst>
        </c:ser>
        <c:ser>
          <c:idx val="1"/>
          <c:order val="1"/>
          <c:tx>
            <c:strRef>
              <c:f>'0&lt;α&lt;1で収束する理由 '!$W$18</c:f>
              <c:strCache>
                <c:ptCount val="1"/>
                <c:pt idx="0">
                  <c:v>0.7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'0&lt;α&lt;1で収束する理由 '!$U$20:$U$119</c:f>
              <c:numCache>
                <c:formatCode>#,##0_);[Red]\(#,##0\)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'0&lt;α&lt;1で収束する理由 '!$W$20:$W$119</c:f>
              <c:numCache>
                <c:formatCode>#,##0.00_);[Red]\(#,##0.00\)</c:formatCode>
                <c:ptCount val="100"/>
                <c:pt idx="0">
                  <c:v>0.66531557771633243</c:v>
                </c:pt>
                <c:pt idx="1">
                  <c:v>-6.5245808323745775</c:v>
                </c:pt>
                <c:pt idx="2">
                  <c:v>2.3939373903716734</c:v>
                </c:pt>
                <c:pt idx="3">
                  <c:v>-1.5547300058629538</c:v>
                </c:pt>
                <c:pt idx="4">
                  <c:v>13.188219810106411</c:v>
                </c:pt>
                <c:pt idx="5">
                  <c:v>1.6233899880059306</c:v>
                </c:pt>
                <c:pt idx="6">
                  <c:v>8.9132416165298771</c:v>
                </c:pt>
                <c:pt idx="7">
                  <c:v>14.167725053853086</c:v>
                </c:pt>
                <c:pt idx="8">
                  <c:v>12.900383021276454</c:v>
                </c:pt>
                <c:pt idx="9">
                  <c:v>9.4028890318670282</c:v>
                </c:pt>
                <c:pt idx="10">
                  <c:v>8.7820099395334914</c:v>
                </c:pt>
                <c:pt idx="11">
                  <c:v>6.8807750205701552</c:v>
                </c:pt>
                <c:pt idx="12">
                  <c:v>7.9207655084601374</c:v>
                </c:pt>
                <c:pt idx="13">
                  <c:v>5.1478466507571703</c:v>
                </c:pt>
                <c:pt idx="14">
                  <c:v>-1.7303336752846095</c:v>
                </c:pt>
                <c:pt idx="15">
                  <c:v>-0.54243640633248402</c:v>
                </c:pt>
                <c:pt idx="16">
                  <c:v>2.6189001864658867</c:v>
                </c:pt>
                <c:pt idx="17">
                  <c:v>13.067426267995279</c:v>
                </c:pt>
                <c:pt idx="18">
                  <c:v>0.69904777619707348</c:v>
                </c:pt>
                <c:pt idx="19">
                  <c:v>1.5868307930002459</c:v>
                </c:pt>
                <c:pt idx="20">
                  <c:v>1.217060947676305</c:v>
                </c:pt>
                <c:pt idx="21">
                  <c:v>3.1521118926813863E-3</c:v>
                </c:pt>
                <c:pt idx="22">
                  <c:v>8.0567267441784178</c:v>
                </c:pt>
                <c:pt idx="23">
                  <c:v>-1.6073776459607458</c:v>
                </c:pt>
                <c:pt idx="24">
                  <c:v>-2.6471439957837166</c:v>
                </c:pt>
                <c:pt idx="25">
                  <c:v>-4.7418913473183268</c:v>
                </c:pt>
                <c:pt idx="26">
                  <c:v>-2.7611553812691971</c:v>
                </c:pt>
                <c:pt idx="27">
                  <c:v>-4.8961523134305427</c:v>
                </c:pt>
                <c:pt idx="28">
                  <c:v>-1.6713612231354493</c:v>
                </c:pt>
                <c:pt idx="29">
                  <c:v>-0.95649302991168517</c:v>
                </c:pt>
                <c:pt idx="30">
                  <c:v>-2.9152722372679776</c:v>
                </c:pt>
                <c:pt idx="31">
                  <c:v>9.5301908360156773</c:v>
                </c:pt>
                <c:pt idx="32">
                  <c:v>-3.0292976727746446E-2</c:v>
                </c:pt>
                <c:pt idx="33">
                  <c:v>1.4698165534022052</c:v>
                </c:pt>
                <c:pt idx="34">
                  <c:v>-4.3065234907343442</c:v>
                </c:pt>
                <c:pt idx="35">
                  <c:v>0.86079771147068618</c:v>
                </c:pt>
                <c:pt idx="36">
                  <c:v>-5.708064333154474</c:v>
                </c:pt>
                <c:pt idx="37">
                  <c:v>7.7725672280245357</c:v>
                </c:pt>
                <c:pt idx="38">
                  <c:v>8.3959731926773333</c:v>
                </c:pt>
                <c:pt idx="39">
                  <c:v>1.2054301101807483</c:v>
                </c:pt>
                <c:pt idx="40">
                  <c:v>-3.6150990557632574</c:v>
                </c:pt>
                <c:pt idx="41">
                  <c:v>7.3757603429225993</c:v>
                </c:pt>
                <c:pt idx="42">
                  <c:v>2.7359383495856244</c:v>
                </c:pt>
                <c:pt idx="43">
                  <c:v>-4.4599762611468083</c:v>
                </c:pt>
                <c:pt idx="44">
                  <c:v>5.991281253146167</c:v>
                </c:pt>
                <c:pt idx="45">
                  <c:v>-10.714599882474788</c:v>
                </c:pt>
                <c:pt idx="46">
                  <c:v>12.900299912637026</c:v>
                </c:pt>
                <c:pt idx="47">
                  <c:v>-0.91686925526839325</c:v>
                </c:pt>
                <c:pt idx="48">
                  <c:v>-4.9213390165790489</c:v>
                </c:pt>
                <c:pt idx="49">
                  <c:v>4.7656808424789014</c:v>
                </c:pt>
                <c:pt idx="50">
                  <c:v>1.2866010589743415</c:v>
                </c:pt>
                <c:pt idx="51">
                  <c:v>7.8225744830233692</c:v>
                </c:pt>
                <c:pt idx="52">
                  <c:v>6.6649533427957435</c:v>
                </c:pt>
                <c:pt idx="53">
                  <c:v>7.0206263990502897</c:v>
                </c:pt>
                <c:pt idx="54">
                  <c:v>3.3576487497954668</c:v>
                </c:pt>
                <c:pt idx="55">
                  <c:v>-0.77690499699488957</c:v>
                </c:pt>
                <c:pt idx="56">
                  <c:v>-4.2259268302073183</c:v>
                </c:pt>
                <c:pt idx="57">
                  <c:v>-0.24539734443680317</c:v>
                </c:pt>
                <c:pt idx="58">
                  <c:v>12.561276152114209</c:v>
                </c:pt>
                <c:pt idx="59">
                  <c:v>2.7943483938279652</c:v>
                </c:pt>
                <c:pt idx="60">
                  <c:v>5.0196317580875558</c:v>
                </c:pt>
                <c:pt idx="61">
                  <c:v>-16.660585411692288</c:v>
                </c:pt>
                <c:pt idx="62">
                  <c:v>2.0502248517256643</c:v>
                </c:pt>
                <c:pt idx="63">
                  <c:v>-1.9645210018678883</c:v>
                </c:pt>
                <c:pt idx="64">
                  <c:v>0.42034233270045362</c:v>
                </c:pt>
                <c:pt idx="65">
                  <c:v>2.2429182672867629</c:v>
                </c:pt>
                <c:pt idx="66">
                  <c:v>-9.7885547357955875</c:v>
                </c:pt>
                <c:pt idx="67">
                  <c:v>0.49160797140673296</c:v>
                </c:pt>
                <c:pt idx="68">
                  <c:v>9.7585836277901841</c:v>
                </c:pt>
                <c:pt idx="69">
                  <c:v>-6.2925603671357973</c:v>
                </c:pt>
                <c:pt idx="70">
                  <c:v>-7.2480580770559619</c:v>
                </c:pt>
                <c:pt idx="71">
                  <c:v>-0.76503839457600087</c:v>
                </c:pt>
                <c:pt idx="72">
                  <c:v>-17.937670642102439</c:v>
                </c:pt>
                <c:pt idx="73">
                  <c:v>-0.6449546439351328</c:v>
                </c:pt>
                <c:pt idx="74">
                  <c:v>-15.8179070996669</c:v>
                </c:pt>
                <c:pt idx="75">
                  <c:v>1.3660895675983256</c:v>
                </c:pt>
                <c:pt idx="76">
                  <c:v>-1.066598801975271</c:v>
                </c:pt>
                <c:pt idx="77">
                  <c:v>-0.47028425544210606</c:v>
                </c:pt>
                <c:pt idx="78">
                  <c:v>-6.6711061022411453</c:v>
                </c:pt>
                <c:pt idx="79">
                  <c:v>2.7946968180502547</c:v>
                </c:pt>
                <c:pt idx="80">
                  <c:v>10.866599728805344</c:v>
                </c:pt>
                <c:pt idx="81">
                  <c:v>2.2175081160626373</c:v>
                </c:pt>
                <c:pt idx="82">
                  <c:v>-6.4958675496880725</c:v>
                </c:pt>
                <c:pt idx="83">
                  <c:v>-6.6785927458363146</c:v>
                </c:pt>
                <c:pt idx="84">
                  <c:v>-3.5968683662539562</c:v>
                </c:pt>
                <c:pt idx="85">
                  <c:v>5.6475172630516752</c:v>
                </c:pt>
                <c:pt idx="86">
                  <c:v>-0.22561857104167427</c:v>
                </c:pt>
                <c:pt idx="87">
                  <c:v>-10.177537002214978</c:v>
                </c:pt>
                <c:pt idx="88">
                  <c:v>-4.3490926466731148</c:v>
                </c:pt>
                <c:pt idx="89">
                  <c:v>-16.321619577513776</c:v>
                </c:pt>
                <c:pt idx="90">
                  <c:v>5.3849400114821799</c:v>
                </c:pt>
                <c:pt idx="91">
                  <c:v>-8.4480092703209184</c:v>
                </c:pt>
                <c:pt idx="92">
                  <c:v>7.146778562051515</c:v>
                </c:pt>
                <c:pt idx="93">
                  <c:v>-0.54263054612027561</c:v>
                </c:pt>
                <c:pt idx="94">
                  <c:v>-2.9508805627204797</c:v>
                </c:pt>
                <c:pt idx="95">
                  <c:v>8.8760170718767188</c:v>
                </c:pt>
                <c:pt idx="96">
                  <c:v>4.0341943662283617</c:v>
                </c:pt>
                <c:pt idx="97">
                  <c:v>-0.33869208256132399</c:v>
                </c:pt>
                <c:pt idx="98">
                  <c:v>-1.4961648521809972</c:v>
                </c:pt>
                <c:pt idx="99">
                  <c:v>-4.118132804195116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79-4EF1-B536-E2C45080A8F4}"/>
            </c:ext>
          </c:extLst>
        </c:ser>
        <c:ser>
          <c:idx val="2"/>
          <c:order val="2"/>
          <c:tx>
            <c:strRef>
              <c:f>'0&lt;α&lt;1で収束する理由 '!$X$18</c:f>
              <c:strCache>
                <c:ptCount val="1"/>
                <c:pt idx="0">
                  <c:v>0.5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'0&lt;α&lt;1で収束する理由 '!$U$20:$U$119</c:f>
              <c:numCache>
                <c:formatCode>#,##0_);[Red]\(#,##0\)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'0&lt;α&lt;1で収束する理由 '!$X$20:$X$119</c:f>
              <c:numCache>
                <c:formatCode>#,##0.00_);[Red]\(#,##0.00\)</c:formatCode>
                <c:ptCount val="100"/>
                <c:pt idx="0">
                  <c:v>-8.0758582236096625</c:v>
                </c:pt>
                <c:pt idx="1">
                  <c:v>-4.6694123054242045</c:v>
                </c:pt>
                <c:pt idx="2">
                  <c:v>-4.6811597314499274</c:v>
                </c:pt>
                <c:pt idx="3">
                  <c:v>-6.2435736783588576</c:v>
                </c:pt>
                <c:pt idx="4">
                  <c:v>-2.4650508812646663</c:v>
                </c:pt>
                <c:pt idx="5">
                  <c:v>-7.4237159344743757</c:v>
                </c:pt>
                <c:pt idx="6">
                  <c:v>3.6100636460901177</c:v>
                </c:pt>
                <c:pt idx="7">
                  <c:v>0.93909867703787953</c:v>
                </c:pt>
                <c:pt idx="8">
                  <c:v>-6.0640224140824941</c:v>
                </c:pt>
                <c:pt idx="9">
                  <c:v>5.5776447565246663</c:v>
                </c:pt>
                <c:pt idx="10">
                  <c:v>3.324279850899678</c:v>
                </c:pt>
                <c:pt idx="11">
                  <c:v>7.9029781076153087</c:v>
                </c:pt>
                <c:pt idx="12">
                  <c:v>-2.0514478570728381</c:v>
                </c:pt>
                <c:pt idx="13">
                  <c:v>-3.2652126782003323</c:v>
                </c:pt>
                <c:pt idx="14">
                  <c:v>4.8077901801060987</c:v>
                </c:pt>
                <c:pt idx="15">
                  <c:v>4.0741286755574517</c:v>
                </c:pt>
                <c:pt idx="16">
                  <c:v>-7.3803823525868371</c:v>
                </c:pt>
                <c:pt idx="17">
                  <c:v>-2.5740640906441707</c:v>
                </c:pt>
                <c:pt idx="18">
                  <c:v>4.0652440115854054</c:v>
                </c:pt>
                <c:pt idx="19">
                  <c:v>2.887451473428321</c:v>
                </c:pt>
                <c:pt idx="20">
                  <c:v>-1.3387081680760482</c:v>
                </c:pt>
                <c:pt idx="21">
                  <c:v>-1.5623034787841088</c:v>
                </c:pt>
                <c:pt idx="22">
                  <c:v>-0.7381766589663894</c:v>
                </c:pt>
                <c:pt idx="23">
                  <c:v>-3.1771375157898483</c:v>
                </c:pt>
                <c:pt idx="24">
                  <c:v>-6.0974596330022202</c:v>
                </c:pt>
                <c:pt idx="25">
                  <c:v>-3.8691505212925321</c:v>
                </c:pt>
                <c:pt idx="26">
                  <c:v>-1.8536508200778576</c:v>
                </c:pt>
                <c:pt idx="27">
                  <c:v>-5.8564753464979988</c:v>
                </c:pt>
                <c:pt idx="28">
                  <c:v>-0.77976050517956408</c:v>
                </c:pt>
                <c:pt idx="29">
                  <c:v>5.484809726504122</c:v>
                </c:pt>
                <c:pt idx="30">
                  <c:v>-1.5225958781530951</c:v>
                </c:pt>
                <c:pt idx="31">
                  <c:v>-0.57934129843542836</c:v>
                </c:pt>
                <c:pt idx="32">
                  <c:v>8.0930668446372138</c:v>
                </c:pt>
                <c:pt idx="33">
                  <c:v>-3.800817695973318</c:v>
                </c:pt>
                <c:pt idx="34">
                  <c:v>1.9109313021067944</c:v>
                </c:pt>
                <c:pt idx="35">
                  <c:v>0.99044578428976826</c:v>
                </c:pt>
                <c:pt idx="36">
                  <c:v>4.9569573310667376</c:v>
                </c:pt>
                <c:pt idx="37">
                  <c:v>-5.6706745109050694</c:v>
                </c:pt>
                <c:pt idx="38">
                  <c:v>-9.8000415907010492</c:v>
                </c:pt>
                <c:pt idx="39">
                  <c:v>-2.1248551237411375</c:v>
                </c:pt>
                <c:pt idx="40">
                  <c:v>3.1304246983023836</c:v>
                </c:pt>
                <c:pt idx="41">
                  <c:v>-2.2024715928778194</c:v>
                </c:pt>
                <c:pt idx="42">
                  <c:v>4.6939000068030596</c:v>
                </c:pt>
                <c:pt idx="43">
                  <c:v>13.95517847351876</c:v>
                </c:pt>
                <c:pt idx="44">
                  <c:v>-3.4986700051355193</c:v>
                </c:pt>
                <c:pt idx="45">
                  <c:v>-1.224350241545622</c:v>
                </c:pt>
                <c:pt idx="46">
                  <c:v>-2.5199457923455393</c:v>
                </c:pt>
                <c:pt idx="47">
                  <c:v>4.130094288270552</c:v>
                </c:pt>
                <c:pt idx="48">
                  <c:v>-3.7579767748745541</c:v>
                </c:pt>
                <c:pt idx="49">
                  <c:v>1.637217111317756</c:v>
                </c:pt>
                <c:pt idx="50">
                  <c:v>1.9440850487018184</c:v>
                </c:pt>
                <c:pt idx="51">
                  <c:v>4.9272336493522069</c:v>
                </c:pt>
                <c:pt idx="52">
                  <c:v>-1.2693986977500975</c:v>
                </c:pt>
                <c:pt idx="53">
                  <c:v>6.0743250054591416</c:v>
                </c:pt>
                <c:pt idx="54">
                  <c:v>-2.0556390628023</c:v>
                </c:pt>
                <c:pt idx="55">
                  <c:v>6.5886703316633408</c:v>
                </c:pt>
                <c:pt idx="56">
                  <c:v>14.121792521575696</c:v>
                </c:pt>
                <c:pt idx="57">
                  <c:v>-5.153333077341073</c:v>
                </c:pt>
                <c:pt idx="58">
                  <c:v>-1.0104019534849831</c:v>
                </c:pt>
                <c:pt idx="59">
                  <c:v>-1.5668980805285146</c:v>
                </c:pt>
                <c:pt idx="60">
                  <c:v>-4.0802811368814424</c:v>
                </c:pt>
                <c:pt idx="61">
                  <c:v>0.2074643460080603</c:v>
                </c:pt>
                <c:pt idx="62">
                  <c:v>-0.60108109898750728</c:v>
                </c:pt>
                <c:pt idx="63">
                  <c:v>-3.2634317946193461</c:v>
                </c:pt>
                <c:pt idx="64">
                  <c:v>5.0138800243144193</c:v>
                </c:pt>
                <c:pt idx="65">
                  <c:v>2.5771289255669583</c:v>
                </c:pt>
                <c:pt idx="66">
                  <c:v>8.0853341509813585</c:v>
                </c:pt>
                <c:pt idx="67">
                  <c:v>1.0141121775922648</c:v>
                </c:pt>
                <c:pt idx="68">
                  <c:v>13.891740144073975</c:v>
                </c:pt>
                <c:pt idx="69">
                  <c:v>3.6963063202741999</c:v>
                </c:pt>
                <c:pt idx="70">
                  <c:v>13.889548140377293</c:v>
                </c:pt>
                <c:pt idx="71">
                  <c:v>1.1467792794289842</c:v>
                </c:pt>
                <c:pt idx="72">
                  <c:v>-5.8600953937034745</c:v>
                </c:pt>
                <c:pt idx="73">
                  <c:v>6.3899610797882413</c:v>
                </c:pt>
                <c:pt idx="74">
                  <c:v>5.3505245527019998</c:v>
                </c:pt>
                <c:pt idx="75">
                  <c:v>-2.9752115211871444</c:v>
                </c:pt>
                <c:pt idx="76">
                  <c:v>3.208635214711165</c:v>
                </c:pt>
                <c:pt idx="77">
                  <c:v>-11.447590206497617</c:v>
                </c:pt>
                <c:pt idx="78">
                  <c:v>-6.3805416275424669</c:v>
                </c:pt>
                <c:pt idx="79">
                  <c:v>5.1696768148355066</c:v>
                </c:pt>
                <c:pt idx="80">
                  <c:v>-2.9845355576524968</c:v>
                </c:pt>
                <c:pt idx="81">
                  <c:v>1.5062538274780581</c:v>
                </c:pt>
                <c:pt idx="82">
                  <c:v>6.3957900806342955</c:v>
                </c:pt>
                <c:pt idx="83">
                  <c:v>-4.0712326286693603</c:v>
                </c:pt>
                <c:pt idx="84">
                  <c:v>-8.3957373201735077</c:v>
                </c:pt>
                <c:pt idx="85">
                  <c:v>-7.2638626527837395</c:v>
                </c:pt>
                <c:pt idx="86">
                  <c:v>-8.7073176053635848</c:v>
                </c:pt>
                <c:pt idx="87">
                  <c:v>-1.6561358135128641</c:v>
                </c:pt>
                <c:pt idx="88">
                  <c:v>-0.56502995401256628</c:v>
                </c:pt>
                <c:pt idx="89">
                  <c:v>-1.7969454683888415</c:v>
                </c:pt>
                <c:pt idx="90">
                  <c:v>-0.2617600890068974</c:v>
                </c:pt>
                <c:pt idx="91">
                  <c:v>5.5473767042650763</c:v>
                </c:pt>
                <c:pt idx="92">
                  <c:v>-1.5662413507526785</c:v>
                </c:pt>
                <c:pt idx="93">
                  <c:v>5.9481178117292011</c:v>
                </c:pt>
                <c:pt idx="94">
                  <c:v>7.3065794395977202</c:v>
                </c:pt>
                <c:pt idx="95">
                  <c:v>-0.48974867643655001</c:v>
                </c:pt>
                <c:pt idx="96">
                  <c:v>-1.5785676614243571</c:v>
                </c:pt>
                <c:pt idx="97">
                  <c:v>11.064905057162878</c:v>
                </c:pt>
                <c:pt idx="98">
                  <c:v>5.2053546975548848</c:v>
                </c:pt>
                <c:pt idx="99">
                  <c:v>8.4344442829120236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79-4EF1-B536-E2C45080A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710672"/>
        <c:axId val="566712592"/>
      </c:lineChart>
      <c:catAx>
        <c:axId val="566710672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6712592"/>
        <c:crosses val="autoZero"/>
        <c:auto val="1"/>
        <c:lblAlgn val="ctr"/>
        <c:lblOffset val="100"/>
        <c:noMultiLvlLbl val="0"/>
      </c:catAx>
      <c:valAx>
        <c:axId val="56671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671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ja-JP" altLang="en-US" sz="1100">
                <a:latin typeface="Arial" panose="020B0604020202020204" pitchFamily="34" charset="0"/>
                <a:cs typeface="Arial" panose="020B0604020202020204" pitchFamily="34" charset="0"/>
              </a:rPr>
              <a:t>図</a:t>
            </a:r>
            <a:r>
              <a:rPr lang="en-US" altLang="ja-JP" sz="1100"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ja-JP" altLang="en-US" sz="1100">
                <a:latin typeface="Arial" panose="020B0604020202020204" pitchFamily="34" charset="0"/>
                <a:cs typeface="Arial" panose="020B0604020202020204" pitchFamily="34" charset="0"/>
              </a:rPr>
              <a:t>誤差項の確率分布（試行回数 </a:t>
            </a:r>
            <a:r>
              <a:rPr lang="en-US" altLang="ja-JP" sz="1100">
                <a:latin typeface="Arial" panose="020B0604020202020204" pitchFamily="34" charset="0"/>
                <a:cs typeface="Arial" panose="020B0604020202020204" pitchFamily="34" charset="0"/>
              </a:rPr>
              <a:t>= 100</a:t>
            </a:r>
            <a:r>
              <a:rPr lang="ja-JP" altLang="en-US" sz="1100">
                <a:latin typeface="Arial" panose="020B0604020202020204" pitchFamily="34" charset="0"/>
                <a:cs typeface="Arial" panose="020B0604020202020204" pitchFamily="34" charset="0"/>
              </a:rPr>
              <a:t>）</a:t>
            </a:r>
          </a:p>
        </c:rich>
      </c:tx>
      <c:layout>
        <c:manualLayout>
          <c:xMode val="edge"/>
          <c:yMode val="edge"/>
          <c:x val="0.35068885209256756"/>
          <c:y val="2.2988498811808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'0&lt;α&lt;1で収束する理由 '!$AA$19</c:f>
              <c:strCache>
                <c:ptCount val="1"/>
                <c:pt idx="0">
                  <c:v>α=0.9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'0&lt;α&lt;1で収束する理由 '!$Z$20:$Z$100</c:f>
              <c:numCache>
                <c:formatCode>General</c:formatCode>
                <c:ptCount val="81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</c:numCache>
            </c:numRef>
          </c:xVal>
          <c:yVal>
            <c:numRef>
              <c:f>'0&lt;α&lt;1で収束する理由 '!$AA$20:$AA$100</c:f>
              <c:numCache>
                <c:formatCode>#,##0.000;[Red]\-#,##0.000</c:formatCode>
                <c:ptCount val="81"/>
                <c:pt idx="0">
                  <c:v>1.3698009386991535E-4</c:v>
                </c:pt>
                <c:pt idx="1">
                  <c:v>1.7911276793155444E-4</c:v>
                </c:pt>
                <c:pt idx="2">
                  <c:v>2.3263325517888081E-4</c:v>
                </c:pt>
                <c:pt idx="3">
                  <c:v>3.0011881056521926E-4</c:v>
                </c:pt>
                <c:pt idx="4">
                  <c:v>3.8458363676801893E-4</c:v>
                </c:pt>
                <c:pt idx="5">
                  <c:v>4.8951336521904046E-4</c:v>
                </c:pt>
                <c:pt idx="6">
                  <c:v>6.1889143481845088E-4</c:v>
                </c:pt>
                <c:pt idx="7">
                  <c:v>7.7721389665741662E-4</c:v>
                </c:pt>
                <c:pt idx="8">
                  <c:v>9.6948882768566373E-4</c:v>
                </c:pt>
                <c:pt idx="9">
                  <c:v>1.201216327284886E-3</c:v>
                </c:pt>
                <c:pt idx="10">
                  <c:v>1.4783450487093803E-3</c:v>
                </c:pt>
                <c:pt idx="11">
                  <c:v>1.807201432164094E-3</c:v>
                </c:pt>
                <c:pt idx="12">
                  <c:v>2.1943883027237174E-3</c:v>
                </c:pt>
                <c:pt idx="13">
                  <c:v>2.6466503092310695E-3</c:v>
                </c:pt>
                <c:pt idx="14">
                  <c:v>3.1707048294376725E-3</c:v>
                </c:pt>
                <c:pt idx="15">
                  <c:v>3.7730384513216583E-3</c:v>
                </c:pt>
                <c:pt idx="16">
                  <c:v>4.4596709352407223E-3</c:v>
                </c:pt>
                <c:pt idx="17">
                  <c:v>5.2358906126684533E-3</c:v>
                </c:pt>
                <c:pt idx="18">
                  <c:v>6.1059674012915524E-3</c:v>
                </c:pt>
                <c:pt idx="19">
                  <c:v>7.0728519007595362E-3</c:v>
                </c:pt>
                <c:pt idx="20">
                  <c:v>8.1378712402978542E-3</c:v>
                </c:pt>
                <c:pt idx="21">
                  <c:v>9.3004343212814353E-3</c:v>
                </c:pt>
                <c:pt idx="22">
                  <c:v>1.0557760666998751E-2</c:v>
                </c:pt>
                <c:pt idx="23">
                  <c:v>1.1904648091748833E-2</c:v>
                </c:pt>
                <c:pt idx="24">
                  <c:v>1.3333294680219347E-2</c:v>
                </c:pt>
                <c:pt idx="25">
                  <c:v>1.4833190002660576E-2</c:v>
                </c:pt>
                <c:pt idx="26">
                  <c:v>1.6391089001155993E-2</c:v>
                </c:pt>
                <c:pt idx="27">
                  <c:v>1.7991079541508095E-2</c:v>
                </c:pt>
                <c:pt idx="28">
                  <c:v>1.9614751272033101E-2</c:v>
                </c:pt>
                <c:pt idx="29">
                  <c:v>2.1241469271826342E-2</c:v>
                </c:pt>
                <c:pt idx="30">
                  <c:v>2.2848751182258674E-2</c:v>
                </c:pt>
                <c:pt idx="31">
                  <c:v>2.4412741334422911E-2</c:v>
                </c:pt>
                <c:pt idx="32">
                  <c:v>2.5908770100222901E-2</c:v>
                </c:pt>
                <c:pt idx="33">
                  <c:v>2.7311981627129504E-2</c:v>
                </c:pt>
                <c:pt idx="34">
                  <c:v>2.8598008599103615E-2</c:v>
                </c:pt>
                <c:pt idx="35">
                  <c:v>2.9743669018663092E-2</c:v>
                </c:pt>
                <c:pt idx="36">
                  <c:v>3.072765750933509E-2</c:v>
                </c:pt>
                <c:pt idx="37">
                  <c:v>3.153120251379514E-2</c:v>
                </c:pt>
                <c:pt idx="38">
                  <c:v>3.2138661148990957E-2</c:v>
                </c:pt>
                <c:pt idx="39">
                  <c:v>3.2538025417289985E-2</c:v>
                </c:pt>
                <c:pt idx="40">
                  <c:v>3.2721316900354874E-2</c:v>
                </c:pt>
                <c:pt idx="41">
                  <c:v>3.268485181542978E-2</c:v>
                </c:pt>
                <c:pt idx="42">
                  <c:v>3.2429364133794811E-2</c:v>
                </c:pt>
                <c:pt idx="43">
                  <c:v>3.1959981013474123E-2</c:v>
                </c:pt>
                <c:pt idx="44">
                  <c:v>3.1286051694860123E-2</c:v>
                </c:pt>
                <c:pt idx="45">
                  <c:v>3.0420837835596442E-2</c:v>
                </c:pt>
                <c:pt idx="46">
                  <c:v>2.9381079611737589E-2</c:v>
                </c:pt>
                <c:pt idx="47">
                  <c:v>2.8186457412554607E-2</c:v>
                </c:pt>
                <c:pt idx="48">
                  <c:v>2.6858973294607586E-2</c:v>
                </c:pt>
                <c:pt idx="49">
                  <c:v>2.5422279308129864E-2</c:v>
                </c:pt>
                <c:pt idx="50">
                  <c:v>2.3900981234191938E-2</c:v>
                </c:pt>
                <c:pt idx="51">
                  <c:v>2.2319946147360731E-2</c:v>
                </c:pt>
                <c:pt idx="52">
                  <c:v>2.0703640620545902E-2</c:v>
                </c:pt>
                <c:pt idx="53">
                  <c:v>1.9075523483604521E-2</c:v>
                </c:pt>
                <c:pt idx="54">
                  <c:v>1.7457513077976557E-2</c:v>
                </c:pt>
                <c:pt idx="55">
                  <c:v>1.5869544213286266E-2</c:v>
                </c:pt>
                <c:pt idx="56">
                  <c:v>1.4329224855398738E-2</c:v>
                </c:pt>
                <c:pt idx="57">
                  <c:v>1.2851597290464419E-2</c:v>
                </c:pt>
                <c:pt idx="58">
                  <c:v>1.1449003428614662E-2</c:v>
                </c:pt>
                <c:pt idx="59">
                  <c:v>1.0131049307411492E-2</c:v>
                </c:pt>
                <c:pt idx="60">
                  <c:v>8.9046599471106231E-3</c:v>
                </c:pt>
                <c:pt idx="61">
                  <c:v>7.7742126503987808E-3</c:v>
                </c:pt>
                <c:pt idx="62">
                  <c:v>6.7417347124207622E-3</c:v>
                </c:pt>
                <c:pt idx="63">
                  <c:v>5.8071503287962546E-3</c:v>
                </c:pt>
                <c:pt idx="64">
                  <c:v>4.9685612148294553E-3</c:v>
                </c:pt>
                <c:pt idx="65">
                  <c:v>4.2225459821274361E-3</c:v>
                </c:pt>
                <c:pt idx="66">
                  <c:v>3.5644645251343763E-3</c:v>
                </c:pt>
                <c:pt idx="67">
                  <c:v>2.9887553913913335E-3</c:v>
                </c:pt>
                <c:pt idx="68">
                  <c:v>2.4892161773578036E-3</c:v>
                </c:pt>
                <c:pt idx="69">
                  <c:v>2.0592592409002276E-3</c:v>
                </c:pt>
                <c:pt idx="70">
                  <c:v>1.6921373001664581E-3</c:v>
                </c:pt>
                <c:pt idx="71">
                  <c:v>1.3811356663809527E-3</c:v>
                </c:pt>
                <c:pt idx="72">
                  <c:v>1.1197298320349521E-3</c:v>
                </c:pt>
                <c:pt idx="73">
                  <c:v>9.0170883247489857E-4</c:v>
                </c:pt>
                <c:pt idx="74">
                  <c:v>7.2126617393624846E-4</c:v>
                </c:pt>
                <c:pt idx="75">
                  <c:v>5.7306115780377974E-4</c:v>
                </c:pt>
                <c:pt idx="76">
                  <c:v>4.5225413593871512E-4</c:v>
                </c:pt>
                <c:pt idx="77">
                  <c:v>3.545196306018956E-4</c:v>
                </c:pt>
                <c:pt idx="78">
                  <c:v>2.7604138356291194E-4</c:v>
                </c:pt>
                <c:pt idx="79">
                  <c:v>2.1349330941470687E-4</c:v>
                </c:pt>
                <c:pt idx="80">
                  <c:v>1.6401006842251936E-4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2A-4E09-A99B-86CEE3C794D7}"/>
            </c:ext>
          </c:extLst>
        </c:ser>
        <c:ser>
          <c:idx val="1"/>
          <c:order val="1"/>
          <c:tx>
            <c:strRef>
              <c:f>'0&lt;α&lt;1で収束する理由 '!$AB$19</c:f>
              <c:strCache>
                <c:ptCount val="1"/>
                <c:pt idx="0">
                  <c:v>α=0.7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'0&lt;α&lt;1で収束する理由 '!$Z$20:$Z$100</c:f>
              <c:numCache>
                <c:formatCode>General</c:formatCode>
                <c:ptCount val="81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</c:numCache>
            </c:numRef>
          </c:xVal>
          <c:yVal>
            <c:numRef>
              <c:f>'0&lt;α&lt;1で収束する理由 '!$AB$20:$AB$100</c:f>
              <c:numCache>
                <c:formatCode>#,##0.000;[Red]\-#,##0.000</c:formatCode>
                <c:ptCount val="81"/>
                <c:pt idx="0">
                  <c:v>7.0605622994360696E-10</c:v>
                </c:pt>
                <c:pt idx="1">
                  <c:v>1.7122427546240431E-9</c:v>
                </c:pt>
                <c:pt idx="2">
                  <c:v>4.0617910528497718E-9</c:v>
                </c:pt>
                <c:pt idx="3">
                  <c:v>9.4253180436794514E-9</c:v>
                </c:pt>
                <c:pt idx="4">
                  <c:v>2.1394426172447825E-8</c:v>
                </c:pt>
                <c:pt idx="5">
                  <c:v>4.750414054527716E-8</c:v>
                </c:pt>
                <c:pt idx="6">
                  <c:v>1.0317832693646833E-7</c:v>
                </c:pt>
                <c:pt idx="7">
                  <c:v>2.1921571852087336E-7</c:v>
                </c:pt>
                <c:pt idx="8">
                  <c:v>4.5559725102424675E-7</c:v>
                </c:pt>
                <c:pt idx="9">
                  <c:v>9.2622541232087925E-7</c:v>
                </c:pt>
                <c:pt idx="10">
                  <c:v>1.841952741176911E-6</c:v>
                </c:pt>
                <c:pt idx="11">
                  <c:v>3.5831622011597477E-6</c:v>
                </c:pt>
                <c:pt idx="12">
                  <c:v>6.818371286075607E-6</c:v>
                </c:pt>
                <c:pt idx="13">
                  <c:v>1.2691735674190036E-5</c:v>
                </c:pt>
                <c:pt idx="14">
                  <c:v>2.310934224611903E-5</c:v>
                </c:pt>
                <c:pt idx="15">
                  <c:v>4.1160471780586737E-5</c:v>
                </c:pt>
                <c:pt idx="16">
                  <c:v>7.1713232218245673E-5</c:v>
                </c:pt>
                <c:pt idx="17">
                  <c:v>1.2222060921139827E-4</c:v>
                </c:pt>
                <c:pt idx="18">
                  <c:v>2.037585234205861E-4</c:v>
                </c:pt>
                <c:pt idx="19">
                  <c:v>3.3228697573473763E-4</c:v>
                </c:pt>
                <c:pt idx="20">
                  <c:v>5.3007466444194629E-4</c:v>
                </c:pt>
                <c:pt idx="21">
                  <c:v>8.2715513234756411E-4</c:v>
                </c:pt>
                <c:pt idx="22">
                  <c:v>1.2625921482239688E-3</c:v>
                </c:pt>
                <c:pt idx="23">
                  <c:v>1.8852345630872675E-3</c:v>
                </c:pt>
                <c:pt idx="24">
                  <c:v>2.7535558911885405E-3</c:v>
                </c:pt>
                <c:pt idx="25">
                  <c:v>3.9341289666883173E-3</c:v>
                </c:pt>
                <c:pt idx="26">
                  <c:v>5.4983133007051712E-3</c:v>
                </c:pt>
                <c:pt idx="27">
                  <c:v>7.5168618187235756E-3</c:v>
                </c:pt>
                <c:pt idx="28">
                  <c:v>1.0052401918008885E-2</c:v>
                </c:pt>
                <c:pt idx="29">
                  <c:v>1.3150107879261446E-2</c:v>
                </c:pt>
                <c:pt idx="30">
                  <c:v>1.6827321046026657E-2</c:v>
                </c:pt>
                <c:pt idx="31">
                  <c:v>2.1063320660291093E-2</c:v>
                </c:pt>
                <c:pt idx="32">
                  <c:v>2.5790804637541818E-2</c:v>
                </c:pt>
                <c:pt idx="33">
                  <c:v>3.0890798731333109E-2</c:v>
                </c:pt>
                <c:pt idx="34">
                  <c:v>3.6192582881945379E-2</c:v>
                </c:pt>
                <c:pt idx="35">
                  <c:v>4.1479757725932542E-2</c:v>
                </c:pt>
                <c:pt idx="36">
                  <c:v>4.6502793053302842E-2</c:v>
                </c:pt>
                <c:pt idx="37">
                  <c:v>5.0997402835303761E-2</c:v>
                </c:pt>
                <c:pt idx="38">
                  <c:v>5.4707047110599892E-2</c:v>
                </c:pt>
                <c:pt idx="39">
                  <c:v>5.7406977545469536E-2</c:v>
                </c:pt>
                <c:pt idx="40">
                  <c:v>5.8926722184715827E-2</c:v>
                </c:pt>
                <c:pt idx="41">
                  <c:v>5.9167889675234647E-2</c:v>
                </c:pt>
                <c:pt idx="42">
                  <c:v>5.8114709211476906E-2</c:v>
                </c:pt>
                <c:pt idx="43">
                  <c:v>5.5835736895382987E-2</c:v>
                </c:pt>
                <c:pt idx="44">
                  <c:v>5.2476471907464191E-2</c:v>
                </c:pt>
                <c:pt idx="45">
                  <c:v>4.8243987845793292E-2</c:v>
                </c:pt>
                <c:pt idx="46">
                  <c:v>4.3385835327888769E-2</c:v>
                </c:pt>
                <c:pt idx="47">
                  <c:v>3.8166199968013466E-2</c:v>
                </c:pt>
                <c:pt idx="48">
                  <c:v>3.284248974465831E-2</c:v>
                </c:pt>
                <c:pt idx="49">
                  <c:v>2.7645179759528338E-2</c:v>
                </c:pt>
                <c:pt idx="50">
                  <c:v>2.2762971633775143E-2</c:v>
                </c:pt>
                <c:pt idx="51">
                  <c:v>1.8334315050718922E-2</c:v>
                </c:pt>
                <c:pt idx="52">
                  <c:v>1.4445301679778299E-2</c:v>
                </c:pt>
                <c:pt idx="53">
                  <c:v>1.1133064783868772E-2</c:v>
                </c:pt>
                <c:pt idx="54">
                  <c:v>8.3932285649293351E-3</c:v>
                </c:pt>
                <c:pt idx="55">
                  <c:v>6.1896993892337302E-3</c:v>
                </c:pt>
                <c:pt idx="56">
                  <c:v>4.4651521145355174E-3</c:v>
                </c:pt>
                <c:pt idx="57">
                  <c:v>3.150860337781892E-3</c:v>
                </c:pt>
                <c:pt idx="58">
                  <c:v>2.1749448147194801E-3</c:v>
                </c:pt>
                <c:pt idx="59">
                  <c:v>1.4685661858611573E-3</c:v>
                </c:pt>
                <c:pt idx="60">
                  <c:v>9.6998495947859338E-4</c:v>
                </c:pt>
                <c:pt idx="61">
                  <c:v>6.2670429319605344E-4</c:v>
                </c:pt>
                <c:pt idx="62">
                  <c:v>3.960833013258668E-4</c:v>
                </c:pt>
                <c:pt idx="63">
                  <c:v>2.4487056888149503E-4</c:v>
                </c:pt>
                <c:pt idx="64">
                  <c:v>1.4808560395463281E-4</c:v>
                </c:pt>
                <c:pt idx="65">
                  <c:v>8.7602254941980496E-5</c:v>
                </c:pt>
                <c:pt idx="66">
                  <c:v>5.0692524937168849E-5</c:v>
                </c:pt>
                <c:pt idx="67">
                  <c:v>2.8694506191674341E-5</c:v>
                </c:pt>
                <c:pt idx="68">
                  <c:v>1.5888385948533431E-5</c:v>
                </c:pt>
                <c:pt idx="69">
                  <c:v>8.6057158089974196E-6</c:v>
                </c:pt>
                <c:pt idx="70">
                  <c:v>4.5595335215208601E-6</c:v>
                </c:pt>
                <c:pt idx="71">
                  <c:v>2.3630886790033432E-6</c:v>
                </c:pt>
                <c:pt idx="72">
                  <c:v>1.1980248318500206E-6</c:v>
                </c:pt>
                <c:pt idx="73">
                  <c:v>5.9412498169849973E-7</c:v>
                </c:pt>
                <c:pt idx="74">
                  <c:v>2.8821461637758137E-7</c:v>
                </c:pt>
                <c:pt idx="75">
                  <c:v>1.3676670470939203E-7</c:v>
                </c:pt>
                <c:pt idx="76">
                  <c:v>6.348497576835541E-8</c:v>
                </c:pt>
                <c:pt idx="77">
                  <c:v>2.8826222001090983E-8</c:v>
                </c:pt>
                <c:pt idx="78">
                  <c:v>1.2803558480714699E-8</c:v>
                </c:pt>
                <c:pt idx="79">
                  <c:v>5.5628819731543912E-9</c:v>
                </c:pt>
                <c:pt idx="80">
                  <c:v>2.3642597874228778E-9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2A-4E09-A99B-86CEE3C794D7}"/>
            </c:ext>
          </c:extLst>
        </c:ser>
        <c:ser>
          <c:idx val="2"/>
          <c:order val="2"/>
          <c:tx>
            <c:strRef>
              <c:f>'0&lt;α&lt;1で収束する理由 '!$AC$19</c:f>
              <c:strCache>
                <c:ptCount val="1"/>
                <c:pt idx="0">
                  <c:v>α=0.5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'0&lt;α&lt;1で収束する理由 '!$Z$20:$Z$100</c:f>
              <c:numCache>
                <c:formatCode>General</c:formatCode>
                <c:ptCount val="81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</c:numCache>
            </c:numRef>
          </c:xVal>
          <c:yVal>
            <c:numRef>
              <c:f>'0&lt;α&lt;1で収束する理由 '!$AC$20:$AC$100</c:f>
              <c:numCache>
                <c:formatCode>#,##0.000;[Red]\-#,##0.000</c:formatCode>
                <c:ptCount val="81"/>
                <c:pt idx="0">
                  <c:v>1.0968875407681671E-13</c:v>
                </c:pt>
                <c:pt idx="1">
                  <c:v>4.1526813751002118E-13</c:v>
                </c:pt>
                <c:pt idx="2">
                  <c:v>1.5205514698087969E-12</c:v>
                </c:pt>
                <c:pt idx="3">
                  <c:v>5.3849248816522919E-12</c:v>
                </c:pt>
                <c:pt idx="4">
                  <c:v>1.8444385136590145E-11</c:v>
                </c:pt>
                <c:pt idx="5">
                  <c:v>6.1101901197737377E-11</c:v>
                </c:pt>
                <c:pt idx="6">
                  <c:v>1.9577231385054249E-10</c:v>
                </c:pt>
                <c:pt idx="7">
                  <c:v>6.0667183451334942E-10</c:v>
                </c:pt>
                <c:pt idx="8">
                  <c:v>1.8182868606027417E-9</c:v>
                </c:pt>
                <c:pt idx="9">
                  <c:v>5.2708053345431423E-9</c:v>
                </c:pt>
                <c:pt idx="10">
                  <c:v>1.477738410329771E-8</c:v>
                </c:pt>
                <c:pt idx="11">
                  <c:v>4.0070444103747868E-8</c:v>
                </c:pt>
                <c:pt idx="12">
                  <c:v>1.0508887875307286E-7</c:v>
                </c:pt>
                <c:pt idx="13">
                  <c:v>2.6656023932897578E-7</c:v>
                </c:pt>
                <c:pt idx="14">
                  <c:v>6.5394314208934155E-7</c:v>
                </c:pt>
                <c:pt idx="15">
                  <c:v>1.5516387553009724E-6</c:v>
                </c:pt>
                <c:pt idx="16">
                  <c:v>3.5607973324676146E-6</c:v>
                </c:pt>
                <c:pt idx="17">
                  <c:v>7.9033261065464843E-6</c:v>
                </c:pt>
                <c:pt idx="18">
                  <c:v>1.6965964622788613E-5</c:v>
                </c:pt>
                <c:pt idx="19">
                  <c:v>3.5225179977782246E-5</c:v>
                </c:pt>
                <c:pt idx="20">
                  <c:v>7.0734924309558773E-5</c:v>
                </c:pt>
                <c:pt idx="21">
                  <c:v>1.373790707005823E-4</c:v>
                </c:pt>
                <c:pt idx="22">
                  <c:v>2.5805558579681425E-4</c:v>
                </c:pt>
                <c:pt idx="23">
                  <c:v>4.6882629585082413E-4</c:v>
                </c:pt>
                <c:pt idx="24">
                  <c:v>8.2379029261138632E-4</c:v>
                </c:pt>
                <c:pt idx="25">
                  <c:v>1.399997905819083E-3</c:v>
                </c:pt>
                <c:pt idx="26">
                  <c:v>2.3011456647661264E-3</c:v>
                </c:pt>
                <c:pt idx="27">
                  <c:v>3.6581949366428562E-3</c:v>
                </c:pt>
                <c:pt idx="28">
                  <c:v>5.624651079300387E-3</c:v>
                </c:pt>
                <c:pt idx="29">
                  <c:v>8.3643141810321852E-3</c:v>
                </c:pt>
                <c:pt idx="30">
                  <c:v>1.2030151514642812E-2</c:v>
                </c:pt>
                <c:pt idx="31">
                  <c:v>1.6734697467828279E-2</c:v>
                </c:pt>
                <c:pt idx="32">
                  <c:v>2.2514932156584275E-2</c:v>
                </c:pt>
                <c:pt idx="33">
                  <c:v>2.9297423472362805E-2</c:v>
                </c:pt>
                <c:pt idx="34">
                  <c:v>3.6871790123861457E-2</c:v>
                </c:pt>
                <c:pt idx="35">
                  <c:v>4.4881258508927199E-2</c:v>
                </c:pt>
                <c:pt idx="36">
                  <c:v>5.2837448610849616E-2</c:v>
                </c:pt>
                <c:pt idx="37">
                  <c:v>6.0162331621808118E-2</c:v>
                </c:pt>
                <c:pt idx="38">
                  <c:v>6.6254211341078686E-2</c:v>
                </c:pt>
                <c:pt idx="39">
                  <c:v>7.0568084146529625E-2</c:v>
                </c:pt>
                <c:pt idx="40">
                  <c:v>7.269577550445902E-2</c:v>
                </c:pt>
                <c:pt idx="41">
                  <c:v>7.2429590458115284E-2</c:v>
                </c:pt>
                <c:pt idx="42">
                  <c:v>6.9795736432121405E-2</c:v>
                </c:pt>
                <c:pt idx="43">
                  <c:v>6.5050069828494206E-2</c:v>
                </c:pt>
                <c:pt idx="44">
                  <c:v>5.8637122356301502E-2</c:v>
                </c:pt>
                <c:pt idx="45">
                  <c:v>5.1121494255314426E-2</c:v>
                </c:pt>
                <c:pt idx="46">
                  <c:v>4.3106269407069187E-2</c:v>
                </c:pt>
                <c:pt idx="47">
                  <c:v>3.5154696014020097E-2</c:v>
                </c:pt>
                <c:pt idx="48">
                  <c:v>2.7728875873723597E-2</c:v>
                </c:pt>
                <c:pt idx="49">
                  <c:v>2.115374131623218E-2</c:v>
                </c:pt>
                <c:pt idx="50">
                  <c:v>1.5608031159358318E-2</c:v>
                </c:pt>
                <c:pt idx="51">
                  <c:v>1.1138201396215032E-2</c:v>
                </c:pt>
                <c:pt idx="52">
                  <c:v>7.6875511431568396E-3</c:v>
                </c:pt>
                <c:pt idx="53">
                  <c:v>5.1317675762523928E-3</c:v>
                </c:pt>
                <c:pt idx="54">
                  <c:v>3.3132327655877869E-3</c:v>
                </c:pt>
                <c:pt idx="55">
                  <c:v>2.0689163201324683E-3</c:v>
                </c:pt>
                <c:pt idx="56">
                  <c:v>1.2495105059208925E-3</c:v>
                </c:pt>
                <c:pt idx="57">
                  <c:v>7.2986562080266416E-4</c:v>
                </c:pt>
                <c:pt idx="58">
                  <c:v>4.1233662455186543E-4</c:v>
                </c:pt>
                <c:pt idx="59">
                  <c:v>2.2530297386095255E-4</c:v>
                </c:pt>
                <c:pt idx="60">
                  <c:v>1.1906604985743775E-4</c:v>
                </c:pt>
                <c:pt idx="61">
                  <c:v>6.0857621654858941E-5</c:v>
                </c:pt>
                <c:pt idx="62">
                  <c:v>3.0084861387783319E-5</c:v>
                </c:pt>
                <c:pt idx="63">
                  <c:v>1.4384244701181742E-5</c:v>
                </c:pt>
                <c:pt idx="64">
                  <c:v>6.6516918091230921E-6</c:v>
                </c:pt>
                <c:pt idx="65">
                  <c:v>2.9749740656504338E-6</c:v>
                </c:pt>
                <c:pt idx="66">
                  <c:v>1.2868865385875717E-6</c:v>
                </c:pt>
                <c:pt idx="67">
                  <c:v>5.3839787931279734E-7</c:v>
                </c:pt>
                <c:pt idx="68">
                  <c:v>2.1785745800406122E-7</c:v>
                </c:pt>
                <c:pt idx="69">
                  <c:v>8.5260432618022412E-8</c:v>
                </c:pt>
                <c:pt idx="70">
                  <c:v>3.2272205084039944E-8</c:v>
                </c:pt>
                <c:pt idx="71">
                  <c:v>1.181451119751532E-8</c:v>
                </c:pt>
                <c:pt idx="72">
                  <c:v>4.1832024625825158E-9</c:v>
                </c:pt>
                <c:pt idx="73">
                  <c:v>1.4325441630345501E-9</c:v>
                </c:pt>
                <c:pt idx="74">
                  <c:v>4.7447481281588787E-10</c:v>
                </c:pt>
                <c:pt idx="75">
                  <c:v>1.5199325494978681E-10</c:v>
                </c:pt>
                <c:pt idx="76">
                  <c:v>4.7091386418311945E-11</c:v>
                </c:pt>
                <c:pt idx="77">
                  <c:v>1.4111222723619535E-11</c:v>
                </c:pt>
                <c:pt idx="78">
                  <c:v>4.0897223527215803E-12</c:v>
                </c:pt>
                <c:pt idx="79">
                  <c:v>1.1463810871333672E-12</c:v>
                </c:pt>
                <c:pt idx="80">
                  <c:v>3.1079227002671953E-13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2A-4E09-A99B-86CEE3C79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237560"/>
        <c:axId val="698238840"/>
      </c:scatterChart>
      <c:valAx>
        <c:axId val="69823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698238840"/>
        <c:crosses val="autoZero"/>
        <c:crossBetween val="midCat"/>
      </c:valAx>
      <c:valAx>
        <c:axId val="698238840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698237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図</a:t>
            </a:r>
            <a:r>
              <a:rPr lang="en-US" altLang="ja-JP" sz="1100"/>
              <a:t>1</a:t>
            </a:r>
          </a:p>
          <a:p>
            <a:pPr>
              <a:defRPr sz="1100"/>
            </a:pPr>
            <a:r>
              <a:rPr lang="en-US" altLang="ja-JP" sz="1100"/>
              <a:t>10*(1+α+α^2+α^3+</a:t>
            </a:r>
            <a:r>
              <a:rPr lang="ja-JP" altLang="en-US" sz="1100"/>
              <a:t>・・・</a:t>
            </a:r>
            <a:r>
              <a:rPr lang="en-US" altLang="ja-JP" sz="1100"/>
              <a:t>+α^t) </a:t>
            </a:r>
            <a:r>
              <a:rPr lang="ja-JP" altLang="en-US" sz="1100"/>
              <a:t>が収束する値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'0&lt;α&lt;1で収束する理由 '!$F$16:$J$16</c:f>
              <c:numCache>
                <c:formatCode>#,##0_);[Red]\(#,##0\)</c:formatCode>
                <c:ptCount val="5"/>
                <c:pt idx="0">
                  <c:v>99.997609474100173</c:v>
                </c:pt>
                <c:pt idx="1">
                  <c:v>49.99999999185188</c:v>
                </c:pt>
                <c:pt idx="2">
                  <c:v>33.333333333333307</c:v>
                </c:pt>
                <c:pt idx="3">
                  <c:v>25.000000000000004</c:v>
                </c:pt>
                <c:pt idx="4">
                  <c:v>20</c:v>
                </c:pt>
              </c:numCache>
            </c:numRef>
          </c:xVal>
          <c:yVal>
            <c:numRef>
              <c:f>'0&lt;α&lt;1で収束する理由 '!$F$18:$J$18</c:f>
              <c:numCache>
                <c:formatCode>General</c:formatCode>
                <c:ptCount val="5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69-413F-8E41-48E7207C1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297208"/>
        <c:axId val="737292728"/>
      </c:scatterChart>
      <c:valAx>
        <c:axId val="737297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37292728"/>
        <c:crosses val="autoZero"/>
        <c:crossBetween val="midCat"/>
      </c:valAx>
      <c:valAx>
        <c:axId val="737292728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[Red]\(#,##0.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37297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'AR(p)'!$C$21</c:f>
              <c:strCache>
                <c:ptCount val="1"/>
                <c:pt idx="0">
                  <c:v>AR(1) a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'AR(p)'!$C$22:$C$622</c:f>
              <c:numCache>
                <c:formatCode>0.000</c:formatCode>
                <c:ptCount val="601"/>
                <c:pt idx="0">
                  <c:v>0</c:v>
                </c:pt>
                <c:pt idx="1">
                  <c:v>0.39146200171552326</c:v>
                </c:pt>
                <c:pt idx="2">
                  <c:v>2.6340077426427002</c:v>
                </c:pt>
                <c:pt idx="3">
                  <c:v>2.3625196472756018</c:v>
                </c:pt>
                <c:pt idx="4">
                  <c:v>2.8157970943145036</c:v>
                </c:pt>
                <c:pt idx="5">
                  <c:v>3.0327574686119485</c:v>
                </c:pt>
                <c:pt idx="6">
                  <c:v>2.0852080133417825</c:v>
                </c:pt>
                <c:pt idx="7">
                  <c:v>0.70570703526733425</c:v>
                </c:pt>
                <c:pt idx="8">
                  <c:v>2.0198180008247126</c:v>
                </c:pt>
                <c:pt idx="9">
                  <c:v>0.73332200261189251</c:v>
                </c:pt>
                <c:pt idx="10">
                  <c:v>1.7564474770632543</c:v>
                </c:pt>
                <c:pt idx="11">
                  <c:v>2.1544720599624174</c:v>
                </c:pt>
                <c:pt idx="12">
                  <c:v>3.4155714688888157</c:v>
                </c:pt>
                <c:pt idx="13">
                  <c:v>3.815587088294881</c:v>
                </c:pt>
                <c:pt idx="14">
                  <c:v>3.592283076869172</c:v>
                </c:pt>
                <c:pt idx="15">
                  <c:v>4.8351344534417304</c:v>
                </c:pt>
                <c:pt idx="16">
                  <c:v>3.7073691439098475</c:v>
                </c:pt>
                <c:pt idx="17">
                  <c:v>3.086422833993256</c:v>
                </c:pt>
                <c:pt idx="18">
                  <c:v>3.6496886142038685</c:v>
                </c:pt>
                <c:pt idx="19">
                  <c:v>2.5478982620082222</c:v>
                </c:pt>
                <c:pt idx="20">
                  <c:v>2.8851027299283216</c:v>
                </c:pt>
                <c:pt idx="21">
                  <c:v>3.9215946836820241</c:v>
                </c:pt>
                <c:pt idx="22">
                  <c:v>4.1488980166976184</c:v>
                </c:pt>
                <c:pt idx="23">
                  <c:v>5.2442843828817898</c:v>
                </c:pt>
                <c:pt idx="24">
                  <c:v>5.5913952258465667</c:v>
                </c:pt>
                <c:pt idx="25">
                  <c:v>6.0080124416896403</c:v>
                </c:pt>
                <c:pt idx="26">
                  <c:v>5.9932201777750835</c:v>
                </c:pt>
                <c:pt idx="27">
                  <c:v>6.1038277967888019</c:v>
                </c:pt>
                <c:pt idx="28">
                  <c:v>5.0808099618401652</c:v>
                </c:pt>
                <c:pt idx="29">
                  <c:v>2.5737695811258625</c:v>
                </c:pt>
                <c:pt idx="30">
                  <c:v>2.3051941919214665</c:v>
                </c:pt>
                <c:pt idx="31">
                  <c:v>2.3977451283899862</c:v>
                </c:pt>
                <c:pt idx="32">
                  <c:v>2.0645410540020421</c:v>
                </c:pt>
                <c:pt idx="33">
                  <c:v>3.5346877478193237</c:v>
                </c:pt>
                <c:pt idx="34">
                  <c:v>2.9998070170307196</c:v>
                </c:pt>
                <c:pt idx="35">
                  <c:v>2.1643987845566377</c:v>
                </c:pt>
                <c:pt idx="36">
                  <c:v>3.6956177544305979</c:v>
                </c:pt>
                <c:pt idx="37">
                  <c:v>4.7033698454217872</c:v>
                </c:pt>
                <c:pt idx="38">
                  <c:v>4.4918429985564732</c:v>
                </c:pt>
                <c:pt idx="39">
                  <c:v>6.7829058687256261</c:v>
                </c:pt>
                <c:pt idx="40">
                  <c:v>5.6181515863912592</c:v>
                </c:pt>
                <c:pt idx="41">
                  <c:v>4.130601796031633</c:v>
                </c:pt>
                <c:pt idx="42">
                  <c:v>4.6000842587447197</c:v>
                </c:pt>
                <c:pt idx="43">
                  <c:v>6.1450737579862658</c:v>
                </c:pt>
                <c:pt idx="44">
                  <c:v>4.2369145612863717</c:v>
                </c:pt>
                <c:pt idx="45">
                  <c:v>4.7116331822208872</c:v>
                </c:pt>
                <c:pt idx="46">
                  <c:v>4.3757595838394039</c:v>
                </c:pt>
                <c:pt idx="47">
                  <c:v>5.4499990597285386</c:v>
                </c:pt>
                <c:pt idx="48">
                  <c:v>5.2865840096029686</c:v>
                </c:pt>
                <c:pt idx="49">
                  <c:v>6.6901514317228328</c:v>
                </c:pt>
                <c:pt idx="50">
                  <c:v>5.2420257739835137</c:v>
                </c:pt>
                <c:pt idx="51">
                  <c:v>5.1521851194694781</c:v>
                </c:pt>
                <c:pt idx="52">
                  <c:v>6.3033216520726834</c:v>
                </c:pt>
                <c:pt idx="53">
                  <c:v>6.6969589219383829</c:v>
                </c:pt>
                <c:pt idx="54">
                  <c:v>5.9365115490201523</c:v>
                </c:pt>
                <c:pt idx="55">
                  <c:v>4.5109223537638119</c:v>
                </c:pt>
                <c:pt idx="56">
                  <c:v>4.0511281949451963</c:v>
                </c:pt>
                <c:pt idx="57">
                  <c:v>6.4287509805320262</c:v>
                </c:pt>
                <c:pt idx="58">
                  <c:v>5.1771917253644508</c:v>
                </c:pt>
                <c:pt idx="59">
                  <c:v>4.5963690718958237</c:v>
                </c:pt>
                <c:pt idx="60">
                  <c:v>3.5076122801618297</c:v>
                </c:pt>
                <c:pt idx="61">
                  <c:v>4.7856802277706958</c:v>
                </c:pt>
                <c:pt idx="62">
                  <c:v>4.6234435461929628</c:v>
                </c:pt>
                <c:pt idx="63">
                  <c:v>5.6375657296344617</c:v>
                </c:pt>
                <c:pt idx="64">
                  <c:v>7.0057036222652593</c:v>
                </c:pt>
                <c:pt idx="65">
                  <c:v>4.6009345869414595</c:v>
                </c:pt>
                <c:pt idx="66">
                  <c:v>4.3716157790686312</c:v>
                </c:pt>
                <c:pt idx="67">
                  <c:v>3.6845156068500415</c:v>
                </c:pt>
                <c:pt idx="68">
                  <c:v>4.8224811053399108</c:v>
                </c:pt>
                <c:pt idx="69">
                  <c:v>5.8352352143671764</c:v>
                </c:pt>
                <c:pt idx="70">
                  <c:v>4.7014866227116725</c:v>
                </c:pt>
                <c:pt idx="71">
                  <c:v>4.674931172155099</c:v>
                </c:pt>
                <c:pt idx="72">
                  <c:v>7.0522959498878626</c:v>
                </c:pt>
                <c:pt idx="73">
                  <c:v>8.3803878570465145</c:v>
                </c:pt>
                <c:pt idx="74">
                  <c:v>9.1760740133212337</c:v>
                </c:pt>
                <c:pt idx="75">
                  <c:v>8.4595164850791811</c:v>
                </c:pt>
                <c:pt idx="76">
                  <c:v>6.4966919768186875</c:v>
                </c:pt>
                <c:pt idx="77">
                  <c:v>4.7571649142950916</c:v>
                </c:pt>
                <c:pt idx="78">
                  <c:v>7.0928494402385986</c:v>
                </c:pt>
                <c:pt idx="79">
                  <c:v>6.0792449091141254</c:v>
                </c:pt>
                <c:pt idx="80">
                  <c:v>6.3722392731330526</c:v>
                </c:pt>
                <c:pt idx="81">
                  <c:v>6.1071426566276843</c:v>
                </c:pt>
                <c:pt idx="82">
                  <c:v>6.4590177042714156</c:v>
                </c:pt>
                <c:pt idx="83">
                  <c:v>6.6388904758555469</c:v>
                </c:pt>
                <c:pt idx="84">
                  <c:v>5.3849152930066406</c:v>
                </c:pt>
                <c:pt idx="85">
                  <c:v>4.7558019891348087</c:v>
                </c:pt>
                <c:pt idx="86">
                  <c:v>3.207057853057071</c:v>
                </c:pt>
                <c:pt idx="87">
                  <c:v>4.0002928679736307</c:v>
                </c:pt>
                <c:pt idx="88">
                  <c:v>6.4611508925505525</c:v>
                </c:pt>
                <c:pt idx="89">
                  <c:v>5.7439548345900384</c:v>
                </c:pt>
                <c:pt idx="90">
                  <c:v>4.0238010674951727</c:v>
                </c:pt>
                <c:pt idx="91">
                  <c:v>3.8989987573396481</c:v>
                </c:pt>
                <c:pt idx="92">
                  <c:v>3.2034899655733562</c:v>
                </c:pt>
                <c:pt idx="93">
                  <c:v>2.8825007720873281</c:v>
                </c:pt>
                <c:pt idx="94">
                  <c:v>3.4644769816056487</c:v>
                </c:pt>
                <c:pt idx="95">
                  <c:v>3.6249296929437782</c:v>
                </c:pt>
                <c:pt idx="96">
                  <c:v>4.0729000772332098</c:v>
                </c:pt>
                <c:pt idx="97">
                  <c:v>3.8416305863042224</c:v>
                </c:pt>
                <c:pt idx="98">
                  <c:v>5.3233920145843827</c:v>
                </c:pt>
                <c:pt idx="99">
                  <c:v>4.6963926120626187</c:v>
                </c:pt>
                <c:pt idx="100">
                  <c:v>4.4104134475003445</c:v>
                </c:pt>
                <c:pt idx="101">
                  <c:v>5.3787738075103384</c:v>
                </c:pt>
                <c:pt idx="102">
                  <c:v>5.4357589287623025</c:v>
                </c:pt>
                <c:pt idx="103">
                  <c:v>4.2880117865827838</c:v>
                </c:pt>
                <c:pt idx="104">
                  <c:v>5.5273070742464165</c:v>
                </c:pt>
                <c:pt idx="105">
                  <c:v>4.9307300092193742</c:v>
                </c:pt>
                <c:pt idx="106">
                  <c:v>5.6508088102832126</c:v>
                </c:pt>
                <c:pt idx="107">
                  <c:v>6.9850785539975941</c:v>
                </c:pt>
                <c:pt idx="108">
                  <c:v>7.1774142513030297</c:v>
                </c:pt>
                <c:pt idx="109">
                  <c:v>7.4559436305489903</c:v>
                </c:pt>
                <c:pt idx="110">
                  <c:v>9.0150855180181395</c:v>
                </c:pt>
                <c:pt idx="111">
                  <c:v>7.3726403879956859</c:v>
                </c:pt>
                <c:pt idx="112">
                  <c:v>7.0314369837515427</c:v>
                </c:pt>
                <c:pt idx="113">
                  <c:v>6.7548024713284152</c:v>
                </c:pt>
                <c:pt idx="114">
                  <c:v>7.749998190057596</c:v>
                </c:pt>
                <c:pt idx="115">
                  <c:v>8.0366527406718493</c:v>
                </c:pt>
                <c:pt idx="116">
                  <c:v>5.7046810339715615</c:v>
                </c:pt>
                <c:pt idx="117">
                  <c:v>5.5093904476594568</c:v>
                </c:pt>
                <c:pt idx="118">
                  <c:v>5.5910447067032489</c:v>
                </c:pt>
                <c:pt idx="119">
                  <c:v>5.3175158963801294</c:v>
                </c:pt>
                <c:pt idx="120">
                  <c:v>4.4885197831058541</c:v>
                </c:pt>
                <c:pt idx="121">
                  <c:v>3.9825304813949423</c:v>
                </c:pt>
                <c:pt idx="122">
                  <c:v>3.5282271270620287</c:v>
                </c:pt>
                <c:pt idx="123">
                  <c:v>6.1683404467637359</c:v>
                </c:pt>
                <c:pt idx="124">
                  <c:v>6.4047641844610057</c:v>
                </c:pt>
                <c:pt idx="125">
                  <c:v>6.16326441238051</c:v>
                </c:pt>
                <c:pt idx="126">
                  <c:v>5.5452057496778009</c:v>
                </c:pt>
                <c:pt idx="127">
                  <c:v>5.0069803555343944</c:v>
                </c:pt>
                <c:pt idx="128">
                  <c:v>4.2783843550284812</c:v>
                </c:pt>
                <c:pt idx="129">
                  <c:v>2.5623766364693692</c:v>
                </c:pt>
                <c:pt idx="130">
                  <c:v>1.4602464530132924</c:v>
                </c:pt>
                <c:pt idx="131">
                  <c:v>1.6554184222501387</c:v>
                </c:pt>
                <c:pt idx="132">
                  <c:v>0.97336765464599107</c:v>
                </c:pt>
                <c:pt idx="133">
                  <c:v>2.5896460202931824</c:v>
                </c:pt>
                <c:pt idx="134">
                  <c:v>3.8004073681422748</c:v>
                </c:pt>
                <c:pt idx="135">
                  <c:v>5.2363884712693922</c:v>
                </c:pt>
                <c:pt idx="136">
                  <c:v>6.6745628362327469</c:v>
                </c:pt>
                <c:pt idx="137">
                  <c:v>7.9739680147290324</c:v>
                </c:pt>
                <c:pt idx="138">
                  <c:v>8.1606883995489952</c:v>
                </c:pt>
                <c:pt idx="139">
                  <c:v>9.0765857281994844</c:v>
                </c:pt>
                <c:pt idx="140">
                  <c:v>8.4514684451187296</c:v>
                </c:pt>
                <c:pt idx="141">
                  <c:v>8.4605452683610451</c:v>
                </c:pt>
                <c:pt idx="142">
                  <c:v>8.119029307143089</c:v>
                </c:pt>
                <c:pt idx="143">
                  <c:v>9.0084662342690827</c:v>
                </c:pt>
                <c:pt idx="144">
                  <c:v>6.9299232166460909</c:v>
                </c:pt>
                <c:pt idx="145">
                  <c:v>4.7004137702359667</c:v>
                </c:pt>
                <c:pt idx="146">
                  <c:v>4.1463702101102156</c:v>
                </c:pt>
                <c:pt idx="147">
                  <c:v>4.6041748735057038</c:v>
                </c:pt>
                <c:pt idx="148">
                  <c:v>5.1347567189058791</c:v>
                </c:pt>
                <c:pt idx="149">
                  <c:v>5.1897905934522877</c:v>
                </c:pt>
                <c:pt idx="150">
                  <c:v>5.2679673410233754</c:v>
                </c:pt>
                <c:pt idx="151">
                  <c:v>4.7952309013546719</c:v>
                </c:pt>
                <c:pt idx="152">
                  <c:v>4.4920989133953997</c:v>
                </c:pt>
                <c:pt idx="153">
                  <c:v>5.2946607013840703</c:v>
                </c:pt>
                <c:pt idx="154">
                  <c:v>5.4364907817400727</c:v>
                </c:pt>
                <c:pt idx="155">
                  <c:v>5.9704779365196909</c:v>
                </c:pt>
                <c:pt idx="156">
                  <c:v>6.6560277669804453</c:v>
                </c:pt>
                <c:pt idx="157">
                  <c:v>6.5414921145614606</c:v>
                </c:pt>
                <c:pt idx="158">
                  <c:v>6.1535305558004847</c:v>
                </c:pt>
                <c:pt idx="159">
                  <c:v>5.0834080356076417</c:v>
                </c:pt>
                <c:pt idx="160">
                  <c:v>3.8601178867190882</c:v>
                </c:pt>
                <c:pt idx="161">
                  <c:v>3.0595912013852917</c:v>
                </c:pt>
                <c:pt idx="162">
                  <c:v>2.2414483340029312</c:v>
                </c:pt>
                <c:pt idx="163">
                  <c:v>2.8061504230582841</c:v>
                </c:pt>
                <c:pt idx="164">
                  <c:v>2.3059666357163811</c:v>
                </c:pt>
                <c:pt idx="165">
                  <c:v>1.4036920755531095</c:v>
                </c:pt>
                <c:pt idx="166">
                  <c:v>1.8026660599453406</c:v>
                </c:pt>
                <c:pt idx="167">
                  <c:v>2.3709767119508713</c:v>
                </c:pt>
                <c:pt idx="168">
                  <c:v>2.1104287163909392</c:v>
                </c:pt>
                <c:pt idx="169">
                  <c:v>1.7996506568191322</c:v>
                </c:pt>
                <c:pt idx="170">
                  <c:v>3.3933004738767991</c:v>
                </c:pt>
                <c:pt idx="171">
                  <c:v>2.649272505673375</c:v>
                </c:pt>
                <c:pt idx="172">
                  <c:v>2.232236139989396</c:v>
                </c:pt>
                <c:pt idx="173">
                  <c:v>3.3124855618055093</c:v>
                </c:pt>
                <c:pt idx="174">
                  <c:v>3.6216587014960733</c:v>
                </c:pt>
                <c:pt idx="175">
                  <c:v>3.8146130166467991</c:v>
                </c:pt>
                <c:pt idx="176">
                  <c:v>1.9983731922221715</c:v>
                </c:pt>
                <c:pt idx="177">
                  <c:v>3.2881097264038561</c:v>
                </c:pt>
                <c:pt idx="178">
                  <c:v>4.4637465468018567</c:v>
                </c:pt>
                <c:pt idx="179">
                  <c:v>3.2415082729423959</c:v>
                </c:pt>
                <c:pt idx="180">
                  <c:v>2.7814253349018196</c:v>
                </c:pt>
                <c:pt idx="181">
                  <c:v>4.6723087950161801</c:v>
                </c:pt>
                <c:pt idx="182">
                  <c:v>4.212391448752653</c:v>
                </c:pt>
                <c:pt idx="183">
                  <c:v>5.246437172537016</c:v>
                </c:pt>
                <c:pt idx="184">
                  <c:v>3.3399429214535252</c:v>
                </c:pt>
                <c:pt idx="185">
                  <c:v>5.0699628829287091</c:v>
                </c:pt>
                <c:pt idx="186">
                  <c:v>3.248674738995283</c:v>
                </c:pt>
                <c:pt idx="187">
                  <c:v>4.1159954701729617</c:v>
                </c:pt>
                <c:pt idx="188">
                  <c:v>3.9925100512455578</c:v>
                </c:pt>
                <c:pt idx="189">
                  <c:v>4.7507615568770944</c:v>
                </c:pt>
                <c:pt idx="190">
                  <c:v>4.1116662232894603</c:v>
                </c:pt>
                <c:pt idx="191">
                  <c:v>4.1912770027229689</c:v>
                </c:pt>
                <c:pt idx="192">
                  <c:v>4.2618855938387838</c:v>
                </c:pt>
                <c:pt idx="193">
                  <c:v>4.3467128820734287</c:v>
                </c:pt>
                <c:pt idx="194">
                  <c:v>6.58377608874477</c:v>
                </c:pt>
                <c:pt idx="195">
                  <c:v>6.5910203506911298</c:v>
                </c:pt>
                <c:pt idx="196">
                  <c:v>6.8882580941400695</c:v>
                </c:pt>
                <c:pt idx="197">
                  <c:v>7.9022368675206529</c:v>
                </c:pt>
                <c:pt idx="198">
                  <c:v>7.0603292353680835</c:v>
                </c:pt>
                <c:pt idx="199">
                  <c:v>7.8161714277189507</c:v>
                </c:pt>
                <c:pt idx="200">
                  <c:v>7.087665072098396</c:v>
                </c:pt>
                <c:pt idx="201">
                  <c:v>6.6806518435162667</c:v>
                </c:pt>
                <c:pt idx="202">
                  <c:v>4.877308544845901</c:v>
                </c:pt>
                <c:pt idx="203">
                  <c:v>4.9401953679207535</c:v>
                </c:pt>
                <c:pt idx="204">
                  <c:v>4.7315641459710482</c:v>
                </c:pt>
                <c:pt idx="205">
                  <c:v>2.7509567939601705</c:v>
                </c:pt>
                <c:pt idx="206">
                  <c:v>3.6738804983537046</c:v>
                </c:pt>
                <c:pt idx="207">
                  <c:v>3.1202901894905573</c:v>
                </c:pt>
                <c:pt idx="208">
                  <c:v>2.246107929078657</c:v>
                </c:pt>
                <c:pt idx="209">
                  <c:v>2.1148897506424178</c:v>
                </c:pt>
                <c:pt idx="210">
                  <c:v>5.7324059213822256</c:v>
                </c:pt>
                <c:pt idx="211">
                  <c:v>6.0538064230491582</c:v>
                </c:pt>
                <c:pt idx="212">
                  <c:v>5.1505963443455292</c:v>
                </c:pt>
                <c:pt idx="213">
                  <c:v>5.3397077660023848</c:v>
                </c:pt>
                <c:pt idx="214">
                  <c:v>5.3058572069125827</c:v>
                </c:pt>
                <c:pt idx="215">
                  <c:v>4.7878410237607296</c:v>
                </c:pt>
                <c:pt idx="216">
                  <c:v>4.4053060377882423</c:v>
                </c:pt>
                <c:pt idx="217">
                  <c:v>4.3358686881818542</c:v>
                </c:pt>
                <c:pt idx="218">
                  <c:v>4.7198394244376694</c:v>
                </c:pt>
                <c:pt idx="219">
                  <c:v>5.3912754165980976</c:v>
                </c:pt>
                <c:pt idx="220">
                  <c:v>5.2960664048990012</c:v>
                </c:pt>
                <c:pt idx="221">
                  <c:v>5.3133270400242019</c:v>
                </c:pt>
                <c:pt idx="222">
                  <c:v>4.6121787037553883</c:v>
                </c:pt>
                <c:pt idx="223">
                  <c:v>3.3987259177201703</c:v>
                </c:pt>
                <c:pt idx="224">
                  <c:v>3.8881692553741396</c:v>
                </c:pt>
                <c:pt idx="225">
                  <c:v>3.2741236064900061</c:v>
                </c:pt>
                <c:pt idx="226">
                  <c:v>1.7936568530551</c:v>
                </c:pt>
                <c:pt idx="227">
                  <c:v>3.1911332582285632</c:v>
                </c:pt>
                <c:pt idx="228">
                  <c:v>5.1169801406574402</c:v>
                </c:pt>
                <c:pt idx="229">
                  <c:v>3.8396476104504957</c:v>
                </c:pt>
                <c:pt idx="230">
                  <c:v>4.018033217462408</c:v>
                </c:pt>
                <c:pt idx="231">
                  <c:v>3.8004960467885311</c:v>
                </c:pt>
                <c:pt idx="232">
                  <c:v>4.4789996740170448</c:v>
                </c:pt>
                <c:pt idx="233">
                  <c:v>4.2202446477804001</c:v>
                </c:pt>
                <c:pt idx="234">
                  <c:v>4.8237496311394921</c:v>
                </c:pt>
                <c:pt idx="235">
                  <c:v>7.0673051205090829</c:v>
                </c:pt>
                <c:pt idx="236">
                  <c:v>6.1890026729644028</c:v>
                </c:pt>
                <c:pt idx="237">
                  <c:v>6.0863509424756712</c:v>
                </c:pt>
                <c:pt idx="238">
                  <c:v>5.4235459225997289</c:v>
                </c:pt>
                <c:pt idx="239">
                  <c:v>3.9530012603868165</c:v>
                </c:pt>
                <c:pt idx="240">
                  <c:v>2.4893611196840979</c:v>
                </c:pt>
                <c:pt idx="241">
                  <c:v>1.2872940965146651</c:v>
                </c:pt>
                <c:pt idx="242">
                  <c:v>3.9251422988118994</c:v>
                </c:pt>
                <c:pt idx="243">
                  <c:v>3.3154902063639131</c:v>
                </c:pt>
                <c:pt idx="244">
                  <c:v>3.4370005321760986</c:v>
                </c:pt>
                <c:pt idx="245">
                  <c:v>2.8732778329955235</c:v>
                </c:pt>
                <c:pt idx="246">
                  <c:v>3.7802659435949093</c:v>
                </c:pt>
                <c:pt idx="247">
                  <c:v>4.6661182812098945</c:v>
                </c:pt>
                <c:pt idx="248">
                  <c:v>4.2863893090874656</c:v>
                </c:pt>
                <c:pt idx="249">
                  <c:v>3.9775983184131878</c:v>
                </c:pt>
                <c:pt idx="250">
                  <c:v>4.1795868529803926</c:v>
                </c:pt>
                <c:pt idx="251">
                  <c:v>5.1477391946190414</c:v>
                </c:pt>
                <c:pt idx="252">
                  <c:v>5.2614733650632886</c:v>
                </c:pt>
                <c:pt idx="253">
                  <c:v>6.000815017610889</c:v>
                </c:pt>
                <c:pt idx="254">
                  <c:v>5.5653446465793248</c:v>
                </c:pt>
                <c:pt idx="255">
                  <c:v>5.5569553263455109</c:v>
                </c:pt>
                <c:pt idx="256">
                  <c:v>6.877825065326709</c:v>
                </c:pt>
                <c:pt idx="257">
                  <c:v>7.5099614042087559</c:v>
                </c:pt>
                <c:pt idx="258">
                  <c:v>7.4614078667537775</c:v>
                </c:pt>
                <c:pt idx="259">
                  <c:v>7.00710834654571</c:v>
                </c:pt>
                <c:pt idx="260">
                  <c:v>6.8569026101087465</c:v>
                </c:pt>
                <c:pt idx="261">
                  <c:v>6.6920484298517424</c:v>
                </c:pt>
                <c:pt idx="262">
                  <c:v>9.490099610926773</c:v>
                </c:pt>
                <c:pt idx="263">
                  <c:v>8.7268543497469793</c:v>
                </c:pt>
                <c:pt idx="264">
                  <c:v>7.8157607776530504</c:v>
                </c:pt>
                <c:pt idx="265">
                  <c:v>6.7861656164141806</c:v>
                </c:pt>
                <c:pt idx="266">
                  <c:v>5.7744938685814926</c:v>
                </c:pt>
                <c:pt idx="267">
                  <c:v>7.689400800427399</c:v>
                </c:pt>
                <c:pt idx="268">
                  <c:v>5.1645349127491826</c:v>
                </c:pt>
                <c:pt idx="269">
                  <c:v>4.8232443722681113</c:v>
                </c:pt>
                <c:pt idx="270">
                  <c:v>3.9704056138265464</c:v>
                </c:pt>
                <c:pt idx="271">
                  <c:v>5.768431256171592</c:v>
                </c:pt>
                <c:pt idx="272">
                  <c:v>4.3903016893087194</c:v>
                </c:pt>
                <c:pt idx="273">
                  <c:v>4.5772194820524179</c:v>
                </c:pt>
                <c:pt idx="274">
                  <c:v>3.8071047493944339</c:v>
                </c:pt>
                <c:pt idx="275">
                  <c:v>5.439424276149281</c:v>
                </c:pt>
                <c:pt idx="276">
                  <c:v>4.2659199253531144</c:v>
                </c:pt>
                <c:pt idx="277">
                  <c:v>2.9454120745502164</c:v>
                </c:pt>
                <c:pt idx="278">
                  <c:v>4.2267205243596866</c:v>
                </c:pt>
                <c:pt idx="279">
                  <c:v>3.5109205507881853</c:v>
                </c:pt>
                <c:pt idx="280">
                  <c:v>4.4530591528518357</c:v>
                </c:pt>
                <c:pt idx="281">
                  <c:v>3.8931039512083854</c:v>
                </c:pt>
                <c:pt idx="282">
                  <c:v>5.3603671610405534</c:v>
                </c:pt>
                <c:pt idx="283">
                  <c:v>4.3595881316070493</c:v>
                </c:pt>
                <c:pt idx="284">
                  <c:v>4.1972450720433852</c:v>
                </c:pt>
                <c:pt idx="285">
                  <c:v>4.76718463169599</c:v>
                </c:pt>
                <c:pt idx="286">
                  <c:v>7.7039952581608917</c:v>
                </c:pt>
                <c:pt idx="287">
                  <c:v>7.6368972320156958</c:v>
                </c:pt>
                <c:pt idx="288">
                  <c:v>7.1062524071248898</c:v>
                </c:pt>
                <c:pt idx="289">
                  <c:v>6.8995509889343518</c:v>
                </c:pt>
                <c:pt idx="290">
                  <c:v>6.5630448525407852</c:v>
                </c:pt>
                <c:pt idx="291">
                  <c:v>5.02316357869472</c:v>
                </c:pt>
                <c:pt idx="292">
                  <c:v>5.3984017898560746</c:v>
                </c:pt>
                <c:pt idx="293">
                  <c:v>4.8119881017033812</c:v>
                </c:pt>
                <c:pt idx="294">
                  <c:v>6.4961997805725051</c:v>
                </c:pt>
                <c:pt idx="295">
                  <c:v>5.3261409382905756</c:v>
                </c:pt>
                <c:pt idx="296">
                  <c:v>6.1583826945510571</c:v>
                </c:pt>
                <c:pt idx="297">
                  <c:v>6.402842149149488</c:v>
                </c:pt>
                <c:pt idx="298">
                  <c:v>6.6905031752256932</c:v>
                </c:pt>
                <c:pt idx="299">
                  <c:v>7.6158392855366248</c:v>
                </c:pt>
                <c:pt idx="300">
                  <c:v>6.5062307388451268</c:v>
                </c:pt>
                <c:pt idx="301">
                  <c:v>5.1987250617918548</c:v>
                </c:pt>
                <c:pt idx="302">
                  <c:v>4.571188889913917</c:v>
                </c:pt>
                <c:pt idx="303">
                  <c:v>3.8711400061502959</c:v>
                </c:pt>
                <c:pt idx="304">
                  <c:v>5.233758564391267</c:v>
                </c:pt>
                <c:pt idx="305">
                  <c:v>5.026627063493132</c:v>
                </c:pt>
                <c:pt idx="306">
                  <c:v>5.8129347334231234</c:v>
                </c:pt>
                <c:pt idx="307">
                  <c:v>4.8032576256364035</c:v>
                </c:pt>
                <c:pt idx="308">
                  <c:v>3.1778304611656321</c:v>
                </c:pt>
                <c:pt idx="309">
                  <c:v>3.496876555907356</c:v>
                </c:pt>
                <c:pt idx="310">
                  <c:v>2.9421834478288931</c:v>
                </c:pt>
                <c:pt idx="311">
                  <c:v>2.9558572726599728</c:v>
                </c:pt>
                <c:pt idx="312">
                  <c:v>3.9794363950602265</c:v>
                </c:pt>
                <c:pt idx="313">
                  <c:v>4.4586266028401624</c:v>
                </c:pt>
                <c:pt idx="314">
                  <c:v>4.228680658050683</c:v>
                </c:pt>
                <c:pt idx="315">
                  <c:v>5.8443788597243405</c:v>
                </c:pt>
                <c:pt idx="316">
                  <c:v>6.5832141630020935</c:v>
                </c:pt>
                <c:pt idx="317">
                  <c:v>6.1014118284630214</c:v>
                </c:pt>
                <c:pt idx="318">
                  <c:v>4.1120079064174382</c:v>
                </c:pt>
                <c:pt idx="319">
                  <c:v>3.7468782107823753</c:v>
                </c:pt>
                <c:pt idx="320">
                  <c:v>5.2298152820843642</c:v>
                </c:pt>
                <c:pt idx="321">
                  <c:v>4.1328677532631488</c:v>
                </c:pt>
                <c:pt idx="322">
                  <c:v>5.3047345937505499</c:v>
                </c:pt>
                <c:pt idx="323">
                  <c:v>4.5003051763606594</c:v>
                </c:pt>
                <c:pt idx="324">
                  <c:v>5.2284640758220107</c:v>
                </c:pt>
                <c:pt idx="325">
                  <c:v>5.2823953782898307</c:v>
                </c:pt>
                <c:pt idx="326">
                  <c:v>4.4311723092447162</c:v>
                </c:pt>
                <c:pt idx="327">
                  <c:v>4.0247587444436288</c:v>
                </c:pt>
                <c:pt idx="328">
                  <c:v>4.7251984236672797</c:v>
                </c:pt>
                <c:pt idx="329">
                  <c:v>4.6032909153976638</c:v>
                </c:pt>
                <c:pt idx="330">
                  <c:v>5.3885529075375107</c:v>
                </c:pt>
                <c:pt idx="331">
                  <c:v>6.3016292448731814</c:v>
                </c:pt>
                <c:pt idx="332">
                  <c:v>5.4243481129436901</c:v>
                </c:pt>
                <c:pt idx="333">
                  <c:v>4.1805909560956458</c:v>
                </c:pt>
                <c:pt idx="334">
                  <c:v>4.7623573347470183</c:v>
                </c:pt>
                <c:pt idx="335">
                  <c:v>5.1495300085254829</c:v>
                </c:pt>
                <c:pt idx="336">
                  <c:v>5.3128666285648647</c:v>
                </c:pt>
                <c:pt idx="337">
                  <c:v>5.2808938127723577</c:v>
                </c:pt>
                <c:pt idx="338">
                  <c:v>5.5888856911544353</c:v>
                </c:pt>
                <c:pt idx="339">
                  <c:v>5.5732371584124953</c:v>
                </c:pt>
                <c:pt idx="340">
                  <c:v>4.3159309202406479</c:v>
                </c:pt>
                <c:pt idx="341">
                  <c:v>5.1718292502495018</c:v>
                </c:pt>
                <c:pt idx="342">
                  <c:v>4.4289477541684317</c:v>
                </c:pt>
                <c:pt idx="343">
                  <c:v>3.985496192706214</c:v>
                </c:pt>
                <c:pt idx="344">
                  <c:v>2.9412573227124366</c:v>
                </c:pt>
                <c:pt idx="345">
                  <c:v>5.2103126581002801</c:v>
                </c:pt>
                <c:pt idx="346">
                  <c:v>5.2010563216931871</c:v>
                </c:pt>
                <c:pt idx="347">
                  <c:v>4.9218354647906875</c:v>
                </c:pt>
                <c:pt idx="348">
                  <c:v>4.4514653411294809</c:v>
                </c:pt>
                <c:pt idx="349">
                  <c:v>5.8178021471378489</c:v>
                </c:pt>
                <c:pt idx="350">
                  <c:v>5.905168394260949</c:v>
                </c:pt>
                <c:pt idx="351">
                  <c:v>4.6833536943100942</c:v>
                </c:pt>
                <c:pt idx="352">
                  <c:v>3.276292758101643</c:v>
                </c:pt>
                <c:pt idx="353">
                  <c:v>1.9872372409931653</c:v>
                </c:pt>
                <c:pt idx="354">
                  <c:v>3.5734034088975815</c:v>
                </c:pt>
                <c:pt idx="355">
                  <c:v>3.7845249423255733</c:v>
                </c:pt>
                <c:pt idx="356">
                  <c:v>4.9880170009177442</c:v>
                </c:pt>
                <c:pt idx="357">
                  <c:v>5.6348132723618942</c:v>
                </c:pt>
                <c:pt idx="358">
                  <c:v>4.4282911627176791</c:v>
                </c:pt>
                <c:pt idx="359">
                  <c:v>3.6271985791314973</c:v>
                </c:pt>
                <c:pt idx="360">
                  <c:v>4.3540479395757474</c:v>
                </c:pt>
                <c:pt idx="361">
                  <c:v>4.6340170893238142</c:v>
                </c:pt>
                <c:pt idx="362">
                  <c:v>5.4573619830418068</c:v>
                </c:pt>
                <c:pt idx="363">
                  <c:v>4.7628598858716193</c:v>
                </c:pt>
                <c:pt idx="364">
                  <c:v>4.8251052120433204</c:v>
                </c:pt>
                <c:pt idx="365">
                  <c:v>4.9327728004409988</c:v>
                </c:pt>
                <c:pt idx="366">
                  <c:v>6.487491331217365</c:v>
                </c:pt>
                <c:pt idx="367">
                  <c:v>8.5824370851488201</c:v>
                </c:pt>
                <c:pt idx="368">
                  <c:v>8.3669473189190686</c:v>
                </c:pt>
                <c:pt idx="369">
                  <c:v>7.3794394516638864</c:v>
                </c:pt>
                <c:pt idx="370">
                  <c:v>6.9466715155523744</c:v>
                </c:pt>
                <c:pt idx="371">
                  <c:v>6.9780434007375831</c:v>
                </c:pt>
                <c:pt idx="372">
                  <c:v>5.2274438318984719</c:v>
                </c:pt>
                <c:pt idx="373">
                  <c:v>6.1189104440537179</c:v>
                </c:pt>
                <c:pt idx="374">
                  <c:v>6.5666379120272715</c:v>
                </c:pt>
                <c:pt idx="375">
                  <c:v>5.1791901685256088</c:v>
                </c:pt>
                <c:pt idx="376">
                  <c:v>4.7478452123232442</c:v>
                </c:pt>
                <c:pt idx="377">
                  <c:v>5.0494798259233065</c:v>
                </c:pt>
                <c:pt idx="378">
                  <c:v>4.729934818679812</c:v>
                </c:pt>
                <c:pt idx="379">
                  <c:v>3.8063672607402657</c:v>
                </c:pt>
                <c:pt idx="380">
                  <c:v>4.6471274920533112</c:v>
                </c:pt>
                <c:pt idx="381">
                  <c:v>2.8266737847919083</c:v>
                </c:pt>
                <c:pt idx="382">
                  <c:v>2.1431366183681217</c:v>
                </c:pt>
                <c:pt idx="383">
                  <c:v>4.8085184360300612</c:v>
                </c:pt>
                <c:pt idx="384">
                  <c:v>5.4008180372181762</c:v>
                </c:pt>
                <c:pt idx="385">
                  <c:v>4.5178276004593299</c:v>
                </c:pt>
                <c:pt idx="386">
                  <c:v>5.6163298673712454</c:v>
                </c:pt>
                <c:pt idx="387">
                  <c:v>6.1772581186955549</c:v>
                </c:pt>
                <c:pt idx="388">
                  <c:v>5.2963647692057885</c:v>
                </c:pt>
                <c:pt idx="389">
                  <c:v>2.8540053891178565</c:v>
                </c:pt>
                <c:pt idx="390">
                  <c:v>4.6427487186069971</c:v>
                </c:pt>
                <c:pt idx="391">
                  <c:v>5.9569434807214421</c:v>
                </c:pt>
                <c:pt idx="392">
                  <c:v>5.8140312476069633</c:v>
                </c:pt>
                <c:pt idx="393">
                  <c:v>5.0830105949501272</c:v>
                </c:pt>
                <c:pt idx="394">
                  <c:v>4.0657598010059175</c:v>
                </c:pt>
                <c:pt idx="395">
                  <c:v>5.2312312636816234</c:v>
                </c:pt>
                <c:pt idx="396">
                  <c:v>5.9891285580368292</c:v>
                </c:pt>
                <c:pt idx="397">
                  <c:v>5.6924067772961884</c:v>
                </c:pt>
                <c:pt idx="398">
                  <c:v>5.612573837887477</c:v>
                </c:pt>
                <c:pt idx="399">
                  <c:v>6.3070133261246299</c:v>
                </c:pt>
                <c:pt idx="400">
                  <c:v>5.6388391031185456</c:v>
                </c:pt>
                <c:pt idx="401">
                  <c:v>6.025030524194122</c:v>
                </c:pt>
                <c:pt idx="402">
                  <c:v>5.6974125161514069</c:v>
                </c:pt>
                <c:pt idx="403">
                  <c:v>5.1135500383331083</c:v>
                </c:pt>
                <c:pt idx="404">
                  <c:v>4.8966162390256756</c:v>
                </c:pt>
                <c:pt idx="405">
                  <c:v>5.0883615746526063</c:v>
                </c:pt>
                <c:pt idx="406">
                  <c:v>5.830849037328508</c:v>
                </c:pt>
                <c:pt idx="407">
                  <c:v>3.9705341344994904</c:v>
                </c:pt>
                <c:pt idx="408">
                  <c:v>5.0324012384482115</c:v>
                </c:pt>
                <c:pt idx="409">
                  <c:v>5.080638157028365</c:v>
                </c:pt>
                <c:pt idx="410">
                  <c:v>4.2919881702096037</c:v>
                </c:pt>
                <c:pt idx="411">
                  <c:v>4.7590371206383519</c:v>
                </c:pt>
                <c:pt idx="412">
                  <c:v>3.7471525016946194</c:v>
                </c:pt>
                <c:pt idx="413">
                  <c:v>3.7407520222362369</c:v>
                </c:pt>
                <c:pt idx="414">
                  <c:v>2.8458766292958035</c:v>
                </c:pt>
                <c:pt idx="415">
                  <c:v>4.1004256920089004</c:v>
                </c:pt>
                <c:pt idx="416">
                  <c:v>5.7061048045789446</c:v>
                </c:pt>
                <c:pt idx="417">
                  <c:v>6.5435152386185242</c:v>
                </c:pt>
                <c:pt idx="418">
                  <c:v>8.1485540156506069</c:v>
                </c:pt>
                <c:pt idx="419">
                  <c:v>6.651985272251812</c:v>
                </c:pt>
                <c:pt idx="420">
                  <c:v>7.571642482398687</c:v>
                </c:pt>
                <c:pt idx="421">
                  <c:v>8.6572105544478983</c:v>
                </c:pt>
                <c:pt idx="422">
                  <c:v>7.6147308790769994</c:v>
                </c:pt>
                <c:pt idx="423">
                  <c:v>7.4150817024776474</c:v>
                </c:pt>
                <c:pt idx="424">
                  <c:v>7.1015014914752195</c:v>
                </c:pt>
                <c:pt idx="425">
                  <c:v>5.8225799978027393</c:v>
                </c:pt>
                <c:pt idx="426">
                  <c:v>5.2634686746508672</c:v>
                </c:pt>
                <c:pt idx="427">
                  <c:v>6.1656403352977094</c:v>
                </c:pt>
                <c:pt idx="428">
                  <c:v>5.5300513213077709</c:v>
                </c:pt>
                <c:pt idx="429">
                  <c:v>6.0889752019237973</c:v>
                </c:pt>
                <c:pt idx="430">
                  <c:v>5.2019940945694554</c:v>
                </c:pt>
                <c:pt idx="431">
                  <c:v>5.0350239039064473</c:v>
                </c:pt>
                <c:pt idx="432">
                  <c:v>4.0508171228467349</c:v>
                </c:pt>
                <c:pt idx="433">
                  <c:v>6.7634266922872461</c:v>
                </c:pt>
                <c:pt idx="434">
                  <c:v>7.2713016192463327</c:v>
                </c:pt>
                <c:pt idx="435">
                  <c:v>5.8913563700789409</c:v>
                </c:pt>
                <c:pt idx="436">
                  <c:v>5.5536340415380456</c:v>
                </c:pt>
                <c:pt idx="437">
                  <c:v>5.645919065509811</c:v>
                </c:pt>
                <c:pt idx="438">
                  <c:v>5.7991243448383019</c:v>
                </c:pt>
                <c:pt idx="439">
                  <c:v>5.5104259351415523</c:v>
                </c:pt>
                <c:pt idx="440">
                  <c:v>6.1618141698768287</c:v>
                </c:pt>
                <c:pt idx="441">
                  <c:v>4.632970924259916</c:v>
                </c:pt>
                <c:pt idx="442">
                  <c:v>4.045702253495385</c:v>
                </c:pt>
                <c:pt idx="443">
                  <c:v>4.0122571284423367</c:v>
                </c:pt>
                <c:pt idx="444">
                  <c:v>3.8359395565162391</c:v>
                </c:pt>
                <c:pt idx="445">
                  <c:v>3.8950081815079121</c:v>
                </c:pt>
                <c:pt idx="446">
                  <c:v>2.9663725435377639</c:v>
                </c:pt>
                <c:pt idx="447">
                  <c:v>3.6593872410999304</c:v>
                </c:pt>
                <c:pt idx="448">
                  <c:v>4.2267667100146147</c:v>
                </c:pt>
                <c:pt idx="449">
                  <c:v>5.0010125816225841</c:v>
                </c:pt>
                <c:pt idx="450">
                  <c:v>5.7898431655924547</c:v>
                </c:pt>
                <c:pt idx="451">
                  <c:v>5.0172308079884962</c:v>
                </c:pt>
                <c:pt idx="452">
                  <c:v>4.7010177094011976</c:v>
                </c:pt>
                <c:pt idx="453">
                  <c:v>4.2844679396214245</c:v>
                </c:pt>
                <c:pt idx="454">
                  <c:v>4.6130936821387589</c:v>
                </c:pt>
                <c:pt idx="455">
                  <c:v>3.8145123000171384</c:v>
                </c:pt>
                <c:pt idx="456">
                  <c:v>4.5267109832474119</c:v>
                </c:pt>
                <c:pt idx="457">
                  <c:v>4.789061879934577</c:v>
                </c:pt>
                <c:pt idx="458">
                  <c:v>4.9335705392651068</c:v>
                </c:pt>
                <c:pt idx="459">
                  <c:v>3.3988277749380233</c:v>
                </c:pt>
                <c:pt idx="460">
                  <c:v>5.2535230818889813</c:v>
                </c:pt>
                <c:pt idx="461">
                  <c:v>6.4063820439810479</c:v>
                </c:pt>
                <c:pt idx="462">
                  <c:v>8.1994087622039622</c:v>
                </c:pt>
                <c:pt idx="463">
                  <c:v>7.7645887935023454</c:v>
                </c:pt>
                <c:pt idx="464">
                  <c:v>7.2689571483431461</c:v>
                </c:pt>
                <c:pt idx="465">
                  <c:v>6.8927062567812856</c:v>
                </c:pt>
                <c:pt idx="466">
                  <c:v>7.3575676021858163</c:v>
                </c:pt>
                <c:pt idx="467">
                  <c:v>7.5957814068337886</c:v>
                </c:pt>
                <c:pt idx="468">
                  <c:v>6.957247843562163</c:v>
                </c:pt>
                <c:pt idx="469">
                  <c:v>6.4158376857365225</c:v>
                </c:pt>
                <c:pt idx="470">
                  <c:v>6.1714085821365385</c:v>
                </c:pt>
                <c:pt idx="471">
                  <c:v>7.2329904150637523</c:v>
                </c:pt>
                <c:pt idx="472">
                  <c:v>8.0905923470487071</c:v>
                </c:pt>
                <c:pt idx="473">
                  <c:v>6.8430538768557341</c:v>
                </c:pt>
                <c:pt idx="474">
                  <c:v>6.8885543601717458</c:v>
                </c:pt>
                <c:pt idx="475">
                  <c:v>5.8031034170002727</c:v>
                </c:pt>
                <c:pt idx="476">
                  <c:v>4.146420779548416</c:v>
                </c:pt>
                <c:pt idx="477">
                  <c:v>4.5991473615953353</c:v>
                </c:pt>
                <c:pt idx="478">
                  <c:v>6.2270955128937722</c:v>
                </c:pt>
                <c:pt idx="479">
                  <c:v>6.7494309917226643</c:v>
                </c:pt>
                <c:pt idx="480">
                  <c:v>6.0381383288367889</c:v>
                </c:pt>
                <c:pt idx="481">
                  <c:v>6.35495606300932</c:v>
                </c:pt>
                <c:pt idx="482">
                  <c:v>6.1851438402654644</c:v>
                </c:pt>
                <c:pt idx="483">
                  <c:v>3.1565218201681393</c:v>
                </c:pt>
                <c:pt idx="484">
                  <c:v>3.2584917260042383</c:v>
                </c:pt>
                <c:pt idx="485">
                  <c:v>3.5705478663772356</c:v>
                </c:pt>
                <c:pt idx="486">
                  <c:v>3.1076861376456897</c:v>
                </c:pt>
                <c:pt idx="487">
                  <c:v>4.2377464095255286</c:v>
                </c:pt>
                <c:pt idx="488">
                  <c:v>3.4654902859309868</c:v>
                </c:pt>
                <c:pt idx="489">
                  <c:v>4.1467867102771567</c:v>
                </c:pt>
                <c:pt idx="490">
                  <c:v>3.3023431687688549</c:v>
                </c:pt>
                <c:pt idx="491">
                  <c:v>0.74656621248979649</c:v>
                </c:pt>
                <c:pt idx="492">
                  <c:v>5.2286522642039923E-3</c:v>
                </c:pt>
                <c:pt idx="493">
                  <c:v>2.0359112361227125</c:v>
                </c:pt>
                <c:pt idx="494">
                  <c:v>3.1067854108953044</c:v>
                </c:pt>
                <c:pt idx="495">
                  <c:v>4.7017213553633983</c:v>
                </c:pt>
                <c:pt idx="496">
                  <c:v>4.8494871915293141</c:v>
                </c:pt>
                <c:pt idx="497">
                  <c:v>6.6448302201649279</c:v>
                </c:pt>
                <c:pt idx="498">
                  <c:v>6.9742065664761563</c:v>
                </c:pt>
                <c:pt idx="499">
                  <c:v>6.4669439025003301</c:v>
                </c:pt>
                <c:pt idx="500">
                  <c:v>6.4518117581409387</c:v>
                </c:pt>
                <c:pt idx="501">
                  <c:v>7.3253100414334167</c:v>
                </c:pt>
                <c:pt idx="502">
                  <c:v>6.4359996963954416</c:v>
                </c:pt>
                <c:pt idx="503">
                  <c:v>5.3081534087705471</c:v>
                </c:pt>
                <c:pt idx="504">
                  <c:v>5.0504129409406637</c:v>
                </c:pt>
                <c:pt idx="505">
                  <c:v>4.7964087991991731</c:v>
                </c:pt>
                <c:pt idx="506">
                  <c:v>6.3033458191230087</c:v>
                </c:pt>
                <c:pt idx="507">
                  <c:v>3.8605415406599137</c:v>
                </c:pt>
                <c:pt idx="508">
                  <c:v>3.4472477773155967</c:v>
                </c:pt>
                <c:pt idx="509">
                  <c:v>4.8917785319765752</c:v>
                </c:pt>
                <c:pt idx="510">
                  <c:v>4.9421131330987258</c:v>
                </c:pt>
                <c:pt idx="511">
                  <c:v>6.4590118989990737</c:v>
                </c:pt>
                <c:pt idx="512">
                  <c:v>3.9675241319426253</c:v>
                </c:pt>
                <c:pt idx="513">
                  <c:v>4.1820698602505653</c:v>
                </c:pt>
                <c:pt idx="514">
                  <c:v>4.1774605279767174</c:v>
                </c:pt>
                <c:pt idx="515">
                  <c:v>3.385670296252429</c:v>
                </c:pt>
                <c:pt idx="516">
                  <c:v>4.1658790107955141</c:v>
                </c:pt>
                <c:pt idx="517">
                  <c:v>3.5571038577316445</c:v>
                </c:pt>
                <c:pt idx="518">
                  <c:v>3.2359459147363236</c:v>
                </c:pt>
                <c:pt idx="519">
                  <c:v>3.7438292912630615</c:v>
                </c:pt>
                <c:pt idx="520">
                  <c:v>4.3533347840168224</c:v>
                </c:pt>
                <c:pt idx="521">
                  <c:v>5.0357237066214413</c:v>
                </c:pt>
                <c:pt idx="522">
                  <c:v>6.1479973222763995</c:v>
                </c:pt>
                <c:pt idx="523">
                  <c:v>3.6746437532081675</c:v>
                </c:pt>
                <c:pt idx="524">
                  <c:v>4.1716025876587333</c:v>
                </c:pt>
                <c:pt idx="525">
                  <c:v>2.0632984033724218</c:v>
                </c:pt>
                <c:pt idx="526">
                  <c:v>2.8080374450399668</c:v>
                </c:pt>
                <c:pt idx="527">
                  <c:v>3.0821842550930048</c:v>
                </c:pt>
                <c:pt idx="528">
                  <c:v>5.1309682242955104</c:v>
                </c:pt>
                <c:pt idx="529">
                  <c:v>5.1491249653906239</c:v>
                </c:pt>
                <c:pt idx="530">
                  <c:v>5.2185730497598684</c:v>
                </c:pt>
                <c:pt idx="531">
                  <c:v>5.2057476336352844</c:v>
                </c:pt>
                <c:pt idx="532">
                  <c:v>6.3633955251363998</c:v>
                </c:pt>
                <c:pt idx="533">
                  <c:v>6.0277642289126012</c:v>
                </c:pt>
                <c:pt idx="534">
                  <c:v>6.0128147172558997</c:v>
                </c:pt>
                <c:pt idx="535">
                  <c:v>5.7385331683966276</c:v>
                </c:pt>
                <c:pt idx="536">
                  <c:v>6.2064565022393072</c:v>
                </c:pt>
                <c:pt idx="537">
                  <c:v>6.3342738277850836</c:v>
                </c:pt>
                <c:pt idx="538">
                  <c:v>7.5015192111986373</c:v>
                </c:pt>
                <c:pt idx="539">
                  <c:v>8.3227085839014698</c:v>
                </c:pt>
                <c:pt idx="540">
                  <c:v>6.5937485971144767</c:v>
                </c:pt>
                <c:pt idx="541">
                  <c:v>6.722326800598907</c:v>
                </c:pt>
                <c:pt idx="542">
                  <c:v>7.5743003923649113</c:v>
                </c:pt>
                <c:pt idx="543">
                  <c:v>6.7894596658694244</c:v>
                </c:pt>
                <c:pt idx="544">
                  <c:v>8.6591075444390384</c:v>
                </c:pt>
                <c:pt idx="545">
                  <c:v>8.8407303334203373</c:v>
                </c:pt>
                <c:pt idx="546">
                  <c:v>8.1060547031412735</c:v>
                </c:pt>
                <c:pt idx="547">
                  <c:v>6.6978308429643647</c:v>
                </c:pt>
                <c:pt idx="548">
                  <c:v>6.8536121846050868</c:v>
                </c:pt>
                <c:pt idx="549">
                  <c:v>6.5852063765473368</c:v>
                </c:pt>
                <c:pt idx="550">
                  <c:v>7.2972459593523151</c:v>
                </c:pt>
                <c:pt idx="551">
                  <c:v>6.320379231444071</c:v>
                </c:pt>
                <c:pt idx="552">
                  <c:v>6.6528042599566763</c:v>
                </c:pt>
                <c:pt idx="553">
                  <c:v>6.3314010837543355</c:v>
                </c:pt>
                <c:pt idx="554">
                  <c:v>6.9564120119430282</c:v>
                </c:pt>
                <c:pt idx="555">
                  <c:v>6.9828770613715641</c:v>
                </c:pt>
                <c:pt idx="556">
                  <c:v>4.2305488128710493</c:v>
                </c:pt>
                <c:pt idx="557">
                  <c:v>4.2282312852268937</c:v>
                </c:pt>
                <c:pt idx="558">
                  <c:v>4.5551498320936616</c:v>
                </c:pt>
                <c:pt idx="559">
                  <c:v>3.0992556622063057</c:v>
                </c:pt>
                <c:pt idx="560">
                  <c:v>5.2790819880604731</c:v>
                </c:pt>
                <c:pt idx="561">
                  <c:v>4.9053522123095101</c:v>
                </c:pt>
                <c:pt idx="562">
                  <c:v>5.0417363420984724</c:v>
                </c:pt>
                <c:pt idx="563">
                  <c:v>4.1485732266667759</c:v>
                </c:pt>
                <c:pt idx="564">
                  <c:v>4.1806182677654125</c:v>
                </c:pt>
                <c:pt idx="565">
                  <c:v>3.9121626692152454</c:v>
                </c:pt>
                <c:pt idx="566">
                  <c:v>4.1144173158674509</c:v>
                </c:pt>
                <c:pt idx="567">
                  <c:v>4.6616199752016207</c:v>
                </c:pt>
                <c:pt idx="568">
                  <c:v>5.1136674338131733</c:v>
                </c:pt>
                <c:pt idx="569">
                  <c:v>3.792578138666773</c:v>
                </c:pt>
                <c:pt idx="570">
                  <c:v>4.1811539386075962</c:v>
                </c:pt>
                <c:pt idx="571">
                  <c:v>3.9679076622420655</c:v>
                </c:pt>
                <c:pt idx="572">
                  <c:v>4.5096188425247554</c:v>
                </c:pt>
                <c:pt idx="573">
                  <c:v>6.5946216452608466</c:v>
                </c:pt>
                <c:pt idx="574">
                  <c:v>7.7760631537616156</c:v>
                </c:pt>
                <c:pt idx="575">
                  <c:v>7.3132142055290741</c:v>
                </c:pt>
                <c:pt idx="576">
                  <c:v>5.8749749397331881</c:v>
                </c:pt>
                <c:pt idx="577">
                  <c:v>6.4477093142988542</c:v>
                </c:pt>
                <c:pt idx="578">
                  <c:v>7.0051079427440373</c:v>
                </c:pt>
                <c:pt idx="579">
                  <c:v>5.3421246897453791</c:v>
                </c:pt>
                <c:pt idx="580">
                  <c:v>5.7136242379248978</c:v>
                </c:pt>
                <c:pt idx="581">
                  <c:v>7.0603151641950843</c:v>
                </c:pt>
                <c:pt idx="582">
                  <c:v>5.6426263493300368</c:v>
                </c:pt>
                <c:pt idx="583">
                  <c:v>7.1129698135553134</c:v>
                </c:pt>
                <c:pt idx="584">
                  <c:v>6.9440470524882212</c:v>
                </c:pt>
                <c:pt idx="585">
                  <c:v>7.4789050008049163</c:v>
                </c:pt>
                <c:pt idx="586">
                  <c:v>6.6852038662403732</c:v>
                </c:pt>
                <c:pt idx="587">
                  <c:v>8.4823983341627276</c:v>
                </c:pt>
                <c:pt idx="588">
                  <c:v>9.260829048410848</c:v>
                </c:pt>
                <c:pt idx="589">
                  <c:v>8.9601704082022096</c:v>
                </c:pt>
                <c:pt idx="590">
                  <c:v>9.2688608594249811</c:v>
                </c:pt>
                <c:pt idx="591">
                  <c:v>9.3286364052614648</c:v>
                </c:pt>
                <c:pt idx="592">
                  <c:v>10.068537363643305</c:v>
                </c:pt>
                <c:pt idx="593">
                  <c:v>9.247320237192417</c:v>
                </c:pt>
                <c:pt idx="594">
                  <c:v>9.1328402862943125</c:v>
                </c:pt>
                <c:pt idx="595">
                  <c:v>6.7617236797564662</c:v>
                </c:pt>
                <c:pt idx="596">
                  <c:v>5.0787701870742596</c:v>
                </c:pt>
                <c:pt idx="597">
                  <c:v>6.8355904882865923</c:v>
                </c:pt>
                <c:pt idx="598">
                  <c:v>6.9702678214793741</c:v>
                </c:pt>
                <c:pt idx="599">
                  <c:v>8.1707130624485629</c:v>
                </c:pt>
                <c:pt idx="600">
                  <c:v>6.6853531961934953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62-4CEE-B70A-30821F515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'AR(p)'!$D$21</c:f>
              <c:strCache>
                <c:ptCount val="1"/>
                <c:pt idx="0">
                  <c:v>AR(1) b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'AR(p)'!$D$22:$D$622</c:f>
              <c:numCache>
                <c:formatCode>0.000</c:formatCode>
                <c:ptCount val="601"/>
                <c:pt idx="0">
                  <c:v>0</c:v>
                </c:pt>
                <c:pt idx="1">
                  <c:v>0.39146200171552326</c:v>
                </c:pt>
                <c:pt idx="2">
                  <c:v>2.7123001429858049</c:v>
                </c:pt>
                <c:pt idx="3">
                  <c:v>2.9676135961472463</c:v>
                </c:pt>
                <c:pt idx="4">
                  <c:v>3.8933949726412687</c:v>
                </c:pt>
                <c:pt idx="5">
                  <c:v>4.6735147658016141</c:v>
                </c:pt>
                <c:pt idx="6">
                  <c:v>4.3325168042538378</c:v>
                </c:pt>
                <c:pt idx="7">
                  <c:v>3.3700574288477458</c:v>
                </c:pt>
                <c:pt idx="8">
                  <c:v>4.8253098014585909</c:v>
                </c:pt>
                <c:pt idx="9">
                  <c:v>3.9427774034107133</c:v>
                </c:pt>
                <c:pt idx="10">
                  <c:v>5.1125672783844536</c:v>
                </c:pt>
                <c:pt idx="11">
                  <c:v>5.8618813566962675</c:v>
                </c:pt>
                <c:pt idx="12">
                  <c:v>7.5538751776151489</c:v>
                </c:pt>
                <c:pt idx="13">
                  <c:v>8.6370050907989775</c:v>
                </c:pt>
                <c:pt idx="14">
                  <c:v>9.1768184970322455</c:v>
                </c:pt>
                <c:pt idx="15">
                  <c:v>11.138126488978639</c:v>
                </c:pt>
                <c:pt idx="16">
                  <c:v>10.977388070135103</c:v>
                </c:pt>
                <c:pt idx="17">
                  <c:v>11.097915589000481</c:v>
                </c:pt>
                <c:pt idx="18">
                  <c:v>12.278465936009745</c:v>
                </c:pt>
                <c:pt idx="19">
                  <c:v>11.906613306654872</c:v>
                </c:pt>
                <c:pt idx="20">
                  <c:v>12.753397426976615</c:v>
                </c:pt>
                <c:pt idx="21">
                  <c:v>14.366909926715982</c:v>
                </c:pt>
                <c:pt idx="22">
                  <c:v>15.378532196467981</c:v>
                </c:pt>
                <c:pt idx="23">
                  <c:v>17.303698165991673</c:v>
                </c:pt>
                <c:pt idx="24">
                  <c:v>18.699665885532806</c:v>
                </c:pt>
                <c:pt idx="25">
                  <c:v>20.234562146545191</c:v>
                </c:pt>
                <c:pt idx="26">
                  <c:v>21.421372370968562</c:v>
                </c:pt>
                <c:pt idx="27">
                  <c:v>22.730624025537299</c:v>
                </c:pt>
                <c:pt idx="28">
                  <c:v>22.928371749946422</c:v>
                </c:pt>
                <c:pt idx="29">
                  <c:v>21.437493361600151</c:v>
                </c:pt>
                <c:pt idx="30">
                  <c:v>21.683671888620928</c:v>
                </c:pt>
                <c:pt idx="31">
                  <c:v>22.237261663473742</c:v>
                </c:pt>
                <c:pt idx="32">
                  <c:v>22.383606614763796</c:v>
                </c:pt>
                <c:pt idx="33">
                  <c:v>24.266661519381486</c:v>
                </c:pt>
                <c:pt idx="34">
                  <c:v>24.438718338156747</c:v>
                </c:pt>
                <c:pt idx="35">
                  <c:v>24.203271509088808</c:v>
                </c:pt>
                <c:pt idx="36">
                  <c:v>26.167370235874095</c:v>
                </c:pt>
                <c:pt idx="37">
                  <c:v>27.914245877751405</c:v>
                </c:pt>
                <c:pt idx="38">
                  <c:v>28.643392999970448</c:v>
                </c:pt>
                <c:pt idx="39">
                  <c:v>31.832824469850895</c:v>
                </c:pt>
                <c:pt idx="40">
                  <c:v>32.024651361261647</c:v>
                </c:pt>
                <c:pt idx="41">
                  <c:v>31.660731888180273</c:v>
                </c:pt>
                <c:pt idx="42">
                  <c:v>32.956334710099682</c:v>
                </c:pt>
                <c:pt idx="43">
                  <c:v>35.421341061090175</c:v>
                </c:pt>
                <c:pt idx="44">
                  <c:v>34.742196615987531</c:v>
                </c:pt>
                <c:pt idx="45">
                  <c:v>36.064298149179322</c:v>
                </c:pt>
                <c:pt idx="46">
                  <c:v>36.670751187242018</c:v>
                </c:pt>
                <c:pt idx="47">
                  <c:v>38.620142579899031</c:v>
                </c:pt>
                <c:pt idx="48">
                  <c:v>39.546727341719169</c:v>
                </c:pt>
                <c:pt idx="49">
                  <c:v>42.007611565759625</c:v>
                </c:pt>
                <c:pt idx="50">
                  <c:v>41.897516194364876</c:v>
                </c:pt>
                <c:pt idx="51">
                  <c:v>42.856080694647545</c:v>
                </c:pt>
                <c:pt idx="52">
                  <c:v>45.037654251144644</c:v>
                </c:pt>
                <c:pt idx="53">
                  <c:v>46.691955851424879</c:v>
                </c:pt>
                <c:pt idx="54">
                  <c:v>47.270900262894322</c:v>
                </c:pt>
                <c:pt idx="55">
                  <c:v>47.032613377442011</c:v>
                </c:pt>
                <c:pt idx="56">
                  <c:v>47.475003689376159</c:v>
                </c:pt>
                <c:pt idx="57">
                  <c:v>50.662852113952027</c:v>
                </c:pt>
                <c:pt idx="58">
                  <c:v>50.697043054890855</c:v>
                </c:pt>
                <c:pt idx="59">
                  <c:v>51.151658746495116</c:v>
                </c:pt>
                <c:pt idx="60">
                  <c:v>50.982175769140284</c:v>
                </c:pt>
                <c:pt idx="61">
                  <c:v>52.961766172781516</c:v>
                </c:pt>
                <c:pt idx="62">
                  <c:v>53.756665536757922</c:v>
                </c:pt>
                <c:pt idx="63">
                  <c:v>55.695476429438017</c:v>
                </c:pt>
                <c:pt idx="64">
                  <c:v>58.191127467995706</c:v>
                </c:pt>
                <c:pt idx="65">
                  <c:v>57.187499157124954</c:v>
                </c:pt>
                <c:pt idx="66">
                  <c:v>57.878367266640417</c:v>
                </c:pt>
                <c:pt idx="67">
                  <c:v>58.065590250235552</c:v>
                </c:pt>
                <c:pt idx="68">
                  <c:v>59.940458870095426</c:v>
                </c:pt>
                <c:pt idx="69">
                  <c:v>61.917709200190671</c:v>
                </c:pt>
                <c:pt idx="70">
                  <c:v>61.951007651408602</c:v>
                </c:pt>
                <c:pt idx="71">
                  <c:v>62.864749525394366</c:v>
                </c:pt>
                <c:pt idx="72">
                  <c:v>66.177100537558147</c:v>
                </c:pt>
                <c:pt idx="73">
                  <c:v>68.91565163469437</c:v>
                </c:pt>
                <c:pt idx="74">
                  <c:v>71.387415362378391</c:v>
                </c:pt>
                <c:pt idx="75">
                  <c:v>72.506072636800582</c:v>
                </c:pt>
                <c:pt idx="76">
                  <c:v>72.235151425555927</c:v>
                </c:pt>
                <c:pt idx="77">
                  <c:v>71.794962758396068</c:v>
                </c:pt>
                <c:pt idx="78">
                  <c:v>75.082080267198592</c:v>
                </c:pt>
                <c:pt idx="79">
                  <c:v>75.487045624121833</c:v>
                </c:pt>
                <c:pt idx="80">
                  <c:v>76.995888969963588</c:v>
                </c:pt>
                <c:pt idx="81">
                  <c:v>78.005240208084828</c:v>
                </c:pt>
                <c:pt idx="82">
                  <c:v>79.578543787054102</c:v>
                </c:pt>
                <c:pt idx="83">
                  <c:v>81.05022009949252</c:v>
                </c:pt>
                <c:pt idx="84">
                  <c:v>81.124023011814728</c:v>
                </c:pt>
                <c:pt idx="85">
                  <c:v>81.571892766544224</c:v>
                </c:pt>
                <c:pt idx="86">
                  <c:v>80.974309028293447</c:v>
                </c:pt>
                <c:pt idx="87">
                  <c:v>82.408955613821419</c:v>
                </c:pt>
                <c:pt idx="88">
                  <c:v>85.669872211993066</c:v>
                </c:pt>
                <c:pt idx="89">
                  <c:v>86.244906332542655</c:v>
                </c:pt>
                <c:pt idx="90">
                  <c:v>85.673543532365798</c:v>
                </c:pt>
                <c:pt idx="91">
                  <c:v>86.353501435709305</c:v>
                </c:pt>
                <c:pt idx="92">
                  <c:v>86.437792395410938</c:v>
                </c:pt>
                <c:pt idx="93">
                  <c:v>86.75750119503958</c:v>
                </c:pt>
                <c:pt idx="94">
                  <c:v>87.915977558975371</c:v>
                </c:pt>
                <c:pt idx="95">
                  <c:v>88.769325666634629</c:v>
                </c:pt>
                <c:pt idx="96">
                  <c:v>89.942281989512821</c:v>
                </c:pt>
                <c:pt idx="97">
                  <c:v>90.525592514030478</c:v>
                </c:pt>
                <c:pt idx="98">
                  <c:v>92.775680059571485</c:v>
                </c:pt>
                <c:pt idx="99">
                  <c:v>93.213359059966592</c:v>
                </c:pt>
                <c:pt idx="100">
                  <c:v>93.866658417816836</c:v>
                </c:pt>
                <c:pt idx="101">
                  <c:v>95.717101467326899</c:v>
                </c:pt>
                <c:pt idx="102">
                  <c:v>96.849841350080936</c:v>
                </c:pt>
                <c:pt idx="103">
                  <c:v>96.789245993653878</c:v>
                </c:pt>
                <c:pt idx="104">
                  <c:v>98.886143638634067</c:v>
                </c:pt>
                <c:pt idx="105">
                  <c:v>99.395027988456306</c:v>
                </c:pt>
                <c:pt idx="106">
                  <c:v>101.10125279136402</c:v>
                </c:pt>
                <c:pt idx="107">
                  <c:v>103.56568429713504</c:v>
                </c:pt>
                <c:pt idx="108">
                  <c:v>105.15503570524</c:v>
                </c:pt>
                <c:pt idx="109">
                  <c:v>106.86904793474656</c:v>
                </c:pt>
                <c:pt idx="110">
                  <c:v>109.91937854832551</c:v>
                </c:pt>
                <c:pt idx="111">
                  <c:v>110.07995052190668</c:v>
                </c:pt>
                <c:pt idx="112">
                  <c:v>111.21327519526167</c:v>
                </c:pt>
                <c:pt idx="113">
                  <c:v>112.34292807958886</c:v>
                </c:pt>
                <c:pt idx="114">
                  <c:v>114.68908429258371</c:v>
                </c:pt>
                <c:pt idx="115">
                  <c:v>116.52573848120949</c:v>
                </c:pt>
                <c:pt idx="116">
                  <c:v>115.80109732264357</c:v>
                </c:pt>
                <c:pt idx="117">
                  <c:v>116.74674294312578</c:v>
                </c:pt>
                <c:pt idx="118">
                  <c:v>117.93027529170146</c:v>
                </c:pt>
                <c:pt idx="119">
                  <c:v>118.77495542271899</c:v>
                </c:pt>
                <c:pt idx="120">
                  <c:v>119.00946248872074</c:v>
                </c:pt>
                <c:pt idx="121">
                  <c:v>119.401177143631</c:v>
                </c:pt>
                <c:pt idx="122">
                  <c:v>119.74337988557707</c:v>
                </c:pt>
                <c:pt idx="123">
                  <c:v>123.08913863069118</c:v>
                </c:pt>
                <c:pt idx="124">
                  <c:v>124.55923045774119</c:v>
                </c:pt>
                <c:pt idx="125">
                  <c:v>125.5986835225529</c:v>
                </c:pt>
                <c:pt idx="126">
                  <c:v>126.2132777423263</c:v>
                </c:pt>
                <c:pt idx="127">
                  <c:v>126.78409349811845</c:v>
                </c:pt>
                <c:pt idx="128">
                  <c:v>127.05689356871942</c:v>
                </c:pt>
                <c:pt idx="129">
                  <c:v>126.19656272116602</c:v>
                </c:pt>
                <c:pt idx="130">
                  <c:v>125.60690786500382</c:v>
                </c:pt>
                <c:pt idx="131">
                  <c:v>126.09412912484332</c:v>
                </c:pt>
                <c:pt idx="132">
                  <c:v>125.7431620416892</c:v>
                </c:pt>
                <c:pt idx="133">
                  <c:v>127.55411393826559</c:v>
                </c:pt>
                <c:pt idx="134">
                  <c:v>129.28280449017331</c:v>
                </c:pt>
                <c:pt idx="135">
                  <c:v>131.47886706692887</c:v>
                </c:pt>
                <c:pt idx="136">
                  <c:v>133.96431912614611</c:v>
                </c:pt>
                <c:pt idx="137">
                  <c:v>136.59863687188894</c:v>
                </c:pt>
                <c:pt idx="138">
                  <c:v>138.38015085965472</c:v>
                </c:pt>
                <c:pt idx="139">
                  <c:v>140.928185868215</c:v>
                </c:pt>
                <c:pt idx="140">
                  <c:v>142.11838573077415</c:v>
                </c:pt>
                <c:pt idx="141">
                  <c:v>143.81775624304021</c:v>
                </c:pt>
                <c:pt idx="142">
                  <c:v>145.16834933549447</c:v>
                </c:pt>
                <c:pt idx="143">
                  <c:v>147.68159212404908</c:v>
                </c:pt>
                <c:pt idx="144">
                  <c:v>147.40474235327989</c:v>
                </c:pt>
                <c:pt idx="145">
                  <c:v>146.56121755019899</c:v>
                </c:pt>
                <c:pt idx="146">
                  <c:v>146.94725674412044</c:v>
                </c:pt>
                <c:pt idx="147">
                  <c:v>148.23433544953798</c:v>
                </c:pt>
                <c:pt idx="148">
                  <c:v>149.68575226963929</c:v>
                </c:pt>
                <c:pt idx="149">
                  <c:v>150.76773748796688</c:v>
                </c:pt>
                <c:pt idx="150">
                  <c:v>151.88387235422843</c:v>
                </c:pt>
                <c:pt idx="151">
                  <c:v>152.4647293827644</c:v>
                </c:pt>
                <c:pt idx="152">
                  <c:v>153.12064357507606</c:v>
                </c:pt>
                <c:pt idx="153">
                  <c:v>154.82162514574381</c:v>
                </c:pt>
                <c:pt idx="154">
                  <c:v>156.02238736637662</c:v>
                </c:pt>
                <c:pt idx="155">
                  <c:v>157.64367267750424</c:v>
                </c:pt>
                <c:pt idx="156">
                  <c:v>159.52331809526893</c:v>
                </c:pt>
                <c:pt idx="157">
                  <c:v>160.73998799624604</c:v>
                </c:pt>
                <c:pt idx="158">
                  <c:v>161.66032486039737</c:v>
                </c:pt>
                <c:pt idx="159">
                  <c:v>161.82090845136463</c:v>
                </c:pt>
                <c:pt idx="160">
                  <c:v>161.61429990959761</c:v>
                </c:pt>
                <c:pt idx="161">
                  <c:v>161.58579680160761</c:v>
                </c:pt>
                <c:pt idx="162">
                  <c:v>161.3795721745023</c:v>
                </c:pt>
                <c:pt idx="163">
                  <c:v>162.39256393035825</c:v>
                </c:pt>
                <c:pt idx="164">
                  <c:v>162.45361022762799</c:v>
                </c:pt>
                <c:pt idx="165">
                  <c:v>162.012528994608</c:v>
                </c:pt>
                <c:pt idx="166">
                  <c:v>162.69224139411085</c:v>
                </c:pt>
                <c:pt idx="167">
                  <c:v>163.62108525810544</c:v>
                </c:pt>
                <c:pt idx="168">
                  <c:v>163.83473260493568</c:v>
                </c:pt>
                <c:pt idx="169">
                  <c:v>163.94604028864205</c:v>
                </c:pt>
                <c:pt idx="170">
                  <c:v>165.89962023706354</c:v>
                </c:pt>
                <c:pt idx="171">
                  <c:v>165.83425236363547</c:v>
                </c:pt>
                <c:pt idx="172">
                  <c:v>165.94707049908618</c:v>
                </c:pt>
                <c:pt idx="173">
                  <c:v>167.47376714890018</c:v>
                </c:pt>
                <c:pt idx="174">
                  <c:v>168.44543740095185</c:v>
                </c:pt>
                <c:pt idx="175">
                  <c:v>169.3627234564018</c:v>
                </c:pt>
                <c:pt idx="176">
                  <c:v>168.30940623530654</c:v>
                </c:pt>
                <c:pt idx="177">
                  <c:v>169.99881740793265</c:v>
                </c:pt>
                <c:pt idx="178">
                  <c:v>171.83207617361143</c:v>
                </c:pt>
                <c:pt idx="179">
                  <c:v>171.50258720911233</c:v>
                </c:pt>
                <c:pt idx="180">
                  <c:v>171.69080592566024</c:v>
                </c:pt>
                <c:pt idx="181">
                  <c:v>174.13797445275497</c:v>
                </c:pt>
                <c:pt idx="182">
                  <c:v>174.61251886549468</c:v>
                </c:pt>
                <c:pt idx="183">
                  <c:v>176.48904287902957</c:v>
                </c:pt>
                <c:pt idx="184">
                  <c:v>175.63183606245349</c:v>
                </c:pt>
                <c:pt idx="185">
                  <c:v>178.02984460821938</c:v>
                </c:pt>
                <c:pt idx="186">
                  <c:v>177.22254904087168</c:v>
                </c:pt>
                <c:pt idx="187">
                  <c:v>178.73960471984842</c:v>
                </c:pt>
                <c:pt idx="188">
                  <c:v>179.43931839495559</c:v>
                </c:pt>
                <c:pt idx="189">
                  <c:v>180.99607191083624</c:v>
                </c:pt>
                <c:pt idx="190">
                  <c:v>181.30712888862402</c:v>
                </c:pt>
                <c:pt idx="191">
                  <c:v>182.20907291271541</c:v>
                </c:pt>
                <c:pt idx="192">
                  <c:v>183.11793690437582</c:v>
                </c:pt>
                <c:pt idx="193">
                  <c:v>184.05514131137824</c:v>
                </c:pt>
                <c:pt idx="194">
                  <c:v>187.16154709446425</c:v>
                </c:pt>
                <c:pt idx="195">
                  <c:v>188.48554657415957</c:v>
                </c:pt>
                <c:pt idx="196">
                  <c:v>190.10098838774672</c:v>
                </c:pt>
                <c:pt idx="197">
                  <c:v>192.49261877995531</c:v>
                </c:pt>
                <c:pt idx="198">
                  <c:v>193.23115852130687</c:v>
                </c:pt>
                <c:pt idx="199">
                  <c:v>195.39906656073134</c:v>
                </c:pt>
                <c:pt idx="200">
                  <c:v>196.23379449065459</c:v>
                </c:pt>
                <c:pt idx="201">
                  <c:v>197.24431427649213</c:v>
                </c:pt>
                <c:pt idx="202">
                  <c:v>196.77710134652503</c:v>
                </c:pt>
                <c:pt idx="203">
                  <c:v>197.81544987856907</c:v>
                </c:pt>
                <c:pt idx="204">
                  <c:v>198.5948577302035</c:v>
                </c:pt>
                <c:pt idx="205">
                  <c:v>197.56056320738682</c:v>
                </c:pt>
                <c:pt idx="206">
                  <c:v>199.03367827057238</c:v>
                </c:pt>
                <c:pt idx="207">
                  <c:v>199.21486406137998</c:v>
                </c:pt>
                <c:pt idx="208">
                  <c:v>198.96473983886619</c:v>
                </c:pt>
                <c:pt idx="209">
                  <c:v>199.28274324624567</c:v>
                </c:pt>
                <c:pt idx="210">
                  <c:v>203.32323736711396</c:v>
                </c:pt>
                <c:pt idx="211">
                  <c:v>204.79111905305734</c:v>
                </c:pt>
                <c:pt idx="212">
                  <c:v>205.09867025896355</c:v>
                </c:pt>
                <c:pt idx="213">
                  <c:v>206.31790094948951</c:v>
                </c:pt>
                <c:pt idx="214">
                  <c:v>207.35199194360018</c:v>
                </c:pt>
                <c:pt idx="215">
                  <c:v>207.89514720183084</c:v>
                </c:pt>
                <c:pt idx="216">
                  <c:v>208.47018042061049</c:v>
                </c:pt>
                <c:pt idx="217">
                  <c:v>209.28180427856174</c:v>
                </c:pt>
                <c:pt idx="218">
                  <c:v>210.53294875245393</c:v>
                </c:pt>
                <c:pt idx="219">
                  <c:v>212.14835262950189</c:v>
                </c:pt>
                <c:pt idx="220">
                  <c:v>213.13139870112241</c:v>
                </c:pt>
                <c:pt idx="221">
                  <c:v>214.20787261722739</c:v>
                </c:pt>
                <c:pt idx="222">
                  <c:v>214.56938968896341</c:v>
                </c:pt>
                <c:pt idx="223">
                  <c:v>214.27837264367926</c:v>
                </c:pt>
                <c:pt idx="224">
                  <c:v>215.44756116487727</c:v>
                </c:pt>
                <c:pt idx="225">
                  <c:v>215.61114936706795</c:v>
                </c:pt>
                <c:pt idx="226">
                  <c:v>214.78550733493105</c:v>
                </c:pt>
                <c:pt idx="227">
                  <c:v>216.54171511071553</c:v>
                </c:pt>
                <c:pt idx="228">
                  <c:v>219.10578864479012</c:v>
                </c:pt>
                <c:pt idx="229">
                  <c:v>218.85185214271468</c:v>
                </c:pt>
                <c:pt idx="230">
                  <c:v>219.79816727181668</c:v>
                </c:pt>
                <c:pt idx="231">
                  <c:v>220.38423674463527</c:v>
                </c:pt>
                <c:pt idx="232">
                  <c:v>221.8228395812215</c:v>
                </c:pt>
                <c:pt idx="233">
                  <c:v>222.45988448978827</c:v>
                </c:pt>
                <c:pt idx="234">
                  <c:v>223.90743840270343</c:v>
                </c:pt>
                <c:pt idx="235">
                  <c:v>227.11574381830093</c:v>
                </c:pt>
                <c:pt idx="236">
                  <c:v>227.65090239485806</c:v>
                </c:pt>
                <c:pt idx="237">
                  <c:v>228.78605119896221</c:v>
                </c:pt>
                <c:pt idx="238">
                  <c:v>229.34051636758142</c:v>
                </c:pt>
                <c:pt idx="239">
                  <c:v>228.95468088988844</c:v>
                </c:pt>
                <c:pt idx="240">
                  <c:v>228.28164100126307</c:v>
                </c:pt>
                <c:pt idx="241">
                  <c:v>227.57744620203044</c:v>
                </c:pt>
                <c:pt idx="242">
                  <c:v>230.4727532236306</c:v>
                </c:pt>
                <c:pt idx="243">
                  <c:v>230.64812959094499</c:v>
                </c:pt>
                <c:pt idx="244">
                  <c:v>231.43273795802995</c:v>
                </c:pt>
                <c:pt idx="245">
                  <c:v>231.55641536528458</c:v>
                </c:pt>
                <c:pt idx="246">
                  <c:v>233.03805904248307</c:v>
                </c:pt>
                <c:pt idx="247">
                  <c:v>234.67996456881704</c:v>
                </c:pt>
                <c:pt idx="248">
                  <c:v>235.2334592529366</c:v>
                </c:pt>
                <c:pt idx="249">
                  <c:v>235.78194612407981</c:v>
                </c:pt>
                <c:pt idx="250">
                  <c:v>236.77945432232966</c:v>
                </c:pt>
                <c:pt idx="251">
                  <c:v>238.58352403456439</c:v>
                </c:pt>
                <c:pt idx="252">
                  <c:v>239.72680604393244</c:v>
                </c:pt>
                <c:pt idx="253">
                  <c:v>241.5184423694927</c:v>
                </c:pt>
                <c:pt idx="254">
                  <c:v>242.28313500198331</c:v>
                </c:pt>
                <c:pt idx="255">
                  <c:v>243.38781461106535</c:v>
                </c:pt>
                <c:pt idx="256">
                  <c:v>245.82007541531564</c:v>
                </c:pt>
                <c:pt idx="257">
                  <c:v>247.82777676726303</c:v>
                </c:pt>
                <c:pt idx="258">
                  <c:v>249.28121551064982</c:v>
                </c:pt>
                <c:pt idx="259">
                  <c:v>250.3191975637925</c:v>
                </c:pt>
                <c:pt idx="260">
                  <c:v>251.57041349666468</c:v>
                </c:pt>
                <c:pt idx="261">
                  <c:v>252.77693983842943</c:v>
                </c:pt>
                <c:pt idx="262">
                  <c:v>256.91340070547483</c:v>
                </c:pt>
                <c:pt idx="263">
                  <c:v>258.04817536648039</c:v>
                </c:pt>
                <c:pt idx="264">
                  <c:v>258.88245266433586</c:v>
                </c:pt>
                <c:pt idx="265">
                  <c:v>259.41600965862762</c:v>
                </c:pt>
                <c:pt idx="266">
                  <c:v>259.76157103407775</c:v>
                </c:pt>
                <c:pt idx="267">
                  <c:v>262.83137673963995</c:v>
                </c:pt>
                <c:pt idx="268">
                  <c:v>261.8443910120472</c:v>
                </c:pt>
                <c:pt idx="269">
                  <c:v>262.53600745411597</c:v>
                </c:pt>
                <c:pt idx="270">
                  <c:v>262.64781757012804</c:v>
                </c:pt>
                <c:pt idx="271">
                  <c:v>265.23992433523841</c:v>
                </c:pt>
                <c:pt idx="272">
                  <c:v>265.01548101960987</c:v>
                </c:pt>
                <c:pt idx="273">
                  <c:v>266.08045915021529</c:v>
                </c:pt>
                <c:pt idx="274">
                  <c:v>266.22578831396777</c:v>
                </c:pt>
                <c:pt idx="275">
                  <c:v>268.61952879060152</c:v>
                </c:pt>
                <c:pt idx="276">
                  <c:v>268.53390929503519</c:v>
                </c:pt>
                <c:pt idx="277">
                  <c:v>268.0665854293029</c:v>
                </c:pt>
                <c:pt idx="278">
                  <c:v>269.93697629402243</c:v>
                </c:pt>
                <c:pt idx="279">
                  <c:v>270.06652042532289</c:v>
                </c:pt>
                <c:pt idx="280">
                  <c:v>271.7108431375442</c:v>
                </c:pt>
                <c:pt idx="281">
                  <c:v>272.04149976647113</c:v>
                </c:pt>
                <c:pt idx="282">
                  <c:v>274.28738376654496</c:v>
                </c:pt>
                <c:pt idx="283">
                  <c:v>274.35867816931955</c:v>
                </c:pt>
                <c:pt idx="284">
                  <c:v>275.06825273607728</c:v>
                </c:pt>
                <c:pt idx="285">
                  <c:v>276.47764131013855</c:v>
                </c:pt>
                <c:pt idx="286">
                  <c:v>280.36788886294266</c:v>
                </c:pt>
                <c:pt idx="287">
                  <c:v>281.84158988842967</c:v>
                </c:pt>
                <c:pt idx="288">
                  <c:v>282.83832450994203</c:v>
                </c:pt>
                <c:pt idx="289">
                  <c:v>284.05287357317644</c:v>
                </c:pt>
                <c:pt idx="290">
                  <c:v>285.09627763456973</c:v>
                </c:pt>
                <c:pt idx="291">
                  <c:v>284.86900533123185</c:v>
                </c:pt>
                <c:pt idx="292">
                  <c:v>286.24887625813216</c:v>
                </c:pt>
                <c:pt idx="293">
                  <c:v>286.74214292795068</c:v>
                </c:pt>
                <c:pt idx="294">
                  <c:v>289.38875222716047</c:v>
                </c:pt>
                <c:pt idx="295">
                  <c:v>289.51793334099301</c:v>
                </c:pt>
                <c:pt idx="296">
                  <c:v>291.41540328491163</c:v>
                </c:pt>
                <c:pt idx="297">
                  <c:v>292.89153927842028</c:v>
                </c:pt>
                <c:pt idx="298">
                  <c:v>294.45976873432636</c:v>
                </c:pt>
                <c:pt idx="299">
                  <c:v>296.72320547968241</c:v>
                </c:pt>
                <c:pt idx="300">
                  <c:v>297.13676479009825</c:v>
                </c:pt>
                <c:pt idx="301">
                  <c:v>297.130505260814</c:v>
                </c:pt>
                <c:pt idx="302">
                  <c:v>297.54271410129445</c:v>
                </c:pt>
                <c:pt idx="303">
                  <c:v>297.7569029955136</c:v>
                </c:pt>
                <c:pt idx="304">
                  <c:v>299.89374955498465</c:v>
                </c:pt>
                <c:pt idx="305">
                  <c:v>300.73336976696476</c:v>
                </c:pt>
                <c:pt idx="306">
                  <c:v>302.52500284959336</c:v>
                </c:pt>
                <c:pt idx="307">
                  <c:v>302.67791268849129</c:v>
                </c:pt>
                <c:pt idx="308">
                  <c:v>302.01313704914782</c:v>
                </c:pt>
                <c:pt idx="309">
                  <c:v>302.96774923612264</c:v>
                </c:pt>
                <c:pt idx="310">
                  <c:v>303.11243143922565</c:v>
                </c:pt>
                <c:pt idx="311">
                  <c:v>303.71454195362253</c:v>
                </c:pt>
                <c:pt idx="312">
                  <c:v>305.32929253055477</c:v>
                </c:pt>
                <c:pt idx="313">
                  <c:v>306.60437001734675</c:v>
                </c:pt>
                <c:pt idx="314">
                  <c:v>307.26614939312532</c:v>
                </c:pt>
                <c:pt idx="315">
                  <c:v>309.72758372640914</c:v>
                </c:pt>
                <c:pt idx="316">
                  <c:v>311.63529480163174</c:v>
                </c:pt>
                <c:pt idx="317">
                  <c:v>312.47013529969308</c:v>
                </c:pt>
                <c:pt idx="318">
                  <c:v>311.70101374334013</c:v>
                </c:pt>
                <c:pt idx="319">
                  <c:v>312.15828562898855</c:v>
                </c:pt>
                <c:pt idx="320">
                  <c:v>314.39059834244699</c:v>
                </c:pt>
                <c:pt idx="321">
                  <c:v>314.33961387004263</c:v>
                </c:pt>
                <c:pt idx="322">
                  <c:v>316.33805426118266</c:v>
                </c:pt>
                <c:pt idx="323">
                  <c:v>316.5945717625429</c:v>
                </c:pt>
                <c:pt idx="324">
                  <c:v>318.22279169727636</c:v>
                </c:pt>
                <c:pt idx="325">
                  <c:v>319.3224158149086</c:v>
                </c:pt>
                <c:pt idx="326">
                  <c:v>319.52767182152144</c:v>
                </c:pt>
                <c:pt idx="327">
                  <c:v>320.00749271856927</c:v>
                </c:pt>
                <c:pt idx="328">
                  <c:v>321.51288414668164</c:v>
                </c:pt>
                <c:pt idx="329">
                  <c:v>322.33601632314549</c:v>
                </c:pt>
                <c:pt idx="330">
                  <c:v>324.04193649836486</c:v>
                </c:pt>
                <c:pt idx="331">
                  <c:v>326.03272341720805</c:v>
                </c:pt>
                <c:pt idx="332">
                  <c:v>326.4157681342532</c:v>
                </c:pt>
                <c:pt idx="333">
                  <c:v>326.25688059999391</c:v>
                </c:pt>
                <c:pt idx="334">
                  <c:v>327.67476516986443</c:v>
                </c:pt>
                <c:pt idx="335">
                  <c:v>329.01440931059227</c:v>
                </c:pt>
                <c:pt idx="336">
                  <c:v>330.20765193233677</c:v>
                </c:pt>
                <c:pt idx="337">
                  <c:v>331.23825244225725</c:v>
                </c:pt>
                <c:pt idx="338">
                  <c:v>332.6024230831938</c:v>
                </c:pt>
                <c:pt idx="339">
                  <c:v>333.70455168868273</c:v>
                </c:pt>
                <c:pt idx="340">
                  <c:v>333.56189288219338</c:v>
                </c:pt>
                <c:pt idx="341">
                  <c:v>335.28097739625036</c:v>
                </c:pt>
                <c:pt idx="342">
                  <c:v>335.57246175021919</c:v>
                </c:pt>
                <c:pt idx="343">
                  <c:v>336.01479973959067</c:v>
                </c:pt>
                <c:pt idx="344">
                  <c:v>335.76766010813816</c:v>
                </c:pt>
                <c:pt idx="345">
                  <c:v>338.62496690806847</c:v>
                </c:pt>
                <c:pt idx="346">
                  <c:v>339.65777310328144</c:v>
                </c:pt>
                <c:pt idx="347">
                  <c:v>340.41876351071755</c:v>
                </c:pt>
                <c:pt idx="348">
                  <c:v>340.93276048001451</c:v>
                </c:pt>
                <c:pt idx="349">
                  <c:v>343.18939035424876</c:v>
                </c:pt>
                <c:pt idx="350">
                  <c:v>344.44031703079941</c:v>
                </c:pt>
                <c:pt idx="351">
                  <c:v>344.39953600970074</c:v>
                </c:pt>
                <c:pt idx="352">
                  <c:v>343.92914581235431</c:v>
                </c:pt>
                <c:pt idx="353">
                  <c:v>343.29534884686615</c:v>
                </c:pt>
                <c:pt idx="354">
                  <c:v>345.27896246296922</c:v>
                </c:pt>
                <c:pt idx="355">
                  <c:v>346.20476467817673</c:v>
                </c:pt>
                <c:pt idx="356">
                  <c:v>348.16516172523404</c:v>
                </c:pt>
                <c:pt idx="357">
                  <c:v>349.80956139686174</c:v>
                </c:pt>
                <c:pt idx="358">
                  <c:v>349.73000194168992</c:v>
                </c:pt>
                <c:pt idx="359">
                  <c:v>349.8145675906473</c:v>
                </c:pt>
                <c:pt idx="360">
                  <c:v>351.26685666691787</c:v>
                </c:pt>
                <c:pt idx="361">
                  <c:v>352.41763540458106</c:v>
                </c:pt>
                <c:pt idx="362">
                  <c:v>354.1677837161638</c:v>
                </c:pt>
                <c:pt idx="363">
                  <c:v>354.56475401560198</c:v>
                </c:pt>
                <c:pt idx="364">
                  <c:v>355.57957131894801</c:v>
                </c:pt>
                <c:pt idx="365">
                  <c:v>356.65225994975435</c:v>
                </c:pt>
                <c:pt idx="366">
                  <c:v>359.19353304061895</c:v>
                </c:pt>
                <c:pt idx="367">
                  <c:v>362.58597706079388</c:v>
                </c:pt>
                <c:pt idx="368">
                  <c:v>364.08697471159388</c:v>
                </c:pt>
                <c:pt idx="369">
                  <c:v>364.77285630812253</c:v>
                </c:pt>
                <c:pt idx="370">
                  <c:v>365.81597626234378</c:v>
                </c:pt>
                <c:pt idx="371">
                  <c:v>367.23668245063948</c:v>
                </c:pt>
                <c:pt idx="372">
                  <c:v>366.88169156194789</c:v>
                </c:pt>
                <c:pt idx="373">
                  <c:v>368.81864694048284</c:v>
                </c:pt>
                <c:pt idx="374">
                  <c:v>370.49015649726715</c:v>
                </c:pt>
                <c:pt idx="375">
                  <c:v>370.41603633617092</c:v>
                </c:pt>
                <c:pt idx="376">
                  <c:v>371.02052941367367</c:v>
                </c:pt>
                <c:pt idx="377">
                  <c:v>372.27173306973839</c:v>
                </c:pt>
                <c:pt idx="378">
                  <c:v>372.96208402767957</c:v>
                </c:pt>
                <c:pt idx="379">
                  <c:v>372.98450343347599</c:v>
                </c:pt>
                <c:pt idx="380">
                  <c:v>374.58653711693711</c:v>
                </c:pt>
                <c:pt idx="381">
                  <c:v>373.69550890808637</c:v>
                </c:pt>
                <c:pt idx="382">
                  <c:v>373.57730649862094</c:v>
                </c:pt>
                <c:pt idx="383">
                  <c:v>376.6713156399565</c:v>
                </c:pt>
                <c:pt idx="384">
                  <c:v>378.22531892835065</c:v>
                </c:pt>
                <c:pt idx="385">
                  <c:v>378.42249209903542</c:v>
                </c:pt>
                <c:pt idx="386">
                  <c:v>380.42455988603922</c:v>
                </c:pt>
                <c:pt idx="387">
                  <c:v>382.10875411083776</c:v>
                </c:pt>
                <c:pt idx="388">
                  <c:v>382.46331238508714</c:v>
                </c:pt>
                <c:pt idx="389">
                  <c:v>381.08022595884034</c:v>
                </c:pt>
                <c:pt idx="390">
                  <c:v>383.43977036615308</c:v>
                </c:pt>
                <c:pt idx="391">
                  <c:v>385.68251487198893</c:v>
                </c:pt>
                <c:pt idx="392">
                  <c:v>386.73099133501876</c:v>
                </c:pt>
                <c:pt idx="393">
                  <c:v>387.16277693188329</c:v>
                </c:pt>
                <c:pt idx="394">
                  <c:v>387.16212825692912</c:v>
                </c:pt>
                <c:pt idx="395">
                  <c:v>389.14075167980599</c:v>
                </c:pt>
                <c:pt idx="396">
                  <c:v>390.94489522689753</c:v>
                </c:pt>
                <c:pt idx="397">
                  <c:v>391.84599915776425</c:v>
                </c:pt>
                <c:pt idx="398">
                  <c:v>392.90464757381477</c:v>
                </c:pt>
                <c:pt idx="399">
                  <c:v>394.72160182962944</c:v>
                </c:pt>
                <c:pt idx="400">
                  <c:v>395.31483027184828</c:v>
                </c:pt>
                <c:pt idx="401">
                  <c:v>396.82878951354758</c:v>
                </c:pt>
                <c:pt idx="402">
                  <c:v>397.70617761034367</c:v>
                </c:pt>
                <c:pt idx="403">
                  <c:v>398.26179763575567</c:v>
                </c:pt>
                <c:pt idx="404">
                  <c:v>399.06757384411486</c:v>
                </c:pt>
                <c:pt idx="405">
                  <c:v>400.23864242754695</c:v>
                </c:pt>
                <c:pt idx="406">
                  <c:v>401.99880220515337</c:v>
                </c:pt>
                <c:pt idx="407">
                  <c:v>401.30465710979007</c:v>
                </c:pt>
                <c:pt idx="408">
                  <c:v>403.16063104063869</c:v>
                </c:pt>
                <c:pt idx="409">
                  <c:v>404.21534820690846</c:v>
                </c:pt>
                <c:pt idx="410">
                  <c:v>404.44282585149534</c:v>
                </c:pt>
                <c:pt idx="411">
                  <c:v>405.76827243596603</c:v>
                </c:pt>
                <c:pt idx="412">
                  <c:v>405.70819524114995</c:v>
                </c:pt>
                <c:pt idx="413">
                  <c:v>406.4512252620305</c:v>
                </c:pt>
                <c:pt idx="414">
                  <c:v>406.30450027353731</c:v>
                </c:pt>
                <c:pt idx="415">
                  <c:v>408.12822466210957</c:v>
                </c:pt>
                <c:pt idx="416">
                  <c:v>410.55398891308141</c:v>
                </c:pt>
                <c:pt idx="417">
                  <c:v>412.53262030803677</c:v>
                </c:pt>
                <c:pt idx="418">
                  <c:v>415.44636213279256</c:v>
                </c:pt>
                <c:pt idx="419">
                  <c:v>415.57950419252387</c:v>
                </c:pt>
                <c:pt idx="420">
                  <c:v>417.8295584571211</c:v>
                </c:pt>
                <c:pt idx="421">
                  <c:v>420.42945502565004</c:v>
                </c:pt>
                <c:pt idx="422">
                  <c:v>421.11841746116875</c:v>
                </c:pt>
                <c:pt idx="423">
                  <c:v>422.44171446038479</c:v>
                </c:pt>
                <c:pt idx="424">
                  <c:v>423.61115058987787</c:v>
                </c:pt>
                <c:pt idx="425">
                  <c:v>423.75252939450041</c:v>
                </c:pt>
                <c:pt idx="426">
                  <c:v>424.3579340709091</c:v>
                </c:pt>
                <c:pt idx="427">
                  <c:v>426.31279946648613</c:v>
                </c:pt>
                <c:pt idx="428">
                  <c:v>426.91033851955575</c:v>
                </c:pt>
                <c:pt idx="429">
                  <c:v>428.57527266443333</c:v>
                </c:pt>
                <c:pt idx="430">
                  <c:v>428.90608659746374</c:v>
                </c:pt>
                <c:pt idx="431">
                  <c:v>429.77951522571465</c:v>
                </c:pt>
                <c:pt idx="432">
                  <c:v>429.80231322543625</c:v>
                </c:pt>
                <c:pt idx="433">
                  <c:v>433.32508621944612</c:v>
                </c:pt>
                <c:pt idx="434">
                  <c:v>435.18564648486267</c:v>
                </c:pt>
                <c:pt idx="435">
                  <c:v>435.25996155954454</c:v>
                </c:pt>
                <c:pt idx="436">
                  <c:v>436.10051050501943</c:v>
                </c:pt>
                <c:pt idx="437">
                  <c:v>437.30352233729883</c:v>
                </c:pt>
                <c:pt idx="438">
                  <c:v>438.58591142972926</c:v>
                </c:pt>
                <c:pt idx="439">
                  <c:v>439.45703788900016</c:v>
                </c:pt>
                <c:pt idx="440">
                  <c:v>441.21051131076376</c:v>
                </c:pt>
                <c:pt idx="441">
                  <c:v>440.91403089912222</c:v>
                </c:pt>
                <c:pt idx="442">
                  <c:v>441.2533564132097</c:v>
                </c:pt>
                <c:pt idx="443">
                  <c:v>442.02905173885574</c:v>
                </c:pt>
                <c:pt idx="444">
                  <c:v>442.65518559261812</c:v>
                </c:pt>
                <c:pt idx="445">
                  <c:v>443.48144212891305</c:v>
                </c:pt>
                <c:pt idx="446">
                  <c:v>443.33180812724447</c:v>
                </c:pt>
                <c:pt idx="447">
                  <c:v>444.61809733351419</c:v>
                </c:pt>
                <c:pt idx="448">
                  <c:v>445.91735425064888</c:v>
                </c:pt>
                <c:pt idx="449">
                  <c:v>447.5369534642598</c:v>
                </c:pt>
                <c:pt idx="450">
                  <c:v>449.32598656455417</c:v>
                </c:pt>
                <c:pt idx="451">
                  <c:v>449.71134284006871</c:v>
                </c:pt>
                <c:pt idx="452">
                  <c:v>450.39857590307912</c:v>
                </c:pt>
                <c:pt idx="453">
                  <c:v>450.92222967517961</c:v>
                </c:pt>
                <c:pt idx="454">
                  <c:v>452.1077490056212</c:v>
                </c:pt>
                <c:pt idx="455">
                  <c:v>452.23178635992736</c:v>
                </c:pt>
                <c:pt idx="456">
                  <c:v>453.70688750316106</c:v>
                </c:pt>
                <c:pt idx="457">
                  <c:v>454.87458059649771</c:v>
                </c:pt>
                <c:pt idx="458">
                  <c:v>455.97690163181517</c:v>
                </c:pt>
                <c:pt idx="459">
                  <c:v>455.42887297534111</c:v>
                </c:pt>
                <c:pt idx="460">
                  <c:v>457.96333383727966</c:v>
                </c:pt>
                <c:pt idx="461">
                  <c:v>460.16689741574953</c:v>
                </c:pt>
                <c:pt idx="462">
                  <c:v>463.24120054276864</c:v>
                </c:pt>
                <c:pt idx="463">
                  <c:v>464.44626232650779</c:v>
                </c:pt>
                <c:pt idx="464">
                  <c:v>465.50354844004909</c:v>
                </c:pt>
                <c:pt idx="465">
                  <c:v>466.58108897815583</c:v>
                </c:pt>
                <c:pt idx="466">
                  <c:v>468.4244915749166</c:v>
                </c:pt>
                <c:pt idx="467">
                  <c:v>470.13421890000171</c:v>
                </c:pt>
                <c:pt idx="468">
                  <c:v>471.01484161809685</c:v>
                </c:pt>
                <c:pt idx="469">
                  <c:v>471.86488102898363</c:v>
                </c:pt>
                <c:pt idx="470">
                  <c:v>472.90361946253097</c:v>
                </c:pt>
                <c:pt idx="471">
                  <c:v>475.19948301188549</c:v>
                </c:pt>
                <c:pt idx="472">
                  <c:v>477.50368302688321</c:v>
                </c:pt>
                <c:pt idx="473">
                  <c:v>477.87426302609998</c:v>
                </c:pt>
                <c:pt idx="474">
                  <c:v>479.28837428478715</c:v>
                </c:pt>
                <c:pt idx="475">
                  <c:v>479.58063421365006</c:v>
                </c:pt>
                <c:pt idx="476">
                  <c:v>479.08457225959825</c:v>
                </c:pt>
                <c:pt idx="477">
                  <c:v>480.36658299755487</c:v>
                </c:pt>
                <c:pt idx="478">
                  <c:v>482.91436062117236</c:v>
                </c:pt>
                <c:pt idx="479">
                  <c:v>484.68211520258001</c:v>
                </c:pt>
                <c:pt idx="480">
                  <c:v>485.32070873803866</c:v>
                </c:pt>
                <c:pt idx="481">
                  <c:v>486.84515413797857</c:v>
                </c:pt>
                <c:pt idx="482">
                  <c:v>487.94633312783657</c:v>
                </c:pt>
                <c:pt idx="483">
                  <c:v>486.15473987579236</c:v>
                </c:pt>
                <c:pt idx="484">
                  <c:v>486.88801414566211</c:v>
                </c:pt>
                <c:pt idx="485">
                  <c:v>487.85176863123598</c:v>
                </c:pt>
                <c:pt idx="486">
                  <c:v>488.1030164757799</c:v>
                </c:pt>
                <c:pt idx="487">
                  <c:v>489.8546139751889</c:v>
                </c:pt>
                <c:pt idx="488">
                  <c:v>489.92990713349946</c:v>
                </c:pt>
                <c:pt idx="489">
                  <c:v>491.30430161503182</c:v>
                </c:pt>
                <c:pt idx="490">
                  <c:v>491.28921541557895</c:v>
                </c:pt>
                <c:pt idx="491">
                  <c:v>489.39390709305366</c:v>
                </c:pt>
                <c:pt idx="492">
                  <c:v>488.80188277532602</c:v>
                </c:pt>
                <c:pt idx="493">
                  <c:v>490.83361108963737</c:v>
                </c:pt>
                <c:pt idx="494">
                  <c:v>492.31166751163448</c:v>
                </c:pt>
                <c:pt idx="495">
                  <c:v>494.52796053828166</c:v>
                </c:pt>
                <c:pt idx="496">
                  <c:v>495.61607064552027</c:v>
                </c:pt>
                <c:pt idx="497">
                  <c:v>498.38131111246173</c:v>
                </c:pt>
                <c:pt idx="498">
                  <c:v>500.03965350280595</c:v>
                </c:pt>
                <c:pt idx="499">
                  <c:v>500.92723215212533</c:v>
                </c:pt>
                <c:pt idx="500">
                  <c:v>502.205488788266</c:v>
                </c:pt>
                <c:pt idx="501">
                  <c:v>504.36934942318663</c:v>
                </c:pt>
                <c:pt idx="502">
                  <c:v>504.94510108643533</c:v>
                </c:pt>
                <c:pt idx="503">
                  <c:v>505.10445473808954</c:v>
                </c:pt>
                <c:pt idx="504">
                  <c:v>505.90834495201375</c:v>
                </c:pt>
                <c:pt idx="505">
                  <c:v>506.66442339846037</c:v>
                </c:pt>
                <c:pt idx="506">
                  <c:v>509.13064217822404</c:v>
                </c:pt>
                <c:pt idx="507">
                  <c:v>507.94850706358557</c:v>
                </c:pt>
                <c:pt idx="508">
                  <c:v>508.30732160837323</c:v>
                </c:pt>
                <c:pt idx="509">
                  <c:v>510.44130191849735</c:v>
                </c:pt>
                <c:pt idx="510">
                  <c:v>511.46999222601482</c:v>
                </c:pt>
                <c:pt idx="511">
                  <c:v>513.97531361853487</c:v>
                </c:pt>
                <c:pt idx="512">
                  <c:v>512.77562823127823</c:v>
                </c:pt>
                <c:pt idx="513">
                  <c:v>513.78367878597464</c:v>
                </c:pt>
                <c:pt idx="514">
                  <c:v>514.61548342575088</c:v>
                </c:pt>
                <c:pt idx="515">
                  <c:v>514.65918529962198</c:v>
                </c:pt>
                <c:pt idx="516">
                  <c:v>516.11652807341557</c:v>
                </c:pt>
                <c:pt idx="517">
                  <c:v>516.34092872251085</c:v>
                </c:pt>
                <c:pt idx="518">
                  <c:v>516.7311915510619</c:v>
                </c:pt>
                <c:pt idx="519">
                  <c:v>517.88626411053588</c:v>
                </c:pt>
                <c:pt idx="520">
                  <c:v>519.24453546154223</c:v>
                </c:pt>
                <c:pt idx="521">
                  <c:v>520.79759134095025</c:v>
                </c:pt>
                <c:pt idx="522">
                  <c:v>522.91700969792953</c:v>
                </c:pt>
                <c:pt idx="523">
                  <c:v>521.67325559331653</c:v>
                </c:pt>
                <c:pt idx="524">
                  <c:v>522.90514317840871</c:v>
                </c:pt>
                <c:pt idx="525">
                  <c:v>521.63115951165412</c:v>
                </c:pt>
                <c:pt idx="526">
                  <c:v>522.78855823399613</c:v>
                </c:pt>
                <c:pt idx="527">
                  <c:v>523.62431253305715</c:v>
                </c:pt>
                <c:pt idx="528">
                  <c:v>526.28953335327822</c:v>
                </c:pt>
                <c:pt idx="529">
                  <c:v>527.33388373923242</c:v>
                </c:pt>
                <c:pt idx="530">
                  <c:v>528.4331568166798</c:v>
                </c:pt>
                <c:pt idx="531">
                  <c:v>529.46404601050722</c:v>
                </c:pt>
                <c:pt idx="532">
                  <c:v>531.66284342873541</c:v>
                </c:pt>
                <c:pt idx="533">
                  <c:v>532.59989123753894</c:v>
                </c:pt>
                <c:pt idx="534">
                  <c:v>533.79049457166479</c:v>
                </c:pt>
                <c:pt idx="535">
                  <c:v>534.71877596625666</c:v>
                </c:pt>
                <c:pt idx="536">
                  <c:v>536.33440593377861</c:v>
                </c:pt>
                <c:pt idx="537">
                  <c:v>537.7035145597722</c:v>
                </c:pt>
                <c:pt idx="538">
                  <c:v>540.13761470874272</c:v>
                </c:pt>
                <c:pt idx="539">
                  <c:v>542.45910792368522</c:v>
                </c:pt>
                <c:pt idx="540">
                  <c:v>542.39468965367848</c:v>
                </c:pt>
                <c:pt idx="541">
                  <c:v>543.84201757658582</c:v>
                </c:pt>
                <c:pt idx="542">
                  <c:v>546.03845652847156</c:v>
                </c:pt>
                <c:pt idx="543">
                  <c:v>546.76847588044905</c:v>
                </c:pt>
                <c:pt idx="544">
                  <c:v>549.9960156921926</c:v>
                </c:pt>
                <c:pt idx="545">
                  <c:v>551.90945999006169</c:v>
                </c:pt>
                <c:pt idx="546">
                  <c:v>552.94293042646666</c:v>
                </c:pt>
                <c:pt idx="547">
                  <c:v>553.15591750691806</c:v>
                </c:pt>
                <c:pt idx="548">
                  <c:v>554.65126501715167</c:v>
                </c:pt>
                <c:pt idx="549">
                  <c:v>555.75358164601494</c:v>
                </c:pt>
                <c:pt idx="550">
                  <c:v>557.78266250412935</c:v>
                </c:pt>
                <c:pt idx="551">
                  <c:v>558.26524496809157</c:v>
                </c:pt>
                <c:pt idx="552">
                  <c:v>559.86174584289301</c:v>
                </c:pt>
                <c:pt idx="553">
                  <c:v>560.87090351868198</c:v>
                </c:pt>
                <c:pt idx="554">
                  <c:v>562.76219466362159</c:v>
                </c:pt>
                <c:pt idx="555">
                  <c:v>564.17994211543873</c:v>
                </c:pt>
                <c:pt idx="556">
                  <c:v>562.82418927921253</c:v>
                </c:pt>
                <c:pt idx="557">
                  <c:v>563.66798151414264</c:v>
                </c:pt>
                <c:pt idx="558">
                  <c:v>564.84054631805475</c:v>
                </c:pt>
                <c:pt idx="559">
                  <c:v>564.29568211458616</c:v>
                </c:pt>
                <c:pt idx="560">
                  <c:v>567.09535957288153</c:v>
                </c:pt>
                <c:pt idx="561">
                  <c:v>567.77744619474265</c:v>
                </c:pt>
                <c:pt idx="562">
                  <c:v>568.89490076699349</c:v>
                </c:pt>
                <c:pt idx="563">
                  <c:v>569.01008491998152</c:v>
                </c:pt>
                <c:pt idx="564">
                  <c:v>569.87184460641356</c:v>
                </c:pt>
                <c:pt idx="565">
                  <c:v>570.43951266141653</c:v>
                </c:pt>
                <c:pt idx="566">
                  <c:v>571.42419984191179</c:v>
                </c:pt>
                <c:pt idx="567">
                  <c:v>572.79428596441949</c:v>
                </c:pt>
                <c:pt idx="568">
                  <c:v>574.17865741807134</c:v>
                </c:pt>
                <c:pt idx="569">
                  <c:v>573.88030160968754</c:v>
                </c:pt>
                <c:pt idx="570">
                  <c:v>575.02739303736166</c:v>
                </c:pt>
                <c:pt idx="571">
                  <c:v>575.65037754871764</c:v>
                </c:pt>
                <c:pt idx="572">
                  <c:v>576.98567026144872</c:v>
                </c:pt>
                <c:pt idx="573">
                  <c:v>579.97259683268976</c:v>
                </c:pt>
                <c:pt idx="574">
                  <c:v>582.47296267024274</c:v>
                </c:pt>
                <c:pt idx="575">
                  <c:v>583.56532635276255</c:v>
                </c:pt>
                <c:pt idx="576">
                  <c:v>583.58972992807253</c:v>
                </c:pt>
                <c:pt idx="577">
                  <c:v>585.33745929058489</c:v>
                </c:pt>
                <c:pt idx="578">
                  <c:v>587.18439978188985</c:v>
                </c:pt>
                <c:pt idx="579">
                  <c:v>586.92243811744004</c:v>
                </c:pt>
                <c:pt idx="580">
                  <c:v>588.36236260356861</c:v>
                </c:pt>
                <c:pt idx="581">
                  <c:v>590.85177837742378</c:v>
                </c:pt>
                <c:pt idx="582">
                  <c:v>590.84615259539771</c:v>
                </c:pt>
                <c:pt idx="583">
                  <c:v>593.44502132948901</c:v>
                </c:pt>
                <c:pt idx="584">
                  <c:v>594.69869253113302</c:v>
                </c:pt>
                <c:pt idx="585">
                  <c:v>596.62235988994735</c:v>
                </c:pt>
                <c:pt idx="586">
                  <c:v>597.32443975554384</c:v>
                </c:pt>
                <c:pt idx="587">
                  <c:v>600.45867499671431</c:v>
                </c:pt>
                <c:pt idx="588">
                  <c:v>602.933585377795</c:v>
                </c:pt>
                <c:pt idx="589">
                  <c:v>604.48509254726855</c:v>
                </c:pt>
                <c:pt idx="590">
                  <c:v>606.58581708013173</c:v>
                </c:pt>
                <c:pt idx="591">
                  <c:v>608.49936479785322</c:v>
                </c:pt>
                <c:pt idx="592">
                  <c:v>611.10499303728739</c:v>
                </c:pt>
                <c:pt idx="593">
                  <c:v>612.29748338356512</c:v>
                </c:pt>
                <c:pt idx="594">
                  <c:v>614.03246748010554</c:v>
                </c:pt>
                <c:pt idx="595">
                  <c:v>613.48791893082659</c:v>
                </c:pt>
                <c:pt idx="596">
                  <c:v>613.15731017409564</c:v>
                </c:pt>
                <c:pt idx="597">
                  <c:v>615.92988451272288</c:v>
                </c:pt>
                <c:pt idx="598">
                  <c:v>617.43167994357293</c:v>
                </c:pt>
                <c:pt idx="599">
                  <c:v>620.02617874883799</c:v>
                </c:pt>
                <c:pt idx="600">
                  <c:v>620.17496149507258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52-4FDC-99ED-4ED677AF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'AR(p)'!$E$21</c:f>
              <c:strCache>
                <c:ptCount val="1"/>
                <c:pt idx="0">
                  <c:v>AR(1) 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'AR(p)'!$E$22:$E$72</c:f>
              <c:numCache>
                <c:formatCode>0.000</c:formatCode>
                <c:ptCount val="51"/>
                <c:pt idx="0">
                  <c:v>0</c:v>
                </c:pt>
                <c:pt idx="1">
                  <c:v>0.39146200171552326</c:v>
                </c:pt>
                <c:pt idx="2">
                  <c:v>2.7905925433289096</c:v>
                </c:pt>
                <c:pt idx="3">
                  <c:v>3.6040245051561324</c:v>
                </c:pt>
                <c:pt idx="4">
                  <c:v>5.250610782681381</c:v>
                </c:pt>
                <c:pt idx="5">
                  <c:v>7.0808527323780028</c:v>
                </c:pt>
                <c:pt idx="6">
                  <c:v>8.1560253173058275</c:v>
                </c:pt>
                <c:pt idx="7">
                  <c:v>8.8247710053609012</c:v>
                </c:pt>
                <c:pt idx="8">
                  <c:v>12.044977579043927</c:v>
                </c:pt>
                <c:pt idx="9">
                  <c:v>13.571440696804835</c:v>
                </c:pt>
                <c:pt idx="10">
                  <c:v>17.455518711139543</c:v>
                </c:pt>
                <c:pt idx="11">
                  <c:v>21.695936531679262</c:v>
                </c:pt>
                <c:pt idx="12">
                  <c:v>27.727117658933995</c:v>
                </c:pt>
                <c:pt idx="13">
                  <c:v>34.355671103904619</c:v>
                </c:pt>
                <c:pt idx="14">
                  <c:v>41.766618730918808</c:v>
                </c:pt>
                <c:pt idx="15">
                  <c:v>52.08125046904896</c:v>
                </c:pt>
                <c:pt idx="16">
                  <c:v>62.336762144015211</c:v>
                </c:pt>
                <c:pt idx="17">
                  <c:v>74.924642091683623</c:v>
                </c:pt>
                <c:pt idx="18">
                  <c:v>91.090120857029603</c:v>
                </c:pt>
                <c:pt idx="19">
                  <c:v>108.93629239908064</c:v>
                </c:pt>
                <c:pt idx="20">
                  <c:v>131.57033499921852</c:v>
                </c:pt>
                <c:pt idx="21">
                  <c:v>159.49791449880158</c:v>
                </c:pt>
                <c:pt idx="22">
                  <c:v>192.40911966831388</c:v>
                </c:pt>
                <c:pt idx="23">
                  <c:v>232.81610957150033</c:v>
                </c:pt>
                <c:pt idx="24">
                  <c:v>280.77529920534153</c:v>
                </c:pt>
                <c:pt idx="25">
                  <c:v>338.46525530742218</c:v>
                </c:pt>
                <c:pt idx="26">
                  <c:v>407.34511659332998</c:v>
                </c:pt>
                <c:pt idx="27">
                  <c:v>490.12339156656469</c:v>
                </c:pt>
                <c:pt idx="28">
                  <c:v>588.34581760428682</c:v>
                </c:pt>
                <c:pt idx="29">
                  <c:v>704.52410273679789</c:v>
                </c:pt>
                <c:pt idx="30">
                  <c:v>845.67510181117825</c:v>
                </c:pt>
                <c:pt idx="31">
                  <c:v>1015.3637119482668</c:v>
                </c:pt>
                <c:pt idx="32">
                  <c:v>1218.5827992892102</c:v>
                </c:pt>
                <c:pt idx="33">
                  <c:v>1464.1824140516699</c:v>
                </c:pt>
                <c:pt idx="34">
                  <c:v>1757.1909536807791</c:v>
                </c:pt>
                <c:pt idx="35">
                  <c:v>2108.3936975878669</c:v>
                </c:pt>
                <c:pt idx="36">
                  <c:v>2532.0365358322256</c:v>
                </c:pt>
                <c:pt idx="37">
                  <c:v>3040.1907186405483</c:v>
                </c:pt>
                <c:pt idx="38">
                  <c:v>3648.9580094908765</c:v>
                </c:pt>
                <c:pt idx="39">
                  <c:v>4381.9390428589322</c:v>
                </c:pt>
                <c:pt idx="40">
                  <c:v>5258.5186783221288</c:v>
                </c:pt>
                <c:pt idx="41">
                  <c:v>6309.8584945134735</c:v>
                </c:pt>
                <c:pt idx="42">
                  <c:v>7573.1257962380878</c:v>
                </c:pt>
                <c:pt idx="43">
                  <c:v>9090.215961836695</c:v>
                </c:pt>
                <c:pt idx="44">
                  <c:v>10907.580009758931</c:v>
                </c:pt>
                <c:pt idx="45">
                  <c:v>13090.418113243908</c:v>
                </c:pt>
                <c:pt idx="46">
                  <c:v>15709.108188930752</c:v>
                </c:pt>
                <c:pt idx="47">
                  <c:v>18852.879218109556</c:v>
                </c:pt>
                <c:pt idx="48">
                  <c:v>22624.381646493286</c:v>
                </c:pt>
                <c:pt idx="49">
                  <c:v>27151.718860015983</c:v>
                </c:pt>
                <c:pt idx="50">
                  <c:v>32581.952536647783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3E-4EC6-891D-8BA853A72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'AR(p)'!$F$21</c:f>
              <c:strCache>
                <c:ptCount val="1"/>
                <c:pt idx="0">
                  <c:v>AR(2) 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'AR(p)'!$F$22:$F$622</c:f>
              <c:numCache>
                <c:formatCode>0.000</c:formatCode>
                <c:ptCount val="601"/>
                <c:pt idx="0">
                  <c:v>0</c:v>
                </c:pt>
                <c:pt idx="1">
                  <c:v>0.39146200171552326</c:v>
                </c:pt>
                <c:pt idx="2">
                  <c:v>3.064615944529776</c:v>
                </c:pt>
                <c:pt idx="3">
                  <c:v>5.7218533262068894</c:v>
                </c:pt>
                <c:pt idx="4">
                  <c:v>9.0085021867650159</c:v>
                </c:pt>
                <c:pt idx="5">
                  <c:v>12.689387421165605</c:v>
                </c:pt>
                <c:pt idx="6">
                  <c:v>15.571101148710712</c:v>
                </c:pt>
                <c:pt idx="7">
                  <c:v>17.075290253883558</c:v>
                </c:pt>
                <c:pt idx="8">
                  <c:v>19.728601809662855</c:v>
                </c:pt>
                <c:pt idx="9">
                  <c:v>21.063296909277508</c:v>
                </c:pt>
                <c:pt idx="10">
                  <c:v>23.237026355807807</c:v>
                </c:pt>
                <c:pt idx="11">
                  <c:v>25.732063966904114</c:v>
                </c:pt>
                <c:pt idx="12">
                  <c:v>29.437221374251589</c:v>
                </c:pt>
                <c:pt idx="13">
                  <c:v>33.597672314379096</c:v>
                </c:pt>
                <c:pt idx="14">
                  <c:v>37.5875193529846</c:v>
                </c:pt>
                <c:pt idx="15">
                  <c:v>42.803712956532145</c:v>
                </c:pt>
                <c:pt idx="16">
                  <c:v>46.961673587351541</c:v>
                </c:pt>
                <c:pt idx="17">
                  <c:v>50.396328544389057</c:v>
                </c:pt>
                <c:pt idx="18">
                  <c:v>54.19845161685857</c:v>
                </c:pt>
                <c:pt idx="19">
                  <c:v>56.744546467282369</c:v>
                </c:pt>
                <c:pt idx="20">
                  <c:v>59.340831436816941</c:v>
                </c:pt>
                <c:pt idx="21">
                  <c:v>62.723554944464588</c:v>
                </c:pt>
                <c:pt idx="22">
                  <c:v>66.186220056731287</c:v>
                </c:pt>
                <c:pt idx="23">
                  <c:v>70.600549077850346</c:v>
                </c:pt>
                <c:pt idx="24">
                  <c:v>75.307550715831312</c:v>
                </c:pt>
                <c:pt idx="25">
                  <c:v>80.372742960248061</c:v>
                </c:pt>
                <c:pt idx="26">
                  <c:v>85.36515069748819</c:v>
                </c:pt>
                <c:pt idx="27">
                  <c:v>90.363841885970572</c:v>
                </c:pt>
                <c:pt idx="28">
                  <c:v>94.206760173038958</c:v>
                </c:pt>
                <c:pt idx="29">
                  <c:v>95.270869824194534</c:v>
                </c:pt>
                <c:pt idx="30">
                  <c:v>95.532679435524926</c:v>
                </c:pt>
                <c:pt idx="31">
                  <c:v>95.369189162333129</c:v>
                </c:pt>
                <c:pt idx="32">
                  <c:v>94.413066073395285</c:v>
                </c:pt>
                <c:pt idx="33">
                  <c:v>94.481918306345591</c:v>
                </c:pt>
                <c:pt idx="34">
                  <c:v>93.771811474042167</c:v>
                </c:pt>
                <c:pt idx="35">
                  <c:v>91.952449312837672</c:v>
                </c:pt>
                <c:pt idx="36">
                  <c:v>91.341403979798471</c:v>
                </c:pt>
                <c:pt idx="37">
                  <c:v>91.618814328812121</c:v>
                </c:pt>
                <c:pt idx="38">
                  <c:v>91.684216725345465</c:v>
                </c:pt>
                <c:pt idx="39">
                  <c:v>94.016322208817797</c:v>
                </c:pt>
                <c:pt idx="40">
                  <c:v>95.390201868100178</c:v>
                </c:pt>
                <c:pt idx="41">
                  <c:v>95.322610866284734</c:v>
                </c:pt>
                <c:pt idx="42">
                  <c:v>95.603479767889226</c:v>
                </c:pt>
                <c:pt idx="43">
                  <c:v>97.368042021660898</c:v>
                </c:pt>
                <c:pt idx="44">
                  <c:v>97.320968807273857</c:v>
                </c:pt>
                <c:pt idx="45">
                  <c:v>97.627024027300678</c:v>
                </c:pt>
                <c:pt idx="46">
                  <c:v>97.535717075314764</c:v>
                </c:pt>
                <c:pt idx="47">
                  <c:v>98.426661970911454</c:v>
                </c:pt>
                <c:pt idx="48">
                  <c:v>99.179739968015454</c:v>
                </c:pt>
                <c:pt idx="49">
                  <c:v>101.33412776974039</c:v>
                </c:pt>
                <c:pt idx="50">
                  <c:v>102.17118402021792</c:v>
                </c:pt>
                <c:pt idx="51">
                  <c:v>102.86975786823294</c:v>
                </c:pt>
                <c:pt idx="52">
                  <c:v>104.65833604774137</c:v>
                </c:pt>
                <c:pt idx="53">
                  <c:v>106.89366043089687</c:v>
                </c:pt>
                <c:pt idx="54">
                  <c:v>108.43781342672884</c:v>
                </c:pt>
                <c:pt idx="55">
                  <c:v>108.52032763321633</c:v>
                </c:pt>
                <c:pt idx="56">
                  <c:v>107.95260259672192</c:v>
                </c:pt>
                <c:pt idx="57">
                  <c:v>109.54429521212063</c:v>
                </c:pt>
                <c:pt idx="58">
                  <c:v>109.93148348095107</c:v>
                </c:pt>
                <c:pt idx="59">
                  <c:v>109.63912566238153</c:v>
                </c:pt>
                <c:pt idx="60">
                  <c:v>108.10720581350461</c:v>
                </c:pt>
                <c:pt idx="61">
                  <c:v>107.61167709653277</c:v>
                </c:pt>
                <c:pt idx="62">
                  <c:v>106.87952855709949</c:v>
                </c:pt>
                <c:pt idx="63">
                  <c:v>107.08328899332429</c:v>
                </c:pt>
                <c:pt idx="64">
                  <c:v>108.69352913891331</c:v>
                </c:pt>
                <c:pt idx="65">
                  <c:v>108.06828406913942</c:v>
                </c:pt>
                <c:pt idx="66">
                  <c:v>107.10949632446925</c:v>
                </c:pt>
                <c:pt idx="67">
                  <c:v>105.35312749716982</c:v>
                </c:pt>
                <c:pt idx="68">
                  <c:v>104.57616920921552</c:v>
                </c:pt>
                <c:pt idx="69">
                  <c:v>104.80062580518018</c:v>
                </c:pt>
                <c:pt idx="70">
                  <c:v>103.99017350067413</c:v>
                </c:pt>
                <c:pt idx="71">
                  <c:v>103.12650204255263</c:v>
                </c:pt>
                <c:pt idx="72">
                  <c:v>104.62164700740031</c:v>
                </c:pt>
                <c:pt idx="73">
                  <c:v>107.67456355247391</c:v>
                </c:pt>
                <c:pt idx="74">
                  <c:v>111.84773570065016</c:v>
                </c:pt>
                <c:pt idx="75">
                  <c:v>115.64550227290621</c:v>
                </c:pt>
                <c:pt idx="76">
                  <c:v>117.67409361968549</c:v>
                </c:pt>
                <c:pt idx="77">
                  <c:v>117.90318214189791</c:v>
                </c:pt>
                <c:pt idx="78">
                  <c:v>120.21973838449476</c:v>
                </c:pt>
                <c:pt idx="79">
                  <c:v>121.53057253833616</c:v>
                </c:pt>
                <c:pt idx="80">
                  <c:v>123.01696923879021</c:v>
                </c:pt>
                <c:pt idx="81">
                  <c:v>124.14877178193672</c:v>
                </c:pt>
                <c:pt idx="82">
                  <c:v>125.51052795734994</c:v>
                </c:pt>
                <c:pt idx="83">
                  <c:v>126.96629710984085</c:v>
                </c:pt>
                <c:pt idx="84">
                  <c:v>127.09518697983137</c:v>
                </c:pt>
                <c:pt idx="85">
                  <c:v>126.38939464645389</c:v>
                </c:pt>
                <c:pt idx="86">
                  <c:v>123.88564593836506</c:v>
                </c:pt>
                <c:pt idx="87">
                  <c:v>121.80302474014852</c:v>
                </c:pt>
                <c:pt idx="88">
                  <c:v>121.9507258005416</c:v>
                </c:pt>
                <c:pt idx="89">
                  <c:v>121.44066062804349</c:v>
                </c:pt>
                <c:pt idx="90">
                  <c:v>119.19073191461288</c:v>
                </c:pt>
                <c:pt idx="91">
                  <c:v>116.63134736958838</c:v>
                </c:pt>
                <c:pt idx="92">
                  <c:v>113.22028491962182</c:v>
                </c:pt>
                <c:pt idx="93">
                  <c:v>109.30372404058465</c:v>
                </c:pt>
                <c:pt idx="94">
                  <c:v>105.80509276419075</c:v>
                </c:pt>
                <c:pt idx="95">
                  <c:v>102.41663548268961</c:v>
                </c:pt>
                <c:pt idx="96">
                  <c:v>99.481929324574864</c:v>
                </c:pt>
                <c:pt idx="97">
                  <c:v>96.39983795196234</c:v>
                </c:pt>
                <c:pt idx="98">
                  <c:v>94.881223968906326</c:v>
                </c:pt>
                <c:pt idx="99">
                  <c:v>92.988152005031381</c:v>
                </c:pt>
                <c:pt idx="100">
                  <c:v>90.988874355705093</c:v>
                </c:pt>
                <c:pt idx="101">
                  <c:v>90.11008600077119</c:v>
                </c:pt>
                <c:pt idx="102">
                  <c:v>89.542027620527648</c:v>
                </c:pt>
                <c:pt idx="103">
                  <c:v>88.069078861873678</c:v>
                </c:pt>
                <c:pt idx="104">
                  <c:v>87.944902347859994</c:v>
                </c:pt>
                <c:pt idx="105">
                  <c:v>87.461337046451177</c:v>
                </c:pt>
                <c:pt idx="106">
                  <c:v>87.852904054612338</c:v>
                </c:pt>
                <c:pt idx="107">
                  <c:v>89.795132497263879</c:v>
                </c:pt>
                <c:pt idx="108">
                  <c:v>92.253960463209083</c:v>
                </c:pt>
                <c:pt idx="109">
                  <c:v>95.282966537093671</c:v>
                </c:pt>
                <c:pt idx="110">
                  <c:v>100.13686301253666</c:v>
                </c:pt>
                <c:pt idx="111">
                  <c:v>103.71311214864559</c:v>
                </c:pt>
                <c:pt idx="112">
                  <c:v>107.06369241437325</c:v>
                </c:pt>
                <c:pt idx="113">
                  <c:v>110.17173641636886</c:v>
                </c:pt>
                <c:pt idx="114">
                  <c:v>114.24449530701601</c:v>
                </c:pt>
                <c:pt idx="115">
                  <c:v>118.64491513306051</c:v>
                </c:pt>
                <c:pt idx="116">
                  <c:v>120.73820686486447</c:v>
                </c:pt>
                <c:pt idx="117">
                  <c:v>122.38136589263961</c:v>
                </c:pt>
                <c:pt idx="118">
                  <c:v>123.83635929756426</c:v>
                </c:pt>
                <c:pt idx="119">
                  <c:v>124.76671983408757</c:v>
                </c:pt>
                <c:pt idx="120">
                  <c:v>124.60018778998463</c:v>
                </c:pt>
                <c:pt idx="121">
                  <c:v>123.59435640686137</c:v>
                </c:pt>
                <c:pt idx="122">
                  <c:v>121.78530902609664</c:v>
                </c:pt>
                <c:pt idx="123">
                  <c:v>122.26698156445387</c:v>
                </c:pt>
                <c:pt idx="124">
                  <c:v>122.95272558576441</c:v>
                </c:pt>
                <c:pt idx="125">
                  <c:v>123.38667845411106</c:v>
                </c:pt>
                <c:pt idx="126">
                  <c:v>123.16230299953878</c:v>
                </c:pt>
                <c:pt idx="127">
                  <c:v>122.29731406167474</c:v>
                </c:pt>
                <c:pt idx="128">
                  <c:v>120.56000105820267</c:v>
                </c:pt>
                <c:pt idx="129">
                  <c:v>116.91311536690763</c:v>
                </c:pt>
                <c:pt idx="130">
                  <c:v>111.83566337799788</c:v>
                </c:pt>
                <c:pt idx="131">
                  <c:v>106.58404669414951</c:v>
                </c:pt>
                <c:pt idx="132">
                  <c:v>100.38826796175188</c:v>
                </c:pt>
                <c:pt idx="133">
                  <c:v>95.557178532228903</c:v>
                </c:pt>
                <c:pt idx="134">
                  <c:v>91.93400591794844</c:v>
                </c:pt>
                <c:pt idx="135">
                  <c:v>89.913641356529297</c:v>
                </c:pt>
                <c:pt idx="136">
                  <c:v>89.661425251289813</c:v>
                </c:pt>
                <c:pt idx="137">
                  <c:v>91.169612088751805</c:v>
                </c:pt>
                <c:pt idx="138">
                  <c:v>93.41187997772046</c:v>
                </c:pt>
                <c:pt idx="139">
                  <c:v>97.066259965464994</c:v>
                </c:pt>
                <c:pt idx="140">
                  <c:v>100.611283017217</c:v>
                </c:pt>
                <c:pt idx="141">
                  <c:v>104.53051167640521</c:v>
                </c:pt>
                <c:pt idx="142">
                  <c:v>108.40229773195666</c:v>
                </c:pt>
                <c:pt idx="143">
                  <c:v>113.35484285374351</c:v>
                </c:pt>
                <c:pt idx="144">
                  <c:v>116.45126071526292</c:v>
                </c:pt>
                <c:pt idx="145">
                  <c:v>117.26096355901203</c:v>
                </c:pt>
                <c:pt idx="146">
                  <c:v>117.21122270515504</c:v>
                </c:pt>
                <c:pt idx="147">
                  <c:v>117.28092500651115</c:v>
                </c:pt>
                <c:pt idx="148">
                  <c:v>117.62296167078142</c:v>
                </c:pt>
                <c:pt idx="149">
                  <c:v>117.83997063688713</c:v>
                </c:pt>
                <c:pt idx="150">
                  <c:v>117.97518395593598</c:v>
                </c:pt>
                <c:pt idx="151">
                  <c:v>117.49933326524702</c:v>
                </c:pt>
                <c:pt idx="152">
                  <c:v>116.54722999637924</c:v>
                </c:pt>
                <c:pt idx="153">
                  <c:v>116.21632529241353</c:v>
                </c:pt>
                <c:pt idx="154">
                  <c:v>115.95380097951339</c:v>
                </c:pt>
                <c:pt idx="155">
                  <c:v>116.17665115610673</c:v>
                </c:pt>
                <c:pt idx="156">
                  <c:v>117.09732372301028</c:v>
                </c:pt>
                <c:pt idx="157">
                  <c:v>117.98083242263951</c:v>
                </c:pt>
                <c:pt idx="158">
                  <c:v>118.525353879227</c:v>
                </c:pt>
                <c:pt idx="159">
                  <c:v>117.99619845689659</c:v>
                </c:pt>
                <c:pt idx="160">
                  <c:v>116.12809649623992</c:v>
                </c:pt>
                <c:pt idx="161">
                  <c:v>113.23833963908994</c:v>
                </c:pt>
                <c:pt idx="162">
                  <c:v>109.27005287558724</c:v>
                </c:pt>
                <c:pt idx="163">
                  <c:v>105.57920314789983</c:v>
                </c:pt>
                <c:pt idx="164">
                  <c:v>101.22578416149504</c:v>
                </c:pt>
                <c:pt idx="165">
                  <c:v>95.810833809231724</c:v>
                </c:pt>
                <c:pt idx="166">
                  <c:v>90.604833050082618</c:v>
                </c:pt>
                <c:pt idx="167">
                  <c:v>85.890167892750711</c:v>
                </c:pt>
                <c:pt idx="168">
                  <c:v>80.954568267481392</c:v>
                </c:pt>
                <c:pt idx="169">
                  <c:v>75.764934609517866</c:v>
                </c:pt>
                <c:pt idx="170">
                  <c:v>72.238298583097375</c:v>
                </c:pt>
                <c:pt idx="171">
                  <c:v>68.241308939795672</c:v>
                </c:pt>
                <c:pt idx="172">
                  <c:v>64.034453410443859</c:v>
                </c:pt>
                <c:pt idx="173">
                  <c:v>61.09256699444326</c:v>
                </c:pt>
                <c:pt idx="174">
                  <c:v>58.776194937989942</c:v>
                </c:pt>
                <c:pt idx="175">
                  <c:v>56.997820472687458</c:v>
                </c:pt>
                <c:pt idx="176">
                  <c:v>53.756204283440042</c:v>
                </c:pt>
                <c:pt idx="177">
                  <c:v>51.958182681016602</c:v>
                </c:pt>
                <c:pt idx="178">
                  <c:v>51.635659961679877</c:v>
                </c:pt>
                <c:pt idx="179">
                  <c:v>50.496318722967565</c:v>
                </c:pt>
                <c:pt idx="180">
                  <c:v>49.142773725057587</c:v>
                </c:pt>
                <c:pt idx="181">
                  <c:v>49.866788566803649</c:v>
                </c:pt>
                <c:pt idx="182">
                  <c:v>50.501518599864234</c:v>
                </c:pt>
                <c:pt idx="183">
                  <c:v>52.450631757485617</c:v>
                </c:pt>
                <c:pt idx="184">
                  <c:v>52.842611596770119</c:v>
                </c:pt>
                <c:pt idx="185">
                  <c:v>55.068895680317198</c:v>
                </c:pt>
                <c:pt idx="186">
                  <c:v>55.736829672194176</c:v>
                </c:pt>
                <c:pt idx="187">
                  <c:v>57.304336987057006</c:v>
                </c:pt>
                <c:pt idx="188">
                  <c:v>58.857438948818789</c:v>
                </c:pt>
                <c:pt idx="189">
                  <c:v>61.238940860414466</c:v>
                </c:pt>
                <c:pt idx="190">
                  <c:v>63.104775169150173</c:v>
                </c:pt>
                <c:pt idx="191">
                  <c:v>65.073580662499566</c:v>
                </c:pt>
                <c:pt idx="192">
                  <c:v>67.123321846482924</c:v>
                </c:pt>
                <c:pt idx="193">
                  <c:v>69.254557512445331</c:v>
                </c:pt>
                <c:pt idx="194">
                  <c:v>73.607842176432698</c:v>
                </c:pt>
                <c:pt idx="195">
                  <c:v>78.157252278592182</c:v>
                </c:pt>
                <c:pt idx="196">
                  <c:v>83.131084762358554</c:v>
                </c:pt>
                <c:pt idx="197">
                  <c:v>89.217591867170952</c:v>
                </c:pt>
                <c:pt idx="198">
                  <c:v>94.602677155230069</c:v>
                </c:pt>
                <c:pt idx="199">
                  <c:v>100.72498603523606</c:v>
                </c:pt>
                <c:pt idx="200">
                  <c:v>106.12376518561236</c:v>
                </c:pt>
                <c:pt idx="201">
                  <c:v>110.9859363464362</c:v>
                </c:pt>
                <c:pt idx="202">
                  <c:v>113.8334398093544</c:v>
                </c:pt>
                <c:pt idx="203">
                  <c:v>116.32468209456043</c:v>
                </c:pt>
                <c:pt idx="204">
                  <c:v>118.20787360478674</c:v>
                </c:pt>
                <c:pt idx="205">
                  <c:v>117.70520462022814</c:v>
                </c:pt>
                <c:pt idx="206">
                  <c:v>117.5438388612631</c:v>
                </c:pt>
                <c:pt idx="207">
                  <c:v>116.40274342279983</c:v>
                </c:pt>
                <c:pt idx="208">
                  <c:v>113.95019491705646</c:v>
                </c:pt>
                <c:pt idx="209">
                  <c:v>110.89687723503891</c:v>
                </c:pt>
                <c:pt idx="210">
                  <c:v>111.04988349292081</c:v>
                </c:pt>
                <c:pt idx="211">
                  <c:v>111.54650203860751</c:v>
                </c:pt>
                <c:pt idx="212">
                  <c:v>111.19051110070252</c:v>
                </c:pt>
                <c:pt idx="213">
                  <c:v>110.97388492672789</c:v>
                </c:pt>
                <c:pt idx="214">
                  <c:v>110.70110725325436</c:v>
                </c:pt>
                <c:pt idx="215">
                  <c:v>109.88902375609158</c:v>
                </c:pt>
                <c:pt idx="216">
                  <c:v>108.62617075489216</c:v>
                </c:pt>
                <c:pt idx="217">
                  <c:v>107.20233667420301</c:v>
                </c:pt>
                <c:pt idx="218">
                  <c:v>106.08576876792604</c:v>
                </c:pt>
                <c:pt idx="219">
                  <c:v>105.62423816258269</c:v>
                </c:pt>
                <c:pt idx="220">
                  <c:v>105.13104900171491</c:v>
                </c:pt>
                <c:pt idx="221">
                  <c:v>104.70741029141308</c:v>
                </c:pt>
                <c:pt idx="222">
                  <c:v>103.6363420338603</c:v>
                </c:pt>
                <c:pt idx="223">
                  <c:v>101.33428945386453</c:v>
                </c:pt>
                <c:pt idx="224">
                  <c:v>99.395267232727718</c:v>
                </c:pt>
                <c:pt idx="225">
                  <c:v>96.800392541356615</c:v>
                </c:pt>
                <c:pt idx="226">
                  <c:v>92.645410614658431</c:v>
                </c:pt>
                <c:pt idx="227">
                  <c:v>89.694130731000982</c:v>
                </c:pt>
                <c:pt idx="228">
                  <c:v>88.675598263637283</c:v>
                </c:pt>
                <c:pt idx="229">
                  <c:v>86.608041233624476</c:v>
                </c:pt>
                <c:pt idx="230">
                  <c:v>84.806799053078592</c:v>
                </c:pt>
                <c:pt idx="231">
                  <c:v>82.905670151069629</c:v>
                </c:pt>
                <c:pt idx="232">
                  <c:v>81.785188985316978</c:v>
                </c:pt>
                <c:pt idx="233">
                  <c:v>80.58474414319565</c:v>
                </c:pt>
                <c:pt idx="234">
                  <c:v>80.134045808348446</c:v>
                </c:pt>
                <c:pt idx="235">
                  <c:v>82.130875281151503</c:v>
                </c:pt>
                <c:pt idx="236">
                  <c:v>83.661839925147902</c:v>
                </c:pt>
                <c:pt idx="237">
                  <c:v>85.353548156037277</c:v>
                </c:pt>
                <c:pt idx="238">
                  <c:v>86.593932333205416</c:v>
                </c:pt>
                <c:pt idx="239">
                  <c:v>86.470907133403401</c:v>
                </c:pt>
                <c:pt idx="240">
                  <c:v>84.821205241624156</c:v>
                </c:pt>
                <c:pt idx="241">
                  <c:v>81.76756966845619</c:v>
                </c:pt>
                <c:pt idx="242">
                  <c:v>81.066392621788921</c:v>
                </c:pt>
                <c:pt idx="243">
                  <c:v>79.793033950418206</c:v>
                </c:pt>
                <c:pt idx="244">
                  <c:v>78.62095558705164</c:v>
                </c:pt>
                <c:pt idx="245">
                  <c:v>76.89183212777219</c:v>
                </c:pt>
                <c:pt idx="246">
                  <c:v>76.031055135748645</c:v>
                </c:pt>
                <c:pt idx="247">
                  <c:v>76.12934304798371</c:v>
                </c:pt>
                <c:pt idx="248">
                  <c:v>76.010986301757328</c:v>
                </c:pt>
                <c:pt idx="249">
                  <c:v>75.691658670816963</c:v>
                </c:pt>
                <c:pt idx="250">
                  <c:v>75.641662138202904</c:v>
                </c:pt>
                <c:pt idx="251">
                  <c:v>76.643818384376786</c:v>
                </c:pt>
                <c:pt idx="252">
                  <c:v>77.932624393919284</c:v>
                </c:pt>
                <c:pt idx="253">
                  <c:v>80.117747944224021</c:v>
                </c:pt>
                <c:pt idx="254">
                  <c:v>82.069725528049673</c:v>
                </c:pt>
                <c:pt idx="255">
                  <c:v>84.130007483132559</c:v>
                </c:pt>
                <c:pt idx="256">
                  <c:v>87.595824791676947</c:v>
                </c:pt>
                <c:pt idx="257">
                  <c:v>91.881461646482947</c:v>
                </c:pt>
                <c:pt idx="258">
                  <c:v>96.316015311278321</c:v>
                </c:pt>
                <c:pt idx="259">
                  <c:v>100.426281046272</c:v>
                </c:pt>
                <c:pt idx="260">
                  <c:v>104.41357598752569</c:v>
                </c:pt>
                <c:pt idx="261">
                  <c:v>108.20440496595603</c:v>
                </c:pt>
                <c:pt idx="262">
                  <c:v>114.70847615371345</c:v>
                </c:pt>
                <c:pt idx="263">
                  <c:v>120.61487083404111</c:v>
                </c:pt>
                <c:pt idx="264">
                  <c:v>125.61781858265432</c:v>
                </c:pt>
                <c:pt idx="265">
                  <c:v>129.44787984235751</c:v>
                </c:pt>
                <c:pt idx="266">
                  <c:v>131.98431816571397</c:v>
                </c:pt>
                <c:pt idx="267">
                  <c:v>136.04243956387342</c:v>
                </c:pt>
                <c:pt idx="268">
                  <c:v>137.38791991296705</c:v>
                </c:pt>
                <c:pt idx="269">
                  <c:v>137.93004427358136</c:v>
                </c:pt>
                <c:pt idx="270">
                  <c:v>137.15588711501664</c:v>
                </c:pt>
                <c:pt idx="271">
                  <c:v>137.67195199468293</c:v>
                </c:pt>
                <c:pt idx="272">
                  <c:v>136.54040819960386</c:v>
                </c:pt>
                <c:pt idx="273">
                  <c:v>135.2102773946913</c:v>
                </c:pt>
                <c:pt idx="274">
                  <c:v>132.79308475202643</c:v>
                </c:pt>
                <c:pt idx="275">
                  <c:v>131.65924907631481</c:v>
                </c:pt>
                <c:pt idx="276">
                  <c:v>129.22524662508775</c:v>
                </c:pt>
                <c:pt idx="277">
                  <c:v>125.25072806248797</c:v>
                </c:pt>
                <c:pt idx="278">
                  <c:v>122.25179975461678</c:v>
                </c:pt>
                <c:pt idx="279">
                  <c:v>118.42980112820827</c:v>
                </c:pt>
                <c:pt idx="280">
                  <c:v>115.4118070791157</c:v>
                </c:pt>
                <c:pt idx="281">
                  <c:v>111.84197105257721</c:v>
                </c:pt>
                <c:pt idx="282">
                  <c:v>109.72088455797522</c:v>
                </c:pt>
                <c:pt idx="283">
                  <c:v>106.76478140508227</c:v>
                </c:pt>
                <c:pt idx="284">
                  <c:v>103.7166542886566</c:v>
                </c:pt>
                <c:pt idx="285">
                  <c:v>101.31508064388395</c:v>
                </c:pt>
                <c:pt idx="286">
                  <c:v>102.00674537350606</c:v>
                </c:pt>
                <c:pt idx="287">
                  <c:v>103.08979384921412</c:v>
                </c:pt>
                <c:pt idx="288">
                  <c:v>104.04120464512862</c:v>
                </c:pt>
                <c:pt idx="289">
                  <c:v>105.08112548619397</c:v>
                </c:pt>
                <c:pt idx="290">
                  <c:v>106.02004625809479</c:v>
                </c:pt>
                <c:pt idx="291">
                  <c:v>105.58699139460568</c:v>
                </c:pt>
                <c:pt idx="292">
                  <c:v>105.51691248178481</c:v>
                </c:pt>
                <c:pt idx="293">
                  <c:v>104.8912382161185</c:v>
                </c:pt>
                <c:pt idx="294">
                  <c:v>105.91957155141075</c:v>
                </c:pt>
                <c:pt idx="295">
                  <c:v>105.92534028484518</c:v>
                </c:pt>
                <c:pt idx="296">
                  <c:v>106.76880637334064</c:v>
                </c:pt>
                <c:pt idx="297">
                  <c:v>107.94480844364674</c:v>
                </c:pt>
                <c:pt idx="298">
                  <c:v>109.50375169909492</c:v>
                </c:pt>
                <c:pt idx="299">
                  <c:v>112.09078928991788</c:v>
                </c:pt>
                <c:pt idx="300">
                  <c:v>113.73764491508339</c:v>
                </c:pt>
                <c:pt idx="301">
                  <c:v>114.09264755554891</c:v>
                </c:pt>
                <c:pt idx="302">
                  <c:v>113.68698232329744</c:v>
                </c:pt>
                <c:pt idx="303">
                  <c:v>112.39514603293478</c:v>
                </c:pt>
                <c:pt idx="304">
                  <c:v>112.23247010784641</c:v>
                </c:pt>
                <c:pt idx="305">
                  <c:v>111.80173052691762</c:v>
                </c:pt>
                <c:pt idx="306">
                  <c:v>112.08337328563186</c:v>
                </c:pt>
                <c:pt idx="307">
                  <c:v>111.37174430210338</c:v>
                </c:pt>
                <c:pt idx="308">
                  <c:v>108.94566884472793</c:v>
                </c:pt>
                <c:pt idx="309">
                  <c:v>106.60309567704385</c:v>
                </c:pt>
                <c:pt idx="310">
                  <c:v>103.5500053407839</c:v>
                </c:pt>
                <c:pt idx="311">
                  <c:v>100.33830359577635</c:v>
                </c:pt>
                <c:pt idx="312">
                  <c:v>98.027022548793951</c:v>
                </c:pt>
                <c:pt idx="313">
                  <c:v>96.218564057344011</c:v>
                </c:pt>
                <c:pt idx="314">
                  <c:v>94.272460565329666</c:v>
                </c:pt>
                <c:pt idx="315">
                  <c:v>94.0202161152271</c:v>
                </c:pt>
                <c:pt idx="316">
                  <c:v>94.758182579704112</c:v>
                </c:pt>
                <c:pt idx="317">
                  <c:v>95.316990734642488</c:v>
                </c:pt>
                <c:pt idx="318">
                  <c:v>94.103214691936984</c:v>
                </c:pt>
                <c:pt idx="319">
                  <c:v>92.514918231804003</c:v>
                </c:pt>
                <c:pt idx="320">
                  <c:v>92.376731984223412</c:v>
                </c:pt>
                <c:pt idx="321">
                  <c:v>91.27623070667849</c:v>
                </c:pt>
                <c:pt idx="322">
                  <c:v>91.360452628185854</c:v>
                </c:pt>
                <c:pt idx="323">
                  <c:v>90.780007551835922</c:v>
                </c:pt>
                <c:pt idx="324">
                  <c:v>90.972222391572586</c:v>
                </c:pt>
                <c:pt idx="325">
                  <c:v>91.33703978944942</c:v>
                </c:pt>
                <c:pt idx="326">
                  <c:v>90.9609092302357</c:v>
                </c:pt>
                <c:pt idx="327">
                  <c:v>90.188842226096696</c:v>
                </c:pt>
                <c:pt idx="328">
                  <c:v>90.089764258181603</c:v>
                </c:pt>
                <c:pt idx="329">
                  <c:v>89.921837841260896</c:v>
                </c:pt>
                <c:pt idx="330">
                  <c:v>90.575726598669803</c:v>
                </c:pt>
                <c:pt idx="331">
                  <c:v>92.25579502076836</c:v>
                </c:pt>
                <c:pt idx="332">
                  <c:v>93.245144051715499</c:v>
                </c:pt>
                <c:pt idx="333">
                  <c:v>93.054112695100926</c:v>
                </c:pt>
                <c:pt idx="334">
                  <c:v>93.367617603501131</c:v>
                </c:pt>
                <c:pt idx="335">
                  <c:v>94.058875034838152</c:v>
                </c:pt>
                <c:pt idx="336">
                  <c:v>94.940573168750916</c:v>
                </c:pt>
                <c:pt idx="337">
                  <c:v>95.824113248844483</c:v>
                </c:pt>
                <c:pt idx="338">
                  <c:v>97.034064230177734</c:v>
                </c:pt>
                <c:pt idx="339">
                  <c:v>98.266907586378139</c:v>
                </c:pt>
                <c:pt idx="340">
                  <c:v>98.263467158167359</c:v>
                </c:pt>
                <c:pt idx="341">
                  <c:v>98.996786210970839</c:v>
                </c:pt>
                <c:pt idx="342">
                  <c:v>98.965623040881127</c:v>
                </c:pt>
                <c:pt idx="343">
                  <c:v>98.389946315062133</c:v>
                </c:pt>
                <c:pt idx="344">
                  <c:v>96.635041399963683</c:v>
                </c:pt>
                <c:pt idx="345">
                  <c:v>96.929034313154773</c:v>
                </c:pt>
                <c:pt idx="346">
                  <c:v>97.260083716240061</c:v>
                </c:pt>
                <c:pt idx="347">
                  <c:v>97.349728243321408</c:v>
                </c:pt>
                <c:pt idx="348">
                  <c:v>96.971804449829136</c:v>
                </c:pt>
                <c:pt idx="349">
                  <c:v>97.914805627487112</c:v>
                </c:pt>
                <c:pt idx="350">
                  <c:v>99.044715319431674</c:v>
                </c:pt>
                <c:pt idx="351">
                  <c:v>99.041704964808218</c:v>
                </c:pt>
                <c:pt idx="352">
                  <c:v>97.578158295106334</c:v>
                </c:pt>
                <c:pt idx="353">
                  <c:v>94.636752277238415</c:v>
                </c:pt>
                <c:pt idx="354">
                  <c:v>92.997318894309245</c:v>
                </c:pt>
                <c:pt idx="355">
                  <c:v>91.501263542108092</c:v>
                </c:pt>
                <c:pt idx="356">
                  <c:v>91.185237583241246</c:v>
                </c:pt>
                <c:pt idx="357">
                  <c:v>91.630201256467686</c:v>
                </c:pt>
                <c:pt idx="358">
                  <c:v>91.039256731367232</c:v>
                </c:pt>
                <c:pt idx="359">
                  <c:v>89.675670295169482</c:v>
                </c:pt>
                <c:pt idx="360">
                  <c:v>88.990339011548386</c:v>
                </c:pt>
                <c:pt idx="361">
                  <c:v>88.62756289100092</c:v>
                </c:pt>
                <c:pt idx="362">
                  <c:v>89.161309303975457</c:v>
                </c:pt>
                <c:pt idx="363">
                  <c:v>89.152375746180709</c:v>
                </c:pt>
                <c:pt idx="364">
                  <c:v>89.267539754471684</c:v>
                </c:pt>
                <c:pt idx="365">
                  <c:v>89.552352235278079</c:v>
                </c:pt>
                <c:pt idx="366">
                  <c:v>91.457281161323678</c:v>
                </c:pt>
                <c:pt idx="367">
                  <c:v>95.668637692586856</c:v>
                </c:pt>
                <c:pt idx="368">
                  <c:v>100.04528340991048</c:v>
                </c:pt>
                <c:pt idx="369">
                  <c:v>103.71345977510451</c:v>
                </c:pt>
                <c:pt idx="370">
                  <c:v>107.05748562390129</c:v>
                </c:pt>
                <c:pt idx="371">
                  <c:v>110.45068047836301</c:v>
                </c:pt>
                <c:pt idx="372">
                  <c:v>112.07899010244795</c:v>
                </c:pt>
                <c:pt idx="373">
                  <c:v>114.3769173378757</c:v>
                </c:pt>
                <c:pt idx="374">
                  <c:v>116.99577150552048</c:v>
                </c:pt>
                <c:pt idx="375">
                  <c:v>118.13485092192582</c:v>
                </c:pt>
                <c:pt idx="376">
                  <c:v>118.59455775913816</c:v>
                </c:pt>
                <c:pt idx="377">
                  <c:v>119.0781490594747</c:v>
                </c:pt>
                <c:pt idx="378">
                  <c:v>119.01778661012736</c:v>
                </c:pt>
                <c:pt idx="379">
                  <c:v>117.79509832091641</c:v>
                </c:pt>
                <c:pt idx="380">
                  <c:v>117.10653467798636</c:v>
                </c:pt>
                <c:pt idx="381">
                  <c:v>114.41784820728941</c:v>
                </c:pt>
                <c:pt idx="382">
                  <c:v>110.70876262741687</c:v>
                </c:pt>
                <c:pt idx="383">
                  <c:v>109.32041626479423</c:v>
                </c:pt>
                <c:pt idx="384">
                  <c:v>108.51782020055379</c:v>
                </c:pt>
                <c:pt idx="385">
                  <c:v>106.89945275077422</c:v>
                </c:pt>
                <c:pt idx="386">
                  <c:v>106.35981163097082</c:v>
                </c:pt>
                <c:pt idx="387">
                  <c:v>106.48933432043859</c:v>
                </c:pt>
                <c:pt idx="388">
                  <c:v>105.8968648988992</c:v>
                </c:pt>
                <c:pt idx="389">
                  <c:v>102.91566265006256</c:v>
                </c:pt>
                <c:pt idx="390">
                  <c:v>101.5331563844333</c:v>
                </c:pt>
                <c:pt idx="391">
                  <c:v>101.50248862470218</c:v>
                </c:pt>
                <c:pt idx="392">
                  <c:v>101.50803254012965</c:v>
                </c:pt>
                <c:pt idx="393">
                  <c:v>100.92978277463189</c:v>
                </c:pt>
                <c:pt idx="394">
                  <c:v>99.393628985328419</c:v>
                </c:pt>
                <c:pt idx="395">
                  <c:v>98.980416170085846</c:v>
                </c:pt>
                <c:pt idx="396">
                  <c:v>99.418731893605752</c:v>
                </c:pt>
                <c:pt idx="397">
                  <c:v>99.724515813939519</c:v>
                </c:pt>
                <c:pt idx="398">
                  <c:v>100.06418243935438</c:v>
                </c:pt>
                <c:pt idx="399">
                  <c:v>101.18959149990299</c:v>
                </c:pt>
                <c:pt idx="400">
                  <c:v>101.79504627222202</c:v>
                </c:pt>
                <c:pt idx="401">
                  <c:v>102.84201889400941</c:v>
                </c:pt>
                <c:pt idx="402">
                  <c:v>103.64373188769194</c:v>
                </c:pt>
                <c:pt idx="403">
                  <c:v>103.89247341847809</c:v>
                </c:pt>
                <c:pt idx="404">
                  <c:v>103.8856796856679</c:v>
                </c:pt>
                <c:pt idx="405">
                  <c:v>104.01170917538599</c:v>
                </c:pt>
                <c:pt idx="406">
                  <c:v>104.84643869688199</c:v>
                </c:pt>
                <c:pt idx="407">
                  <c:v>103.86343307911122</c:v>
                </c:pt>
                <c:pt idx="408">
                  <c:v>103.78623756699733</c:v>
                </c:pt>
                <c:pt idx="409">
                  <c:v>103.7328444415735</c:v>
                </c:pt>
                <c:pt idx="410">
                  <c:v>102.87440589760899</c:v>
                </c:pt>
                <c:pt idx="411">
                  <c:v>102.38992934809586</c:v>
                </c:pt>
                <c:pt idx="412">
                  <c:v>100.86507919974187</c:v>
                </c:pt>
                <c:pt idx="413">
                  <c:v>99.211844793622845</c:v>
                </c:pt>
                <c:pt idx="414">
                  <c:v>96.568558047625103</c:v>
                </c:pt>
                <c:pt idx="415">
                  <c:v>95.021205916863138</c:v>
                </c:pt>
                <c:pt idx="416">
                  <c:v>95.08866766967293</c:v>
                </c:pt>
                <c:pt idx="417">
                  <c:v>96.177802582988491</c:v>
                </c:pt>
                <c:pt idx="418">
                  <c:v>99.120879153031538</c:v>
                </c:pt>
                <c:pt idx="419">
                  <c:v>100.9410120999717</c:v>
                </c:pt>
                <c:pt idx="420">
                  <c:v>103.83797722528476</c:v>
                </c:pt>
                <c:pt idx="421">
                  <c:v>108.03573228559571</c:v>
                </c:pt>
                <c:pt idx="422">
                  <c:v>111.4642945031414</c:v>
                </c:pt>
                <c:pt idx="423">
                  <c:v>114.7929401752926</c:v>
                </c:pt>
                <c:pt idx="424">
                  <c:v>117.84351446469036</c:v>
                </c:pt>
                <c:pt idx="425">
                  <c:v>119.58248072801796</c:v>
                </c:pt>
                <c:pt idx="426">
                  <c:v>120.57451989677456</c:v>
                </c:pt>
                <c:pt idx="427">
                  <c:v>122.22639573695233</c:v>
                </c:pt>
                <c:pt idx="428">
                  <c:v>123.10487784721418</c:v>
                </c:pt>
                <c:pt idx="429">
                  <c:v>124.3381819339579</c:v>
                </c:pt>
                <c:pt idx="430">
                  <c:v>124.54792076658549</c:v>
                </c:pt>
                <c:pt idx="431">
                  <c:v>124.36673252486162</c:v>
                </c:pt>
                <c:pt idx="432">
                  <c:v>122.98098189936584</c:v>
                </c:pt>
                <c:pt idx="433">
                  <c:v>124.01291200518088</c:v>
                </c:pt>
                <c:pt idx="434">
                  <c:v>125.57239954683727</c:v>
                </c:pt>
                <c:pt idx="435">
                  <c:v>125.81012428895806</c:v>
                </c:pt>
                <c:pt idx="436">
                  <c:v>125.60890150687329</c:v>
                </c:pt>
                <c:pt idx="437">
                  <c:v>125.37271159238679</c:v>
                </c:pt>
                <c:pt idx="438">
                  <c:v>125.18644074671064</c:v>
                </c:pt>
                <c:pt idx="439">
                  <c:v>124.63619632894914</c:v>
                </c:pt>
                <c:pt idx="440">
                  <c:v>124.64258536726024</c:v>
                </c:pt>
                <c:pt idx="441">
                  <c:v>123.10549312680918</c:v>
                </c:pt>
                <c:pt idx="442">
                  <c:v>120.81500977081805</c:v>
                </c:pt>
                <c:pt idx="443">
                  <c:v>118.29821514480396</c:v>
                </c:pt>
                <c:pt idx="444">
                  <c:v>115.45108373744544</c:v>
                </c:pt>
                <c:pt idx="445">
                  <c:v>112.53193985566963</c:v>
                </c:pt>
                <c:pt idx="446">
                  <c:v>108.60056552302837</c:v>
                </c:pt>
                <c:pt idx="447">
                  <c:v>105.22329843136424</c:v>
                </c:pt>
                <c:pt idx="448">
                  <c:v>102.3970093107709</c:v>
                </c:pt>
                <c:pt idx="449">
                  <c:v>100.42071533153414</c:v>
                </c:pt>
                <c:pt idx="450">
                  <c:v>99.407113757407714</c:v>
                </c:pt>
                <c:pt idx="451">
                  <c:v>97.876021462893092</c:v>
                </c:pt>
                <c:pt idx="452">
                  <c:v>96.191200323266244</c:v>
                </c:pt>
                <c:pt idx="453">
                  <c:v>94.219754855073603</c:v>
                </c:pt>
                <c:pt idx="454">
                  <c:v>92.669061260909174</c:v>
                </c:pt>
                <c:pt idx="455">
                  <c:v>90.455276831916564</c:v>
                </c:pt>
                <c:pt idx="456">
                  <c:v>89.011281376447812</c:v>
                </c:pt>
                <c:pt idx="457">
                  <c:v>87.974825791543424</c:v>
                </c:pt>
                <c:pt idx="458">
                  <c:v>87.254223986682433</c:v>
                </c:pt>
                <c:pt idx="459">
                  <c:v>85.177905447918036</c:v>
                </c:pt>
                <c:pt idx="460">
                  <c:v>84.971137385101798</c:v>
                </c:pt>
                <c:pt idx="461">
                  <c:v>86.136830652557862</c:v>
                </c:pt>
                <c:pt idx="462">
                  <c:v>89.410546346436405</c:v>
                </c:pt>
                <c:pt idx="463">
                  <c:v>92.700583948140689</c:v>
                </c:pt>
                <c:pt idx="464">
                  <c:v>95.824798439751447</c:v>
                </c:pt>
                <c:pt idx="465">
                  <c:v>98.787126180826476</c:v>
                </c:pt>
                <c:pt idx="466">
                  <c:v>102.33837576015726</c:v>
                </c:pt>
                <c:pt idx="467">
                  <c:v>106.25635644483184</c:v>
                </c:pt>
                <c:pt idx="468">
                  <c:v>109.63977802153249</c:v>
                </c:pt>
                <c:pt idx="469">
                  <c:v>112.47233328700153</c:v>
                </c:pt>
                <c:pt idx="470">
                  <c:v>114.96397367925566</c:v>
                </c:pt>
                <c:pt idx="471">
                  <c:v>118.37759024876887</c:v>
                </c:pt>
                <c:pt idx="472">
                  <c:v>122.60440543953588</c:v>
                </c:pt>
                <c:pt idx="473">
                  <c:v>125.59534320795527</c:v>
                </c:pt>
                <c:pt idx="474">
                  <c:v>128.47525440382452</c:v>
                </c:pt>
                <c:pt idx="475">
                  <c:v>130.10348097689015</c:v>
                </c:pt>
                <c:pt idx="476">
                  <c:v>129.78807039455916</c:v>
                </c:pt>
                <c:pt idx="477">
                  <c:v>129.48517679864895</c:v>
                </c:pt>
                <c:pt idx="478">
                  <c:v>130.46246948200164</c:v>
                </c:pt>
                <c:pt idx="479">
                  <c:v>131.81493571044018</c:v>
                </c:pt>
                <c:pt idx="480">
                  <c:v>132.36612415667349</c:v>
                </c:pt>
                <c:pt idx="481">
                  <c:v>133.06848980111894</c:v>
                </c:pt>
                <c:pt idx="482">
                  <c:v>133.4781366294111</c:v>
                </c:pt>
                <c:pt idx="483">
                  <c:v>130.72454062481859</c:v>
                </c:pt>
                <c:pt idx="484">
                  <c:v>127.64479712426092</c:v>
                </c:pt>
                <c:pt idx="485">
                  <c:v>124.52953705308467</c:v>
                </c:pt>
                <c:pt idx="486">
                  <c:v>120.7006028623273</c:v>
                </c:pt>
                <c:pt idx="487">
                  <c:v>117.76086421952378</c:v>
                </c:pt>
                <c:pt idx="488">
                  <c:v>113.98338657068788</c:v>
                </c:pt>
                <c:pt idx="489">
                  <c:v>110.78044252607269</c:v>
                </c:pt>
                <c:pt idx="490">
                  <c:v>106.74287282075926</c:v>
                </c:pt>
                <c:pt idx="491">
                  <c:v>100.10594733819114</c:v>
                </c:pt>
                <c:pt idx="492">
                  <c:v>92.473261357944608</c:v>
                </c:pt>
                <c:pt idx="493">
                  <c:v>86.634512816652148</c:v>
                </c:pt>
                <c:pt idx="494">
                  <c:v>81.932962937906609</c:v>
                </c:pt>
                <c:pt idx="495">
                  <c:v>79.051515945516243</c:v>
                </c:pt>
                <c:pt idx="496">
                  <c:v>76.72699413022444</c:v>
                </c:pt>
                <c:pt idx="497">
                  <c:v>76.609649803948116</c:v>
                </c:pt>
                <c:pt idx="498">
                  <c:v>77.395112359341383</c:v>
                </c:pt>
                <c:pt idx="499">
                  <c:v>78.223510810475247</c:v>
                </c:pt>
                <c:pt idx="500">
                  <c:v>79.473374929042961</c:v>
                </c:pt>
                <c:pt idx="501">
                  <c:v>81.979878162569818</c:v>
                </c:pt>
                <c:pt idx="502">
                  <c:v>84.016748986702268</c:v>
                </c:pt>
                <c:pt idx="503">
                  <c:v>85.189487598449958</c:v>
                </c:pt>
                <c:pt idx="504">
                  <c:v>86.208675073080045</c:v>
                </c:pt>
                <c:pt idx="505">
                  <c:v>87.030127370709238</c:v>
                </c:pt>
                <c:pt idx="506">
                  <c:v>89.373566467608356</c:v>
                </c:pt>
                <c:pt idx="507">
                  <c:v>89.430225266471965</c:v>
                </c:pt>
                <c:pt idx="508">
                  <c:v>88.946297065560771</c:v>
                </c:pt>
                <c:pt idx="509">
                  <c:v>89.750439742200058</c:v>
                </c:pt>
                <c:pt idx="510">
                  <c:v>90.61339548803727</c:v>
                </c:pt>
                <c:pt idx="511">
                  <c:v>92.997872654388829</c:v>
                </c:pt>
                <c:pt idx="512">
                  <c:v>93.038082761968226</c:v>
                </c:pt>
                <c:pt idx="513">
                  <c:v>93.152343686942245</c:v>
                </c:pt>
                <c:pt idx="514">
                  <c:v>93.156602331575428</c:v>
                </c:pt>
                <c:pt idx="515">
                  <c:v>92.272613548746904</c:v>
                </c:pt>
                <c:pt idx="516">
                  <c:v>92.002800394679056</c:v>
                </c:pt>
                <c:pt idx="517">
                  <c:v>91.061643069625745</c:v>
                </c:pt>
                <c:pt idx="518">
                  <c:v>89.684836301681983</c:v>
                </c:pt>
                <c:pt idx="519">
                  <c:v>88.690166339310338</c:v>
                </c:pt>
                <c:pt idx="520">
                  <c:v>88.256386361165411</c:v>
                </c:pt>
                <c:pt idx="521">
                  <c:v>88.532138596849848</c:v>
                </c:pt>
                <c:pt idx="522">
                  <c:v>90.017170102333438</c:v>
                </c:pt>
                <c:pt idx="523">
                  <c:v>89.224622966687207</c:v>
                </c:pt>
                <c:pt idx="524">
                  <c:v>88.843046428674455</c:v>
                </c:pt>
                <c:pt idx="525">
                  <c:v>86.33339764804154</c:v>
                </c:pt>
                <c:pt idx="526">
                  <c:v>84.343682003527178</c:v>
                </c:pt>
                <c:pt idx="527">
                  <c:v>82.525358246044846</c:v>
                </c:pt>
                <c:pt idx="528">
                  <c:v>82.710650864496586</c:v>
                </c:pt>
                <c:pt idx="529">
                  <c:v>83.096511024596921</c:v>
                </c:pt>
                <c:pt idx="530">
                  <c:v>83.715951737489618</c:v>
                </c:pt>
                <c:pt idx="531">
                  <c:v>84.473372462674462</c:v>
                </c:pt>
                <c:pt idx="532">
                  <c:v>86.516689016194064</c:v>
                </c:pt>
                <c:pt idx="533">
                  <c:v>88.447987998538437</c:v>
                </c:pt>
                <c:pt idx="534">
                  <c:v>90.511593526612231</c:v>
                </c:pt>
                <c:pt idx="535">
                  <c:v>92.412640016485142</c:v>
                </c:pt>
                <c:pt idx="536">
                  <c:v>94.834095889626639</c:v>
                </c:pt>
                <c:pt idx="537">
                  <c:v>97.458388401282761</c:v>
                </c:pt>
                <c:pt idx="538">
                  <c:v>101.30601085184757</c:v>
                </c:pt>
                <c:pt idx="539">
                  <c:v>106.11578038828563</c:v>
                </c:pt>
                <c:pt idx="540">
                  <c:v>109.36709459255468</c:v>
                </c:pt>
                <c:pt idx="541">
                  <c:v>112.67944749542129</c:v>
                </c:pt>
                <c:pt idx="542">
                  <c:v>116.76333311396144</c:v>
                </c:pt>
                <c:pt idx="543">
                  <c:v>120.04205504767084</c:v>
                </c:pt>
                <c:pt idx="544">
                  <c:v>125.05281126861317</c:v>
                </c:pt>
                <c:pt idx="545">
                  <c:v>130.27551561485367</c:v>
                </c:pt>
                <c:pt idx="546">
                  <c:v>134.75889185018897</c:v>
                </c:pt>
                <c:pt idx="547">
                  <c:v>137.70416238629355</c:v>
                </c:pt>
                <c:pt idx="548">
                  <c:v>140.50266446051936</c:v>
                </c:pt>
                <c:pt idx="549">
                  <c:v>142.74659133232291</c:v>
                </c:pt>
                <c:pt idx="550">
                  <c:v>145.39017973045532</c:v>
                </c:pt>
                <c:pt idx="551">
                  <c:v>146.82452583941347</c:v>
                </c:pt>
                <c:pt idx="552">
                  <c:v>148.25803641497265</c:v>
                </c:pt>
                <c:pt idx="553">
                  <c:v>149.08910835037079</c:v>
                </c:pt>
                <c:pt idx="554">
                  <c:v>150.24578387301895</c:v>
                </c:pt>
                <c:pt idx="555">
                  <c:v>151.21364821171571</c:v>
                </c:pt>
                <c:pt idx="556">
                  <c:v>149.22651544158637</c:v>
                </c:pt>
                <c:pt idx="557">
                  <c:v>146.76975170128281</c:v>
                </c:pt>
                <c:pt idx="558">
                  <c:v>144.23896398450589</c:v>
                </c:pt>
                <c:pt idx="559">
                  <c:v>139.94869331892517</c:v>
                </c:pt>
                <c:pt idx="560">
                  <c:v>137.44473753835288</c:v>
                </c:pt>
                <c:pt idx="561">
                  <c:v>134.4737770245097</c:v>
                </c:pt>
                <c:pt idx="562">
                  <c:v>131.54291975891815</c:v>
                </c:pt>
                <c:pt idx="563">
                  <c:v>127.67559460262864</c:v>
                </c:pt>
                <c:pt idx="564">
                  <c:v>123.74133245081087</c:v>
                </c:pt>
                <c:pt idx="565">
                  <c:v>119.49140862315149</c:v>
                </c:pt>
                <c:pt idx="566">
                  <c:v>115.41375103424518</c:v>
                </c:pt>
                <c:pt idx="567">
                  <c:v>111.91903124050562</c:v>
                </c:pt>
                <c:pt idx="568">
                  <c:v>109.00401736944941</c:v>
                </c:pt>
                <c:pt idx="569">
                  <c:v>104.96295876471</c:v>
                </c:pt>
                <c:pt idx="570">
                  <c:v>101.38305727442419</c:v>
                </c:pt>
                <c:pt idx="571">
                  <c:v>97.73450085687584</c:v>
                </c:pt>
                <c:pt idx="572">
                  <c:v>94.772262221069184</c:v>
                </c:pt>
                <c:pt idx="573">
                  <c:v>94.115829011515459</c:v>
                </c:pt>
                <c:pt idx="574">
                  <c:v>95.077682338259351</c:v>
                </c:pt>
                <c:pt idx="575">
                  <c:v>96.094555724733468</c:v>
                </c:pt>
                <c:pt idx="576">
                  <c:v>96.083368524487497</c:v>
                </c:pt>
                <c:pt idx="577">
                  <c:v>96.86008384953108</c:v>
                </c:pt>
                <c:pt idx="578">
                  <c:v>98.445234448130364</c:v>
                </c:pt>
                <c:pt idx="579">
                  <c:v>98.64130748392455</c:v>
                </c:pt>
                <c:pt idx="580">
                  <c:v>99.273245357786593</c:v>
                </c:pt>
                <c:pt idx="581">
                  <c:v>101.34499214327835</c:v>
                </c:pt>
                <c:pt idx="582">
                  <c:v>102.21120601461703</c:v>
                </c:pt>
                <c:pt idx="583">
                  <c:v>104.57621731148035</c:v>
                </c:pt>
                <c:pt idx="584">
                  <c:v>106.93628662015513</c:v>
                </c:pt>
                <c:pt idx="585">
                  <c:v>109.93825418366195</c:v>
                </c:pt>
                <c:pt idx="586">
                  <c:v>112.27274199021296</c:v>
                </c:pt>
                <c:pt idx="587">
                  <c:v>116.40863371544266</c:v>
                </c:pt>
                <c:pt idx="588">
                  <c:v>121.48311922932791</c:v>
                </c:pt>
                <c:pt idx="589">
                  <c:v>126.43757702414374</c:v>
                </c:pt>
                <c:pt idx="590">
                  <c:v>131.7824823800479</c:v>
                </c:pt>
                <c:pt idx="591">
                  <c:v>137.24206914784168</c:v>
                </c:pt>
                <c:pt idx="592">
                  <c:v>143.44350065448972</c:v>
                </c:pt>
                <c:pt idx="593">
                  <c:v>148.84485866527231</c:v>
                </c:pt>
                <c:pt idx="594">
                  <c:v>154.00662996497209</c:v>
                </c:pt>
                <c:pt idx="595">
                  <c:v>156.61922699877019</c:v>
                </c:pt>
                <c:pt idx="596">
                  <c:v>157.09988927280781</c:v>
                </c:pt>
                <c:pt idx="597">
                  <c:v>158.73886738808113</c:v>
                </c:pt>
                <c:pt idx="598">
                  <c:v>160.14474422994911</c:v>
                </c:pt>
                <c:pt idx="599">
                  <c:v>162.41714351901453</c:v>
                </c:pt>
                <c:pt idx="600">
                  <c:v>163.00963818310854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D9-4A10-9A86-E5633231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プラスの刺激あり!$D$27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プラスの刺激あり!$B$28:$B$128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プラスの刺激あり!$D$28:$D$128</c:f>
              <c:numCache>
                <c:formatCode>0.00</c:formatCode>
                <c:ptCount val="101"/>
                <c:pt idx="0">
                  <c:v>100</c:v>
                </c:pt>
                <c:pt idx="1">
                  <c:v>105.17273946893859</c:v>
                </c:pt>
                <c:pt idx="2">
                  <c:v>110.27563054638659</c:v>
                </c:pt>
                <c:pt idx="3">
                  <c:v>108.20120168460073</c:v>
                </c:pt>
                <c:pt idx="4">
                  <c:v>105.25270919770264</c:v>
                </c:pt>
                <c:pt idx="5">
                  <c:v>106.28979956359623</c:v>
                </c:pt>
                <c:pt idx="6">
                  <c:v>111.74207613916828</c:v>
                </c:pt>
                <c:pt idx="7">
                  <c:v>110.17392033913953</c:v>
                </c:pt>
                <c:pt idx="8">
                  <c:v>102.20189948802955</c:v>
                </c:pt>
                <c:pt idx="9">
                  <c:v>113.76145980282554</c:v>
                </c:pt>
                <c:pt idx="10">
                  <c:v>106.88152385088461</c:v>
                </c:pt>
                <c:pt idx="11">
                  <c:v>112.03681510371908</c:v>
                </c:pt>
                <c:pt idx="12">
                  <c:v>115.38627285124714</c:v>
                </c:pt>
                <c:pt idx="13">
                  <c:v>115.25383057525009</c:v>
                </c:pt>
                <c:pt idx="14">
                  <c:v>111.84589637061289</c:v>
                </c:pt>
                <c:pt idx="15">
                  <c:v>103.71938915392566</c:v>
                </c:pt>
                <c:pt idx="16">
                  <c:v>111.11780343401185</c:v>
                </c:pt>
                <c:pt idx="17">
                  <c:v>108.05313432660699</c:v>
                </c:pt>
                <c:pt idx="18">
                  <c:v>111.01770793918466</c:v>
                </c:pt>
                <c:pt idx="19">
                  <c:v>110.58445441390039</c:v>
                </c:pt>
                <c:pt idx="20">
                  <c:v>107.51044069238873</c:v>
                </c:pt>
                <c:pt idx="21">
                  <c:v>103.46908384319453</c:v>
                </c:pt>
                <c:pt idx="22">
                  <c:v>102.47294517400555</c:v>
                </c:pt>
                <c:pt idx="23">
                  <c:v>100.96975034152585</c:v>
                </c:pt>
                <c:pt idx="24">
                  <c:v>110.46998356848749</c:v>
                </c:pt>
                <c:pt idx="25">
                  <c:v>112.78471538257905</c:v>
                </c:pt>
                <c:pt idx="26">
                  <c:v>114.81375392670445</c:v>
                </c:pt>
                <c:pt idx="27">
                  <c:v>125.57187935647956</c:v>
                </c:pt>
                <c:pt idx="28">
                  <c:v>117.7725702893713</c:v>
                </c:pt>
                <c:pt idx="29">
                  <c:v>117.31357927060942</c:v>
                </c:pt>
                <c:pt idx="30">
                  <c:v>122.65957718403763</c:v>
                </c:pt>
                <c:pt idx="31">
                  <c:v>117.24226455889938</c:v>
                </c:pt>
                <c:pt idx="32">
                  <c:v>120.20497795250259</c:v>
                </c:pt>
                <c:pt idx="33">
                  <c:v>119.50181853975276</c:v>
                </c:pt>
                <c:pt idx="34">
                  <c:v>113.30059015454556</c:v>
                </c:pt>
                <c:pt idx="35">
                  <c:v>117.96855844259539</c:v>
                </c:pt>
                <c:pt idx="36">
                  <c:v>110.26432407841696</c:v>
                </c:pt>
                <c:pt idx="37">
                  <c:v>111.27083058749686</c:v>
                </c:pt>
                <c:pt idx="38">
                  <c:v>110.12733549006367</c:v>
                </c:pt>
                <c:pt idx="39">
                  <c:v>108.46118884834131</c:v>
                </c:pt>
                <c:pt idx="40">
                  <c:v>102.84273169597674</c:v>
                </c:pt>
                <c:pt idx="41">
                  <c:v>106.93475793376952</c:v>
                </c:pt>
                <c:pt idx="42">
                  <c:v>108.59243377202026</c:v>
                </c:pt>
                <c:pt idx="43">
                  <c:v>109.70573751240028</c:v>
                </c:pt>
                <c:pt idx="44">
                  <c:v>103.33596664657793</c:v>
                </c:pt>
                <c:pt idx="45">
                  <c:v>100.66791548419636</c:v>
                </c:pt>
                <c:pt idx="46">
                  <c:v>99.792148508219185</c:v>
                </c:pt>
                <c:pt idx="47">
                  <c:v>105.87170924967242</c:v>
                </c:pt>
                <c:pt idx="48">
                  <c:v>105.7698221858047</c:v>
                </c:pt>
                <c:pt idx="49">
                  <c:v>102.88520456480323</c:v>
                </c:pt>
                <c:pt idx="50">
                  <c:v>96.57654929354743</c:v>
                </c:pt>
                <c:pt idx="51">
                  <c:v>99.285702807839172</c:v>
                </c:pt>
                <c:pt idx="52">
                  <c:v>105.31377169307876</c:v>
                </c:pt>
                <c:pt idx="53">
                  <c:v>100.65993553489841</c:v>
                </c:pt>
                <c:pt idx="54">
                  <c:v>101.53179350006864</c:v>
                </c:pt>
                <c:pt idx="55">
                  <c:v>103.99635110575316</c:v>
                </c:pt>
                <c:pt idx="56">
                  <c:v>105.11352837192621</c:v>
                </c:pt>
                <c:pt idx="57">
                  <c:v>103.14081155076803</c:v>
                </c:pt>
                <c:pt idx="58">
                  <c:v>93.723014218486682</c:v>
                </c:pt>
                <c:pt idx="59">
                  <c:v>91.216713527725531</c:v>
                </c:pt>
                <c:pt idx="60">
                  <c:v>94.832639644289401</c:v>
                </c:pt>
                <c:pt idx="61">
                  <c:v>99.398287687898716</c:v>
                </c:pt>
                <c:pt idx="62">
                  <c:v>101.87743549992702</c:v>
                </c:pt>
                <c:pt idx="63">
                  <c:v>95.567661365815184</c:v>
                </c:pt>
                <c:pt idx="64">
                  <c:v>89.809057439017181</c:v>
                </c:pt>
                <c:pt idx="65">
                  <c:v>86.061975282414522</c:v>
                </c:pt>
                <c:pt idx="66">
                  <c:v>88.698701069694167</c:v>
                </c:pt>
                <c:pt idx="67">
                  <c:v>88.907543424186429</c:v>
                </c:pt>
                <c:pt idx="68">
                  <c:v>77.367637434543965</c:v>
                </c:pt>
                <c:pt idx="69">
                  <c:v>79.25049854442031</c:v>
                </c:pt>
                <c:pt idx="70">
                  <c:v>76.816500956685616</c:v>
                </c:pt>
                <c:pt idx="71">
                  <c:v>78.827982388202429</c:v>
                </c:pt>
                <c:pt idx="72">
                  <c:v>89.271750868567892</c:v>
                </c:pt>
                <c:pt idx="73">
                  <c:v>96.235015944638192</c:v>
                </c:pt>
                <c:pt idx="74">
                  <c:v>93.513412193160889</c:v>
                </c:pt>
                <c:pt idx="75">
                  <c:v>98.656024174750812</c:v>
                </c:pt>
                <c:pt idx="76">
                  <c:v>90.361174835768139</c:v>
                </c:pt>
                <c:pt idx="77">
                  <c:v>88.576622797771279</c:v>
                </c:pt>
                <c:pt idx="78">
                  <c:v>96.691446104869399</c:v>
                </c:pt>
                <c:pt idx="79">
                  <c:v>99.983273976148269</c:v>
                </c:pt>
                <c:pt idx="80">
                  <c:v>89.827509605463945</c:v>
                </c:pt>
                <c:pt idx="81">
                  <c:v>91.113863998687165</c:v>
                </c:pt>
                <c:pt idx="82">
                  <c:v>91.893330409506717</c:v>
                </c:pt>
                <c:pt idx="83">
                  <c:v>81.058116364991079</c:v>
                </c:pt>
                <c:pt idx="84">
                  <c:v>75.678677355423602</c:v>
                </c:pt>
                <c:pt idx="85">
                  <c:v>87.785953723349891</c:v>
                </c:pt>
                <c:pt idx="86">
                  <c:v>81.119620689415342</c:v>
                </c:pt>
                <c:pt idx="87">
                  <c:v>86.074174662670117</c:v>
                </c:pt>
                <c:pt idx="88">
                  <c:v>89.589428740519665</c:v>
                </c:pt>
                <c:pt idx="89">
                  <c:v>98.550546009101467</c:v>
                </c:pt>
                <c:pt idx="90">
                  <c:v>99.822406717928089</c:v>
                </c:pt>
                <c:pt idx="91">
                  <c:v>98.849819540807829</c:v>
                </c:pt>
                <c:pt idx="92">
                  <c:v>103.57609174348075</c:v>
                </c:pt>
                <c:pt idx="93">
                  <c:v>101.20542970585326</c:v>
                </c:pt>
                <c:pt idx="94">
                  <c:v>107.33189992412761</c:v>
                </c:pt>
                <c:pt idx="95">
                  <c:v>112.07618897657628</c:v>
                </c:pt>
                <c:pt idx="96">
                  <c:v>108.5274798743424</c:v>
                </c:pt>
                <c:pt idx="97">
                  <c:v>119.60465436915497</c:v>
                </c:pt>
                <c:pt idx="98">
                  <c:v>113.4541709652012</c:v>
                </c:pt>
                <c:pt idx="99">
                  <c:v>111.93242811774429</c:v>
                </c:pt>
                <c:pt idx="100">
                  <c:v>105.62634937784306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F1-46A0-97E7-D4A6FEE9D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110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2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'MA(q) '!$D$23</c:f>
              <c:strCache>
                <c:ptCount val="1"/>
                <c:pt idx="0">
                  <c:v>AR(1) a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'MA(q) '!$C$24:$C$624</c:f>
              <c:numCache>
                <c:formatCode>#,##0_);[Red]\(#,##0\)</c:formatCod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'MA(q) '!$D$24:$D$624</c:f>
              <c:numCache>
                <c:formatCode>0.000</c:formatCode>
                <c:ptCount val="601"/>
                <c:pt idx="0">
                  <c:v>0</c:v>
                </c:pt>
                <c:pt idx="1">
                  <c:v>9.7258536143837144</c:v>
                </c:pt>
                <c:pt idx="2">
                  <c:v>9.1351131656429239</c:v>
                </c:pt>
                <c:pt idx="3">
                  <c:v>8.5507021329088939</c:v>
                </c:pt>
                <c:pt idx="4">
                  <c:v>9.7791816187280141</c:v>
                </c:pt>
                <c:pt idx="5">
                  <c:v>9.7004107874577663</c:v>
                </c:pt>
                <c:pt idx="6">
                  <c:v>10.013575361171123</c:v>
                </c:pt>
                <c:pt idx="7">
                  <c:v>9.5093203823812313</c:v>
                </c:pt>
                <c:pt idx="8">
                  <c:v>8.1842217927075787</c:v>
                </c:pt>
                <c:pt idx="9">
                  <c:v>9.6455263716103232</c:v>
                </c:pt>
                <c:pt idx="10">
                  <c:v>8.9008587797493082</c:v>
                </c:pt>
                <c:pt idx="11">
                  <c:v>8.7532143990895754</c:v>
                </c:pt>
                <c:pt idx="12">
                  <c:v>8.9468219946367018</c:v>
                </c:pt>
                <c:pt idx="13">
                  <c:v>9.5848421743331098</c:v>
                </c:pt>
                <c:pt idx="14">
                  <c:v>9.5802019669012992</c:v>
                </c:pt>
                <c:pt idx="15">
                  <c:v>9.5940885495449866</c:v>
                </c:pt>
                <c:pt idx="16">
                  <c:v>9.8098456460278243</c:v>
                </c:pt>
                <c:pt idx="17">
                  <c:v>9.6648017290944157</c:v>
                </c:pt>
                <c:pt idx="18">
                  <c:v>11.567527982860497</c:v>
                </c:pt>
                <c:pt idx="19">
                  <c:v>11.499099841284101</c:v>
                </c:pt>
                <c:pt idx="20">
                  <c:v>9.6314422531237156</c:v>
                </c:pt>
                <c:pt idx="21">
                  <c:v>11.605942525287098</c:v>
                </c:pt>
                <c:pt idx="22">
                  <c:v>9.269972135405343</c:v>
                </c:pt>
                <c:pt idx="23">
                  <c:v>9.3802709815583398</c:v>
                </c:pt>
                <c:pt idx="24">
                  <c:v>10.514935211630066</c:v>
                </c:pt>
                <c:pt idx="25">
                  <c:v>9.3132274853758599</c:v>
                </c:pt>
                <c:pt idx="26">
                  <c:v>8.6772661296268598</c:v>
                </c:pt>
                <c:pt idx="27">
                  <c:v>9.2358375324519173</c:v>
                </c:pt>
                <c:pt idx="28">
                  <c:v>9.136731554816814</c:v>
                </c:pt>
                <c:pt idx="29">
                  <c:v>10.975182330687206</c:v>
                </c:pt>
                <c:pt idx="30">
                  <c:v>11.483171533121965</c:v>
                </c:pt>
                <c:pt idx="31">
                  <c:v>9.7349032057628957</c:v>
                </c:pt>
                <c:pt idx="32">
                  <c:v>11.00625817852486</c:v>
                </c:pt>
                <c:pt idx="33">
                  <c:v>13.245151008631979</c:v>
                </c:pt>
                <c:pt idx="34">
                  <c:v>11.190125553777508</c:v>
                </c:pt>
                <c:pt idx="35">
                  <c:v>9.0227423269960845</c:v>
                </c:pt>
                <c:pt idx="36">
                  <c:v>9.4246524680694233</c:v>
                </c:pt>
                <c:pt idx="37">
                  <c:v>9.5946521388302539</c:v>
                </c:pt>
                <c:pt idx="38">
                  <c:v>9.0361176213322931</c:v>
                </c:pt>
                <c:pt idx="39">
                  <c:v>9.6469458369834982</c:v>
                </c:pt>
                <c:pt idx="40">
                  <c:v>10.28658027979804</c:v>
                </c:pt>
                <c:pt idx="41">
                  <c:v>8.874593433262751</c:v>
                </c:pt>
                <c:pt idx="42">
                  <c:v>9.0056431557556547</c:v>
                </c:pt>
                <c:pt idx="43">
                  <c:v>11.896102819443785</c:v>
                </c:pt>
                <c:pt idx="44">
                  <c:v>10.579132367334788</c:v>
                </c:pt>
                <c:pt idx="45">
                  <c:v>8.8365220715550201</c:v>
                </c:pt>
                <c:pt idx="46">
                  <c:v>9.565134938711978</c:v>
                </c:pt>
                <c:pt idx="47">
                  <c:v>10.44672547477262</c:v>
                </c:pt>
                <c:pt idx="48">
                  <c:v>8.8862904090175885</c:v>
                </c:pt>
                <c:pt idx="49">
                  <c:v>8.6652605454310159</c:v>
                </c:pt>
                <c:pt idx="50">
                  <c:v>9.1160433007507624</c:v>
                </c:pt>
                <c:pt idx="51">
                  <c:v>11.346488459115029</c:v>
                </c:pt>
                <c:pt idx="52">
                  <c:v>9.3697971314135984</c:v>
                </c:pt>
                <c:pt idx="53">
                  <c:v>9.0885845841000936</c:v>
                </c:pt>
                <c:pt idx="54">
                  <c:v>12.118200770196319</c:v>
                </c:pt>
                <c:pt idx="55">
                  <c:v>10.679445120157052</c:v>
                </c:pt>
                <c:pt idx="56">
                  <c:v>10.160161701647636</c:v>
                </c:pt>
                <c:pt idx="57">
                  <c:v>8.8570601038172381</c:v>
                </c:pt>
                <c:pt idx="58">
                  <c:v>8.9263816476753206</c:v>
                </c:pt>
                <c:pt idx="59">
                  <c:v>8.479982344891237</c:v>
                </c:pt>
                <c:pt idx="60">
                  <c:v>10.156858235505535</c:v>
                </c:pt>
                <c:pt idx="61">
                  <c:v>9.6964535553086915</c:v>
                </c:pt>
                <c:pt idx="62">
                  <c:v>9.4584734861984963</c:v>
                </c:pt>
                <c:pt idx="63">
                  <c:v>9.9903171247807219</c:v>
                </c:pt>
                <c:pt idx="64">
                  <c:v>10.033559058120408</c:v>
                </c:pt>
                <c:pt idx="65">
                  <c:v>9.0903088506272187</c:v>
                </c:pt>
                <c:pt idx="66">
                  <c:v>8.3633812608160589</c:v>
                </c:pt>
                <c:pt idx="67">
                  <c:v>9.9811201554176527</c:v>
                </c:pt>
                <c:pt idx="68">
                  <c:v>11.86872111378878</c:v>
                </c:pt>
                <c:pt idx="69">
                  <c:v>10.473477429692359</c:v>
                </c:pt>
                <c:pt idx="70">
                  <c:v>9.4725162371065856</c:v>
                </c:pt>
                <c:pt idx="71">
                  <c:v>9.4483819531302515</c:v>
                </c:pt>
                <c:pt idx="72">
                  <c:v>10.172781940368443</c:v>
                </c:pt>
                <c:pt idx="73">
                  <c:v>9.7917064602733515</c:v>
                </c:pt>
                <c:pt idx="74">
                  <c:v>11.553499513583567</c:v>
                </c:pt>
                <c:pt idx="75">
                  <c:v>11.955963080873619</c:v>
                </c:pt>
                <c:pt idx="76">
                  <c:v>12.005096656628229</c:v>
                </c:pt>
                <c:pt idx="77">
                  <c:v>9.9465810274589241</c:v>
                </c:pt>
                <c:pt idx="78">
                  <c:v>9.8070387682791775</c:v>
                </c:pt>
                <c:pt idx="79">
                  <c:v>8.8705155520966326</c:v>
                </c:pt>
                <c:pt idx="80">
                  <c:v>11.233924987993513</c:v>
                </c:pt>
                <c:pt idx="81">
                  <c:v>11.217835905549483</c:v>
                </c:pt>
                <c:pt idx="82">
                  <c:v>10.037462424218923</c:v>
                </c:pt>
                <c:pt idx="83">
                  <c:v>10.799571017754515</c:v>
                </c:pt>
                <c:pt idx="84">
                  <c:v>10.323716754855077</c:v>
                </c:pt>
                <c:pt idx="85">
                  <c:v>10.270646979395488</c:v>
                </c:pt>
                <c:pt idx="86">
                  <c:v>9.5062917045519502</c:v>
                </c:pt>
                <c:pt idx="87">
                  <c:v>9.3689787562141937</c:v>
                </c:pt>
                <c:pt idx="88">
                  <c:v>9.249277712034548</c:v>
                </c:pt>
                <c:pt idx="89">
                  <c:v>10.488975500605724</c:v>
                </c:pt>
                <c:pt idx="90">
                  <c:v>10.419323961372555</c:v>
                </c:pt>
                <c:pt idx="91">
                  <c:v>9.669862165586169</c:v>
                </c:pt>
                <c:pt idx="92">
                  <c:v>10.32581838432616</c:v>
                </c:pt>
                <c:pt idx="93">
                  <c:v>9.9367874972746506</c:v>
                </c:pt>
                <c:pt idx="94">
                  <c:v>10.618551711521068</c:v>
                </c:pt>
                <c:pt idx="95">
                  <c:v>9.6565784711630815</c:v>
                </c:pt>
                <c:pt idx="96">
                  <c:v>9.5832502998407492</c:v>
                </c:pt>
                <c:pt idx="97">
                  <c:v>11.511291870392615</c:v>
                </c:pt>
                <c:pt idx="98">
                  <c:v>9.7246624580635608</c:v>
                </c:pt>
                <c:pt idx="99">
                  <c:v>10.40749717413372</c:v>
                </c:pt>
                <c:pt idx="100">
                  <c:v>9.9406613861534243</c:v>
                </c:pt>
                <c:pt idx="101">
                  <c:v>9.7694882492983144</c:v>
                </c:pt>
                <c:pt idx="102">
                  <c:v>11.800926957735488</c:v>
                </c:pt>
                <c:pt idx="103">
                  <c:v>11.559122324881203</c:v>
                </c:pt>
                <c:pt idx="104">
                  <c:v>9.2875681329222832</c:v>
                </c:pt>
                <c:pt idx="105">
                  <c:v>9.560496889912125</c:v>
                </c:pt>
                <c:pt idx="106">
                  <c:v>9.7996634524178035</c:v>
                </c:pt>
                <c:pt idx="107">
                  <c:v>10.064230859929712</c:v>
                </c:pt>
                <c:pt idx="108">
                  <c:v>9.7132188391463714</c:v>
                </c:pt>
                <c:pt idx="109">
                  <c:v>13.442412220375822</c:v>
                </c:pt>
                <c:pt idx="110">
                  <c:v>11.145956356896047</c:v>
                </c:pt>
                <c:pt idx="111">
                  <c:v>10.27812146203671</c:v>
                </c:pt>
                <c:pt idx="112">
                  <c:v>11.862125146319936</c:v>
                </c:pt>
                <c:pt idx="113">
                  <c:v>9.8288822104432683</c:v>
                </c:pt>
                <c:pt idx="114">
                  <c:v>9.4514575983642324</c:v>
                </c:pt>
                <c:pt idx="115">
                  <c:v>9.5927996435360008</c:v>
                </c:pt>
                <c:pt idx="116">
                  <c:v>10.67171550596747</c:v>
                </c:pt>
                <c:pt idx="117">
                  <c:v>10.932976451958318</c:v>
                </c:pt>
                <c:pt idx="118">
                  <c:v>9.7903343228434778</c:v>
                </c:pt>
                <c:pt idx="119">
                  <c:v>11.017258051644282</c:v>
                </c:pt>
                <c:pt idx="120">
                  <c:v>9.6710327370926166</c:v>
                </c:pt>
                <c:pt idx="121">
                  <c:v>8.6121836540002494</c:v>
                </c:pt>
                <c:pt idx="122">
                  <c:v>10.186029011274382</c:v>
                </c:pt>
                <c:pt idx="123">
                  <c:v>9.5755637940822762</c:v>
                </c:pt>
                <c:pt idx="124">
                  <c:v>10.187039096309867</c:v>
                </c:pt>
                <c:pt idx="125">
                  <c:v>10.518341686458728</c:v>
                </c:pt>
                <c:pt idx="126">
                  <c:v>8.8779014393019864</c:v>
                </c:pt>
                <c:pt idx="127">
                  <c:v>10.557082068055333</c:v>
                </c:pt>
                <c:pt idx="128">
                  <c:v>11.762967659647034</c:v>
                </c:pt>
                <c:pt idx="129">
                  <c:v>12.973690740002334</c:v>
                </c:pt>
                <c:pt idx="130">
                  <c:v>11.36183740239575</c:v>
                </c:pt>
                <c:pt idx="131">
                  <c:v>8.4414672398648172</c:v>
                </c:pt>
                <c:pt idx="132">
                  <c:v>8.739778920036315</c:v>
                </c:pt>
                <c:pt idx="133">
                  <c:v>9.0046535411419129</c:v>
                </c:pt>
                <c:pt idx="134">
                  <c:v>11.416148689199353</c:v>
                </c:pt>
                <c:pt idx="135">
                  <c:v>10.404669086446194</c:v>
                </c:pt>
                <c:pt idx="136">
                  <c:v>10.747765904840048</c:v>
                </c:pt>
                <c:pt idx="137">
                  <c:v>9.7105562791766502</c:v>
                </c:pt>
                <c:pt idx="138">
                  <c:v>9.8461745301184269</c:v>
                </c:pt>
                <c:pt idx="139">
                  <c:v>11.215904608347191</c:v>
                </c:pt>
                <c:pt idx="140">
                  <c:v>10.197507221578855</c:v>
                </c:pt>
                <c:pt idx="141">
                  <c:v>10.739902479243019</c:v>
                </c:pt>
                <c:pt idx="142">
                  <c:v>10.207930929690072</c:v>
                </c:pt>
                <c:pt idx="143">
                  <c:v>8.7689647169545886</c:v>
                </c:pt>
                <c:pt idx="144">
                  <c:v>10.301623894220819</c:v>
                </c:pt>
                <c:pt idx="145">
                  <c:v>9.4413025417321279</c:v>
                </c:pt>
                <c:pt idx="146">
                  <c:v>10.464564650162288</c:v>
                </c:pt>
                <c:pt idx="147">
                  <c:v>9.9845423994609401</c:v>
                </c:pt>
                <c:pt idx="148">
                  <c:v>10.051956215429454</c:v>
                </c:pt>
                <c:pt idx="149">
                  <c:v>9.6669496670009938</c:v>
                </c:pt>
                <c:pt idx="150">
                  <c:v>9.1515935109936954</c:v>
                </c:pt>
                <c:pt idx="151">
                  <c:v>8.6871961815964642</c:v>
                </c:pt>
                <c:pt idx="152">
                  <c:v>8.918533963886274</c:v>
                </c:pt>
                <c:pt idx="153">
                  <c:v>9.4950723984129048</c:v>
                </c:pt>
                <c:pt idx="154">
                  <c:v>8.640403769607385</c:v>
                </c:pt>
                <c:pt idx="155">
                  <c:v>8.6286307855985616</c:v>
                </c:pt>
                <c:pt idx="156">
                  <c:v>9.7503125941086726</c:v>
                </c:pt>
                <c:pt idx="157">
                  <c:v>11.86294499338454</c:v>
                </c:pt>
                <c:pt idx="158">
                  <c:v>11.468471886549658</c:v>
                </c:pt>
                <c:pt idx="159">
                  <c:v>9.7894375422325712</c:v>
                </c:pt>
                <c:pt idx="160">
                  <c:v>11.203954474051841</c:v>
                </c:pt>
                <c:pt idx="161">
                  <c:v>10.422997275444152</c:v>
                </c:pt>
                <c:pt idx="162">
                  <c:v>7.1482272623160172</c:v>
                </c:pt>
                <c:pt idx="163">
                  <c:v>10.282940381535559</c:v>
                </c:pt>
                <c:pt idx="164">
                  <c:v>10.354930892695473</c:v>
                </c:pt>
                <c:pt idx="165">
                  <c:v>10.520197247702933</c:v>
                </c:pt>
                <c:pt idx="166">
                  <c:v>11.721926822118819</c:v>
                </c:pt>
                <c:pt idx="167">
                  <c:v>10.392134750967045</c:v>
                </c:pt>
                <c:pt idx="168">
                  <c:v>9.1803335392320378</c:v>
                </c:pt>
                <c:pt idx="169">
                  <c:v>10.677885211498241</c:v>
                </c:pt>
                <c:pt idx="170">
                  <c:v>9.5985716050763337</c:v>
                </c:pt>
                <c:pt idx="171">
                  <c:v>9.6813550655894538</c:v>
                </c:pt>
                <c:pt idx="172">
                  <c:v>11.217621334635759</c:v>
                </c:pt>
                <c:pt idx="173">
                  <c:v>10.625721068515091</c:v>
                </c:pt>
                <c:pt idx="174">
                  <c:v>10.166026643552215</c:v>
                </c:pt>
                <c:pt idx="175">
                  <c:v>8.851145752875853</c:v>
                </c:pt>
                <c:pt idx="176">
                  <c:v>9.0799643846233486</c:v>
                </c:pt>
                <c:pt idx="177">
                  <c:v>9.8160659307330018</c:v>
                </c:pt>
                <c:pt idx="178">
                  <c:v>10.674751488848887</c:v>
                </c:pt>
                <c:pt idx="179">
                  <c:v>9.6640324538521298</c:v>
                </c:pt>
                <c:pt idx="180">
                  <c:v>11.36106930800076</c:v>
                </c:pt>
                <c:pt idx="181">
                  <c:v>8.7012097647948305</c:v>
                </c:pt>
                <c:pt idx="182">
                  <c:v>10.301068574201237</c:v>
                </c:pt>
                <c:pt idx="183">
                  <c:v>9.9774244774554859</c:v>
                </c:pt>
                <c:pt idx="184">
                  <c:v>9.7515281536229921</c:v>
                </c:pt>
                <c:pt idx="185">
                  <c:v>11.8816154807438</c:v>
                </c:pt>
                <c:pt idx="186">
                  <c:v>12.396883757652434</c:v>
                </c:pt>
                <c:pt idx="187">
                  <c:v>12.671156105980396</c:v>
                </c:pt>
                <c:pt idx="188">
                  <c:v>10.127802406014284</c:v>
                </c:pt>
                <c:pt idx="189">
                  <c:v>10.610936039693213</c:v>
                </c:pt>
                <c:pt idx="190">
                  <c:v>11.336358085646001</c:v>
                </c:pt>
                <c:pt idx="191">
                  <c:v>10.129678127742656</c:v>
                </c:pt>
                <c:pt idx="192">
                  <c:v>8.6005727392045408</c:v>
                </c:pt>
                <c:pt idx="193">
                  <c:v>9.1608024684886402</c:v>
                </c:pt>
                <c:pt idx="194">
                  <c:v>7.8538898265322228</c:v>
                </c:pt>
                <c:pt idx="195">
                  <c:v>8.9513413230777985</c:v>
                </c:pt>
                <c:pt idx="196">
                  <c:v>10.050648200051024</c:v>
                </c:pt>
                <c:pt idx="197">
                  <c:v>9.9770888770499244</c:v>
                </c:pt>
                <c:pt idx="198">
                  <c:v>9.7102146822584405</c:v>
                </c:pt>
                <c:pt idx="199">
                  <c:v>9.5469165296396241</c:v>
                </c:pt>
                <c:pt idx="200">
                  <c:v>10.067461894007984</c:v>
                </c:pt>
                <c:pt idx="201">
                  <c:v>10.056450676158565</c:v>
                </c:pt>
                <c:pt idx="202">
                  <c:v>9.014862308289354</c:v>
                </c:pt>
                <c:pt idx="203">
                  <c:v>11.171305064572065</c:v>
                </c:pt>
                <c:pt idx="204">
                  <c:v>10.665077956269187</c:v>
                </c:pt>
                <c:pt idx="205">
                  <c:v>10.306280642757011</c:v>
                </c:pt>
                <c:pt idx="206">
                  <c:v>10.729311840477425</c:v>
                </c:pt>
                <c:pt idx="207">
                  <c:v>9.5017702995785083</c:v>
                </c:pt>
                <c:pt idx="208">
                  <c:v>10.771230868948267</c:v>
                </c:pt>
                <c:pt idx="209">
                  <c:v>10.193918552056928</c:v>
                </c:pt>
                <c:pt idx="210">
                  <c:v>7.9369623738378188</c:v>
                </c:pt>
                <c:pt idx="211">
                  <c:v>8.9494267890585473</c:v>
                </c:pt>
                <c:pt idx="212">
                  <c:v>10.329152933370558</c:v>
                </c:pt>
                <c:pt idx="213">
                  <c:v>11.593463758073048</c:v>
                </c:pt>
                <c:pt idx="214">
                  <c:v>11.546008113149195</c:v>
                </c:pt>
                <c:pt idx="215">
                  <c:v>9.6645293123486748</c:v>
                </c:pt>
                <c:pt idx="216">
                  <c:v>8.2459945970381856</c:v>
                </c:pt>
                <c:pt idx="217">
                  <c:v>7.2534676524947583</c:v>
                </c:pt>
                <c:pt idx="218">
                  <c:v>8.8650173617027352</c:v>
                </c:pt>
                <c:pt idx="219">
                  <c:v>8.6863313425745545</c:v>
                </c:pt>
                <c:pt idx="220">
                  <c:v>9.3062275617267307</c:v>
                </c:pt>
                <c:pt idx="221">
                  <c:v>9.0487695815828086</c:v>
                </c:pt>
                <c:pt idx="222">
                  <c:v>9.6101194400969483</c:v>
                </c:pt>
                <c:pt idx="223">
                  <c:v>9.7283729410262385</c:v>
                </c:pt>
                <c:pt idx="224">
                  <c:v>9.9996547270304053</c:v>
                </c:pt>
                <c:pt idx="225">
                  <c:v>11.453995274087239</c:v>
                </c:pt>
                <c:pt idx="226">
                  <c:v>11.530071261567761</c:v>
                </c:pt>
                <c:pt idx="227">
                  <c:v>9.6479922159464895</c:v>
                </c:pt>
                <c:pt idx="228">
                  <c:v>11.183652731023292</c:v>
                </c:pt>
                <c:pt idx="229">
                  <c:v>10.265084036040454</c:v>
                </c:pt>
                <c:pt idx="230">
                  <c:v>8.598306693461371</c:v>
                </c:pt>
                <c:pt idx="231">
                  <c:v>8.2448314808735663</c:v>
                </c:pt>
                <c:pt idx="232">
                  <c:v>9.071658762454943</c:v>
                </c:pt>
                <c:pt idx="233">
                  <c:v>10.349604657015531</c:v>
                </c:pt>
                <c:pt idx="234">
                  <c:v>10.942002208536101</c:v>
                </c:pt>
                <c:pt idx="235">
                  <c:v>11.361239910648878</c:v>
                </c:pt>
                <c:pt idx="236">
                  <c:v>9.1896973191000022</c:v>
                </c:pt>
                <c:pt idx="237">
                  <c:v>10.590447184031612</c:v>
                </c:pt>
                <c:pt idx="238">
                  <c:v>11.667232326476691</c:v>
                </c:pt>
                <c:pt idx="239">
                  <c:v>11.238806779836827</c:v>
                </c:pt>
                <c:pt idx="240">
                  <c:v>9.4590923084271328</c:v>
                </c:pt>
                <c:pt idx="241">
                  <c:v>10.156824678051965</c:v>
                </c:pt>
                <c:pt idx="242">
                  <c:v>9.684102206867184</c:v>
                </c:pt>
                <c:pt idx="243">
                  <c:v>10.136456236586262</c:v>
                </c:pt>
                <c:pt idx="244">
                  <c:v>9.1629055284072596</c:v>
                </c:pt>
                <c:pt idx="245">
                  <c:v>9.4831562415065616</c:v>
                </c:pt>
                <c:pt idx="246">
                  <c:v>10.162034258747198</c:v>
                </c:pt>
                <c:pt idx="247">
                  <c:v>10.101615592382501</c:v>
                </c:pt>
                <c:pt idx="248">
                  <c:v>9.3352565495340727</c:v>
                </c:pt>
                <c:pt idx="249">
                  <c:v>12.490805275579818</c:v>
                </c:pt>
                <c:pt idx="250">
                  <c:v>12.284383358849247</c:v>
                </c:pt>
                <c:pt idx="251">
                  <c:v>9.8272687589150571</c:v>
                </c:pt>
                <c:pt idx="252">
                  <c:v>10.608207128614858</c:v>
                </c:pt>
                <c:pt idx="253">
                  <c:v>9.5639560146406026</c:v>
                </c:pt>
                <c:pt idx="254">
                  <c:v>10.456493026255142</c:v>
                </c:pt>
                <c:pt idx="255">
                  <c:v>10.225701123339864</c:v>
                </c:pt>
                <c:pt idx="256">
                  <c:v>11.403837451647419</c:v>
                </c:pt>
                <c:pt idx="257">
                  <c:v>11.729755965525509</c:v>
                </c:pt>
                <c:pt idx="258">
                  <c:v>10.502482344643472</c:v>
                </c:pt>
                <c:pt idx="259">
                  <c:v>9.5737314323011713</c:v>
                </c:pt>
                <c:pt idx="260">
                  <c:v>7.7733490056422081</c:v>
                </c:pt>
                <c:pt idx="261">
                  <c:v>10.656414650840334</c:v>
                </c:pt>
                <c:pt idx="262">
                  <c:v>8.6113393609129218</c:v>
                </c:pt>
                <c:pt idx="263">
                  <c:v>6.9948692468081868</c:v>
                </c:pt>
                <c:pt idx="264">
                  <c:v>8.448314269465099</c:v>
                </c:pt>
                <c:pt idx="265">
                  <c:v>7.8152741764814024</c:v>
                </c:pt>
                <c:pt idx="266">
                  <c:v>9.0238671625504079</c:v>
                </c:pt>
                <c:pt idx="267">
                  <c:v>10.748068975108435</c:v>
                </c:pt>
                <c:pt idx="268">
                  <c:v>11.457646717152407</c:v>
                </c:pt>
                <c:pt idx="269">
                  <c:v>10.776325072096292</c:v>
                </c:pt>
                <c:pt idx="270">
                  <c:v>10.047493277711727</c:v>
                </c:pt>
                <c:pt idx="271">
                  <c:v>9.5120382595776007</c:v>
                </c:pt>
                <c:pt idx="272">
                  <c:v>10.29859793224329</c:v>
                </c:pt>
                <c:pt idx="273">
                  <c:v>9.4233126625525987</c:v>
                </c:pt>
                <c:pt idx="274">
                  <c:v>8.9591820913351601</c:v>
                </c:pt>
                <c:pt idx="275">
                  <c:v>10.090373797351113</c:v>
                </c:pt>
                <c:pt idx="276">
                  <c:v>10.281890309014617</c:v>
                </c:pt>
                <c:pt idx="277">
                  <c:v>9.7655685229708258</c:v>
                </c:pt>
                <c:pt idx="278">
                  <c:v>9.6328991763963696</c:v>
                </c:pt>
                <c:pt idx="279">
                  <c:v>9.5029839704825729</c:v>
                </c:pt>
                <c:pt idx="280">
                  <c:v>11.328172600274641</c:v>
                </c:pt>
                <c:pt idx="281">
                  <c:v>11.493963483443244</c:v>
                </c:pt>
                <c:pt idx="282">
                  <c:v>10.362773210302565</c:v>
                </c:pt>
                <c:pt idx="283">
                  <c:v>10.784944606972372</c:v>
                </c:pt>
                <c:pt idx="284">
                  <c:v>10.464787720051026</c:v>
                </c:pt>
                <c:pt idx="285">
                  <c:v>9.8676810944389022</c:v>
                </c:pt>
                <c:pt idx="286">
                  <c:v>9.5764839235947914</c:v>
                </c:pt>
                <c:pt idx="287">
                  <c:v>10.029570494601757</c:v>
                </c:pt>
                <c:pt idx="288">
                  <c:v>10.356315855635794</c:v>
                </c:pt>
                <c:pt idx="289">
                  <c:v>11.422869131242432</c:v>
                </c:pt>
                <c:pt idx="290">
                  <c:v>11.075733543466887</c:v>
                </c:pt>
                <c:pt idx="291">
                  <c:v>11.084847540853072</c:v>
                </c:pt>
                <c:pt idx="292">
                  <c:v>10.364189392065438</c:v>
                </c:pt>
                <c:pt idx="293">
                  <c:v>8.9355370351299754</c:v>
                </c:pt>
                <c:pt idx="294">
                  <c:v>9.542674162163042</c:v>
                </c:pt>
                <c:pt idx="295">
                  <c:v>10.780255973550407</c:v>
                </c:pt>
                <c:pt idx="296">
                  <c:v>11.898314691782922</c:v>
                </c:pt>
                <c:pt idx="297">
                  <c:v>12.517263586595377</c:v>
                </c:pt>
                <c:pt idx="298">
                  <c:v>11.145244490961463</c:v>
                </c:pt>
                <c:pt idx="299">
                  <c:v>11.361980878734926</c:v>
                </c:pt>
                <c:pt idx="300">
                  <c:v>10.086904416183188</c:v>
                </c:pt>
                <c:pt idx="301">
                  <c:v>8.1811974114356794</c:v>
                </c:pt>
                <c:pt idx="302">
                  <c:v>8.8665666938099452</c:v>
                </c:pt>
                <c:pt idx="303">
                  <c:v>10.274459470912529</c:v>
                </c:pt>
                <c:pt idx="304">
                  <c:v>11.20759454670945</c:v>
                </c:pt>
                <c:pt idx="305">
                  <c:v>10.446357448979187</c:v>
                </c:pt>
                <c:pt idx="306">
                  <c:v>11.182937195204181</c:v>
                </c:pt>
                <c:pt idx="307">
                  <c:v>10.249670306546101</c:v>
                </c:pt>
                <c:pt idx="308">
                  <c:v>8.0872686508315361</c:v>
                </c:pt>
                <c:pt idx="309">
                  <c:v>9.9408819119596838</c:v>
                </c:pt>
                <c:pt idx="310">
                  <c:v>10.243389348366222</c:v>
                </c:pt>
                <c:pt idx="311">
                  <c:v>9.8888645383859686</c:v>
                </c:pt>
                <c:pt idx="312">
                  <c:v>9.5778948675828612</c:v>
                </c:pt>
                <c:pt idx="313">
                  <c:v>10.603027061141155</c:v>
                </c:pt>
                <c:pt idx="314">
                  <c:v>11.945970290695328</c:v>
                </c:pt>
                <c:pt idx="315">
                  <c:v>11.738718498967245</c:v>
                </c:pt>
                <c:pt idx="316">
                  <c:v>10.906957554349942</c:v>
                </c:pt>
                <c:pt idx="317">
                  <c:v>10.414303938464336</c:v>
                </c:pt>
                <c:pt idx="318">
                  <c:v>9.1877967751046334</c:v>
                </c:pt>
                <c:pt idx="319">
                  <c:v>10.606180680700465</c:v>
                </c:pt>
                <c:pt idx="320">
                  <c:v>11.062793105917585</c:v>
                </c:pt>
                <c:pt idx="321">
                  <c:v>11.443242299521012</c:v>
                </c:pt>
                <c:pt idx="322">
                  <c:v>9.7829635232859342</c:v>
                </c:pt>
                <c:pt idx="323">
                  <c:v>12.196969057073394</c:v>
                </c:pt>
                <c:pt idx="324">
                  <c:v>9.5324731741953528</c:v>
                </c:pt>
                <c:pt idx="325">
                  <c:v>9.9884534447629552</c:v>
                </c:pt>
                <c:pt idx="326">
                  <c:v>10.968824766232837</c:v>
                </c:pt>
                <c:pt idx="327">
                  <c:v>7.4053007680404557</c:v>
                </c:pt>
                <c:pt idx="328">
                  <c:v>8.5851352539284047</c:v>
                </c:pt>
                <c:pt idx="329">
                  <c:v>10.963769676940341</c:v>
                </c:pt>
                <c:pt idx="330">
                  <c:v>12.723098155741376</c:v>
                </c:pt>
                <c:pt idx="331">
                  <c:v>11.490549898059092</c:v>
                </c:pt>
                <c:pt idx="332">
                  <c:v>10.311914407894568</c:v>
                </c:pt>
                <c:pt idx="333">
                  <c:v>9.8366972431578219</c:v>
                </c:pt>
                <c:pt idx="334">
                  <c:v>10.170237282393289</c:v>
                </c:pt>
                <c:pt idx="335">
                  <c:v>11.684642482049975</c:v>
                </c:pt>
                <c:pt idx="336">
                  <c:v>10.734162116113115</c:v>
                </c:pt>
                <c:pt idx="337">
                  <c:v>9.0333252191410125</c:v>
                </c:pt>
                <c:pt idx="338">
                  <c:v>9.3799831910528919</c:v>
                </c:pt>
                <c:pt idx="339">
                  <c:v>9.8157429999733807</c:v>
                </c:pt>
                <c:pt idx="340">
                  <c:v>9.7970000350669295</c:v>
                </c:pt>
                <c:pt idx="341">
                  <c:v>11.154058420835254</c:v>
                </c:pt>
                <c:pt idx="342">
                  <c:v>8.7835824856396325</c:v>
                </c:pt>
                <c:pt idx="343">
                  <c:v>9.0565692830820179</c:v>
                </c:pt>
                <c:pt idx="344">
                  <c:v>9.5808869130412457</c:v>
                </c:pt>
                <c:pt idx="345">
                  <c:v>8.2365337616803291</c:v>
                </c:pt>
                <c:pt idx="346">
                  <c:v>8.3007356104355488</c:v>
                </c:pt>
                <c:pt idx="347">
                  <c:v>7.9879735200881044</c:v>
                </c:pt>
                <c:pt idx="348">
                  <c:v>9.6687044902074337</c:v>
                </c:pt>
                <c:pt idx="349">
                  <c:v>9.3919144675562887</c:v>
                </c:pt>
                <c:pt idx="350">
                  <c:v>9.5761435283898972</c:v>
                </c:pt>
                <c:pt idx="351">
                  <c:v>11.271559532753082</c:v>
                </c:pt>
                <c:pt idx="352">
                  <c:v>11.103348529808418</c:v>
                </c:pt>
                <c:pt idx="353">
                  <c:v>10.356504921683669</c:v>
                </c:pt>
                <c:pt idx="354">
                  <c:v>10.070649916326476</c:v>
                </c:pt>
                <c:pt idx="355">
                  <c:v>8.6228993251104384</c:v>
                </c:pt>
                <c:pt idx="356">
                  <c:v>10.805748486201736</c:v>
                </c:pt>
                <c:pt idx="357">
                  <c:v>11.583683159011146</c:v>
                </c:pt>
                <c:pt idx="358">
                  <c:v>10.648164441881862</c:v>
                </c:pt>
                <c:pt idx="359">
                  <c:v>10.218686561798217</c:v>
                </c:pt>
                <c:pt idx="360">
                  <c:v>10.521675331102928</c:v>
                </c:pt>
                <c:pt idx="361">
                  <c:v>10.557928284225342</c:v>
                </c:pt>
                <c:pt idx="362">
                  <c:v>10.828848262325955</c:v>
                </c:pt>
                <c:pt idx="363">
                  <c:v>10.411488502605602</c:v>
                </c:pt>
                <c:pt idx="364">
                  <c:v>9.8187635791062267</c:v>
                </c:pt>
                <c:pt idx="365">
                  <c:v>10.426745527446514</c:v>
                </c:pt>
                <c:pt idx="366">
                  <c:v>10.330316610209115</c:v>
                </c:pt>
                <c:pt idx="367">
                  <c:v>11.494621623452494</c:v>
                </c:pt>
                <c:pt idx="368">
                  <c:v>10.366635143343053</c:v>
                </c:pt>
                <c:pt idx="369">
                  <c:v>8.8718462586359497</c:v>
                </c:pt>
                <c:pt idx="370">
                  <c:v>7.0316333077308197</c:v>
                </c:pt>
                <c:pt idx="371">
                  <c:v>8.9868293211058017</c:v>
                </c:pt>
                <c:pt idx="372">
                  <c:v>11.115533326961685</c:v>
                </c:pt>
                <c:pt idx="373">
                  <c:v>12.180325666884002</c:v>
                </c:pt>
                <c:pt idx="374">
                  <c:v>11.657026050103561</c:v>
                </c:pt>
                <c:pt idx="375">
                  <c:v>10.704981101788539</c:v>
                </c:pt>
                <c:pt idx="376">
                  <c:v>9.6822910270645188</c:v>
                </c:pt>
                <c:pt idx="377">
                  <c:v>9.1951473021194214</c:v>
                </c:pt>
                <c:pt idx="378">
                  <c:v>8.0937917795812897</c:v>
                </c:pt>
                <c:pt idx="379">
                  <c:v>9.801107178630712</c:v>
                </c:pt>
                <c:pt idx="380">
                  <c:v>11.155752617437146</c:v>
                </c:pt>
                <c:pt idx="381">
                  <c:v>9.3095047043876793</c:v>
                </c:pt>
                <c:pt idx="382">
                  <c:v>10.751794598088818</c:v>
                </c:pt>
                <c:pt idx="383">
                  <c:v>11.870197569481332</c:v>
                </c:pt>
                <c:pt idx="384">
                  <c:v>12.258756528465179</c:v>
                </c:pt>
                <c:pt idx="385">
                  <c:v>12.546887900970418</c:v>
                </c:pt>
                <c:pt idx="386">
                  <c:v>12.42994994950157</c:v>
                </c:pt>
                <c:pt idx="387">
                  <c:v>11.268083236207824</c:v>
                </c:pt>
                <c:pt idx="388">
                  <c:v>8.3311594597943976</c:v>
                </c:pt>
                <c:pt idx="389">
                  <c:v>9.5642039501616249</c:v>
                </c:pt>
                <c:pt idx="390">
                  <c:v>10.41374363819795</c:v>
                </c:pt>
                <c:pt idx="391">
                  <c:v>10.316845764071807</c:v>
                </c:pt>
                <c:pt idx="392">
                  <c:v>10.667283508392632</c:v>
                </c:pt>
                <c:pt idx="393">
                  <c:v>12.122636536457906</c:v>
                </c:pt>
                <c:pt idx="394">
                  <c:v>10.820186524498009</c:v>
                </c:pt>
                <c:pt idx="395">
                  <c:v>9.805110426805479</c:v>
                </c:pt>
                <c:pt idx="396">
                  <c:v>11.777517875677326</c:v>
                </c:pt>
                <c:pt idx="397">
                  <c:v>10.54107450226085</c:v>
                </c:pt>
                <c:pt idx="398">
                  <c:v>10.935301434648892</c:v>
                </c:pt>
                <c:pt idx="399">
                  <c:v>10.811504086894196</c:v>
                </c:pt>
                <c:pt idx="400">
                  <c:v>8.7611107935757424</c:v>
                </c:pt>
                <c:pt idx="401">
                  <c:v>9.0462785889682245</c:v>
                </c:pt>
                <c:pt idx="402">
                  <c:v>9.7681877464000717</c:v>
                </c:pt>
                <c:pt idx="403">
                  <c:v>10.480364294440914</c:v>
                </c:pt>
                <c:pt idx="404">
                  <c:v>9.5030702763036743</c:v>
                </c:pt>
                <c:pt idx="405">
                  <c:v>9.4577207274956425</c:v>
                </c:pt>
                <c:pt idx="406">
                  <c:v>10.397444076164128</c:v>
                </c:pt>
                <c:pt idx="407">
                  <c:v>8.8825783026407823</c:v>
                </c:pt>
                <c:pt idx="408">
                  <c:v>9.1624295918979168</c:v>
                </c:pt>
                <c:pt idx="409">
                  <c:v>10.517346696311417</c:v>
                </c:pt>
                <c:pt idx="410">
                  <c:v>10.170873046097743</c:v>
                </c:pt>
                <c:pt idx="411">
                  <c:v>11.01066713586807</c:v>
                </c:pt>
                <c:pt idx="412">
                  <c:v>11.061580515434635</c:v>
                </c:pt>
                <c:pt idx="413">
                  <c:v>9.3146979329431758</c:v>
                </c:pt>
                <c:pt idx="414">
                  <c:v>11.929660661364546</c:v>
                </c:pt>
                <c:pt idx="415">
                  <c:v>11.962325975527865</c:v>
                </c:pt>
                <c:pt idx="416">
                  <c:v>10.25082211219585</c:v>
                </c:pt>
                <c:pt idx="417">
                  <c:v>11.747341295929603</c:v>
                </c:pt>
                <c:pt idx="418">
                  <c:v>10.000943434747628</c:v>
                </c:pt>
                <c:pt idx="419">
                  <c:v>10.234609996053356</c:v>
                </c:pt>
                <c:pt idx="420">
                  <c:v>10.426012891528186</c:v>
                </c:pt>
                <c:pt idx="421">
                  <c:v>13.037812131174256</c:v>
                </c:pt>
                <c:pt idx="422">
                  <c:v>11.660690949987858</c:v>
                </c:pt>
                <c:pt idx="423">
                  <c:v>10.2110768337316</c:v>
                </c:pt>
                <c:pt idx="424">
                  <c:v>10.02998505214839</c:v>
                </c:pt>
                <c:pt idx="425">
                  <c:v>10.736970584805777</c:v>
                </c:pt>
                <c:pt idx="426">
                  <c:v>10.630843652034113</c:v>
                </c:pt>
                <c:pt idx="427">
                  <c:v>8.7277117910139683</c:v>
                </c:pt>
                <c:pt idx="428">
                  <c:v>8.635085882467358</c:v>
                </c:pt>
                <c:pt idx="429">
                  <c:v>9.8815386736426518</c:v>
                </c:pt>
                <c:pt idx="430">
                  <c:v>10.8310695199094</c:v>
                </c:pt>
                <c:pt idx="431">
                  <c:v>9.8232291253459323</c:v>
                </c:pt>
                <c:pt idx="432">
                  <c:v>10.564002589799895</c:v>
                </c:pt>
                <c:pt idx="433">
                  <c:v>9.8559754264872108</c:v>
                </c:pt>
                <c:pt idx="434">
                  <c:v>10.21934288584705</c:v>
                </c:pt>
                <c:pt idx="435">
                  <c:v>8.0376174577893238</c:v>
                </c:pt>
                <c:pt idx="436">
                  <c:v>8.2164757270464932</c:v>
                </c:pt>
                <c:pt idx="437">
                  <c:v>9.5548819589604701</c:v>
                </c:pt>
                <c:pt idx="438">
                  <c:v>8.8383734004527863</c:v>
                </c:pt>
                <c:pt idx="439">
                  <c:v>8.5306525311770276</c:v>
                </c:pt>
                <c:pt idx="440">
                  <c:v>7.7850417304723196</c:v>
                </c:pt>
                <c:pt idx="441">
                  <c:v>8.2500358138343817</c:v>
                </c:pt>
                <c:pt idx="442">
                  <c:v>10.269001876904387</c:v>
                </c:pt>
                <c:pt idx="443">
                  <c:v>9.4801558404362396</c:v>
                </c:pt>
                <c:pt idx="444">
                  <c:v>7.8073404568903584</c:v>
                </c:pt>
                <c:pt idx="445">
                  <c:v>7.6720118499726757</c:v>
                </c:pt>
                <c:pt idx="446">
                  <c:v>8.5317871823100138</c:v>
                </c:pt>
                <c:pt idx="447">
                  <c:v>11.818791662750435</c:v>
                </c:pt>
                <c:pt idx="448">
                  <c:v>10.310697184078929</c:v>
                </c:pt>
                <c:pt idx="449">
                  <c:v>11.204502925471761</c:v>
                </c:pt>
                <c:pt idx="450">
                  <c:v>9.5886116515618856</c:v>
                </c:pt>
                <c:pt idx="451">
                  <c:v>9.2256454955902534</c:v>
                </c:pt>
                <c:pt idx="452">
                  <c:v>9.6302145668785037</c:v>
                </c:pt>
                <c:pt idx="453">
                  <c:v>9.0236587809202291</c:v>
                </c:pt>
                <c:pt idx="454">
                  <c:v>8.0234463872023216</c:v>
                </c:pt>
                <c:pt idx="455">
                  <c:v>8.0945444550346632</c:v>
                </c:pt>
                <c:pt idx="456">
                  <c:v>8.3632262409575482</c:v>
                </c:pt>
                <c:pt idx="457">
                  <c:v>9.1078791157540238</c:v>
                </c:pt>
                <c:pt idx="458">
                  <c:v>9.5376384600046666</c:v>
                </c:pt>
                <c:pt idx="459">
                  <c:v>8.8994961846292142</c:v>
                </c:pt>
                <c:pt idx="460">
                  <c:v>8.6911414949521895</c:v>
                </c:pt>
                <c:pt idx="461">
                  <c:v>10.854135543169917</c:v>
                </c:pt>
                <c:pt idx="462">
                  <c:v>11.069323274125262</c:v>
                </c:pt>
                <c:pt idx="463">
                  <c:v>9.8401796146908236</c:v>
                </c:pt>
                <c:pt idx="464">
                  <c:v>9.8966376713681559</c:v>
                </c:pt>
                <c:pt idx="465">
                  <c:v>9.9930392688432654</c:v>
                </c:pt>
                <c:pt idx="466">
                  <c:v>10.737400090172477</c:v>
                </c:pt>
                <c:pt idx="467">
                  <c:v>11.470562183818195</c:v>
                </c:pt>
                <c:pt idx="468">
                  <c:v>11.093272008429096</c:v>
                </c:pt>
                <c:pt idx="469">
                  <c:v>9.3371468190394253</c:v>
                </c:pt>
                <c:pt idx="470">
                  <c:v>7.7467434039704521</c:v>
                </c:pt>
                <c:pt idx="471">
                  <c:v>8.6110002086130812</c:v>
                </c:pt>
                <c:pt idx="472">
                  <c:v>10.674747212665363</c:v>
                </c:pt>
                <c:pt idx="473">
                  <c:v>10.424137414190891</c:v>
                </c:pt>
                <c:pt idx="474">
                  <c:v>10.925685722052046</c:v>
                </c:pt>
                <c:pt idx="475">
                  <c:v>10.94248757431175</c:v>
                </c:pt>
                <c:pt idx="476">
                  <c:v>10.255067598262881</c:v>
                </c:pt>
                <c:pt idx="477">
                  <c:v>9.8970831116453279</c:v>
                </c:pt>
                <c:pt idx="478">
                  <c:v>9.9281197659721556</c:v>
                </c:pt>
                <c:pt idx="479">
                  <c:v>10.210046750222654</c:v>
                </c:pt>
                <c:pt idx="480">
                  <c:v>10.229910221316775</c:v>
                </c:pt>
                <c:pt idx="481">
                  <c:v>10.566085173322742</c:v>
                </c:pt>
                <c:pt idx="482">
                  <c:v>9.6185898443396809</c:v>
                </c:pt>
                <c:pt idx="483">
                  <c:v>9.0528630816148876</c:v>
                </c:pt>
                <c:pt idx="484">
                  <c:v>8.8188069500627915</c:v>
                </c:pt>
                <c:pt idx="485">
                  <c:v>9.8132177392538953</c:v>
                </c:pt>
                <c:pt idx="486">
                  <c:v>8.4914816886749662</c:v>
                </c:pt>
                <c:pt idx="487">
                  <c:v>9.9684965962919438</c:v>
                </c:pt>
                <c:pt idx="488">
                  <c:v>10.551660085705617</c:v>
                </c:pt>
                <c:pt idx="489">
                  <c:v>10.722205603440704</c:v>
                </c:pt>
                <c:pt idx="490">
                  <c:v>9.5776895352134055</c:v>
                </c:pt>
                <c:pt idx="491">
                  <c:v>9.1444963876268321</c:v>
                </c:pt>
                <c:pt idx="492">
                  <c:v>10.510330303804851</c:v>
                </c:pt>
                <c:pt idx="493">
                  <c:v>9.3039896565295273</c:v>
                </c:pt>
                <c:pt idx="494">
                  <c:v>9.4589506901876312</c:v>
                </c:pt>
                <c:pt idx="495">
                  <c:v>10.183675894907138</c:v>
                </c:pt>
                <c:pt idx="496">
                  <c:v>9.6481669402990562</c:v>
                </c:pt>
                <c:pt idx="497">
                  <c:v>10.574564357955365</c:v>
                </c:pt>
                <c:pt idx="498">
                  <c:v>10.429317883556406</c:v>
                </c:pt>
                <c:pt idx="499">
                  <c:v>10.014085660353393</c:v>
                </c:pt>
                <c:pt idx="500">
                  <c:v>9.7962393799468384</c:v>
                </c:pt>
                <c:pt idx="501">
                  <c:v>9.5606875576764541</c:v>
                </c:pt>
                <c:pt idx="502">
                  <c:v>8.0814366666521611</c:v>
                </c:pt>
                <c:pt idx="503">
                  <c:v>10.723580989267429</c:v>
                </c:pt>
                <c:pt idx="504">
                  <c:v>13.669800710881521</c:v>
                </c:pt>
                <c:pt idx="505">
                  <c:v>11.357756773137689</c:v>
                </c:pt>
                <c:pt idx="506">
                  <c:v>8.631103774039584</c:v>
                </c:pt>
                <c:pt idx="507">
                  <c:v>10.233402938300909</c:v>
                </c:pt>
                <c:pt idx="508">
                  <c:v>10.873806458073421</c:v>
                </c:pt>
                <c:pt idx="509">
                  <c:v>10.29368322513786</c:v>
                </c:pt>
                <c:pt idx="510">
                  <c:v>10.433226642336471</c:v>
                </c:pt>
                <c:pt idx="511">
                  <c:v>11.335448035090996</c:v>
                </c:pt>
                <c:pt idx="512">
                  <c:v>9.8677261348967704</c:v>
                </c:pt>
                <c:pt idx="513">
                  <c:v>10.166163709788028</c:v>
                </c:pt>
                <c:pt idx="514">
                  <c:v>11.608833877210365</c:v>
                </c:pt>
                <c:pt idx="515">
                  <c:v>9.4746186322559218</c:v>
                </c:pt>
                <c:pt idx="516">
                  <c:v>9.1032106718502259</c:v>
                </c:pt>
                <c:pt idx="517">
                  <c:v>9.3173999174685047</c:v>
                </c:pt>
                <c:pt idx="518">
                  <c:v>10.710650873804086</c:v>
                </c:pt>
                <c:pt idx="519">
                  <c:v>9.2654915129122219</c:v>
                </c:pt>
                <c:pt idx="520">
                  <c:v>9.9769094133253198</c:v>
                </c:pt>
                <c:pt idx="521">
                  <c:v>10.99823968095072</c:v>
                </c:pt>
                <c:pt idx="522">
                  <c:v>9.1764248061621121</c:v>
                </c:pt>
                <c:pt idx="523">
                  <c:v>10.051048374778979</c:v>
                </c:pt>
                <c:pt idx="524">
                  <c:v>10.78399194042815</c:v>
                </c:pt>
                <c:pt idx="525">
                  <c:v>10.988941124330175</c:v>
                </c:pt>
                <c:pt idx="526">
                  <c:v>11.015636862592718</c:v>
                </c:pt>
                <c:pt idx="527">
                  <c:v>10.245128958873922</c:v>
                </c:pt>
                <c:pt idx="528">
                  <c:v>9.0660016039563249</c:v>
                </c:pt>
                <c:pt idx="529">
                  <c:v>12.140925230571137</c:v>
                </c:pt>
                <c:pt idx="530">
                  <c:v>9.9823734169130169</c:v>
                </c:pt>
                <c:pt idx="531">
                  <c:v>8.62047516300564</c:v>
                </c:pt>
                <c:pt idx="532">
                  <c:v>9.8125878727053486</c:v>
                </c:pt>
                <c:pt idx="533">
                  <c:v>10.082666887474323</c:v>
                </c:pt>
                <c:pt idx="534">
                  <c:v>9.4677445702094509</c:v>
                </c:pt>
                <c:pt idx="535">
                  <c:v>9.3574766259126267</c:v>
                </c:pt>
                <c:pt idx="536">
                  <c:v>9.4627092509175679</c:v>
                </c:pt>
                <c:pt idx="537">
                  <c:v>8.5171828121298887</c:v>
                </c:pt>
                <c:pt idx="538">
                  <c:v>11.231083436961239</c:v>
                </c:pt>
                <c:pt idx="539">
                  <c:v>11.929543510957737</c:v>
                </c:pt>
                <c:pt idx="540">
                  <c:v>11.310881511183352</c:v>
                </c:pt>
                <c:pt idx="541">
                  <c:v>11.81672856887546</c:v>
                </c:pt>
                <c:pt idx="542">
                  <c:v>12.014589172311982</c:v>
                </c:pt>
                <c:pt idx="543">
                  <c:v>11.048958545267476</c:v>
                </c:pt>
                <c:pt idx="544">
                  <c:v>9.5982388758398187</c:v>
                </c:pt>
                <c:pt idx="545">
                  <c:v>9.4033079915601956</c:v>
                </c:pt>
                <c:pt idx="546">
                  <c:v>8.0460073168122648</c:v>
                </c:pt>
                <c:pt idx="547">
                  <c:v>9.440544651800046</c:v>
                </c:pt>
                <c:pt idx="548">
                  <c:v>11.729461261529124</c:v>
                </c:pt>
                <c:pt idx="549">
                  <c:v>11.225071900534649</c:v>
                </c:pt>
                <c:pt idx="550">
                  <c:v>10.495365990870376</c:v>
                </c:pt>
                <c:pt idx="551">
                  <c:v>10.264362341419499</c:v>
                </c:pt>
                <c:pt idx="552">
                  <c:v>10.759737056633885</c:v>
                </c:pt>
                <c:pt idx="553">
                  <c:v>10.508692146383924</c:v>
                </c:pt>
                <c:pt idx="554">
                  <c:v>10.160661561758783</c:v>
                </c:pt>
                <c:pt idx="555">
                  <c:v>9.9026825546289796</c:v>
                </c:pt>
                <c:pt idx="556">
                  <c:v>10.930342274077496</c:v>
                </c:pt>
                <c:pt idx="557">
                  <c:v>9.0850129411384053</c:v>
                </c:pt>
                <c:pt idx="558">
                  <c:v>8.3768316494164665</c:v>
                </c:pt>
                <c:pt idx="559">
                  <c:v>9.5290663628816699</c:v>
                </c:pt>
                <c:pt idx="560">
                  <c:v>8.2833467242656056</c:v>
                </c:pt>
                <c:pt idx="561">
                  <c:v>6.9995128180546224</c:v>
                </c:pt>
                <c:pt idx="562">
                  <c:v>9.6769987171906351</c:v>
                </c:pt>
                <c:pt idx="563">
                  <c:v>11.904704002042461</c:v>
                </c:pt>
                <c:pt idx="564">
                  <c:v>9.0518088621386159</c:v>
                </c:pt>
                <c:pt idx="565">
                  <c:v>8.8318382304746734</c:v>
                </c:pt>
                <c:pt idx="566">
                  <c:v>10.553119357493568</c:v>
                </c:pt>
                <c:pt idx="567">
                  <c:v>9.436535768577567</c:v>
                </c:pt>
                <c:pt idx="568">
                  <c:v>6.8358555426393011</c:v>
                </c:pt>
                <c:pt idx="569">
                  <c:v>10.510984862403566</c:v>
                </c:pt>
                <c:pt idx="570">
                  <c:v>11.227609390868698</c:v>
                </c:pt>
                <c:pt idx="571">
                  <c:v>7.9510294729937616</c:v>
                </c:pt>
                <c:pt idx="572">
                  <c:v>6.8582884766768997</c:v>
                </c:pt>
                <c:pt idx="573">
                  <c:v>9.1081277456749206</c:v>
                </c:pt>
                <c:pt idx="574">
                  <c:v>10.685149999250788</c:v>
                </c:pt>
                <c:pt idx="575">
                  <c:v>10.50651981442293</c:v>
                </c:pt>
                <c:pt idx="576">
                  <c:v>9.5372580512903706</c:v>
                </c:pt>
                <c:pt idx="577">
                  <c:v>10.086300164713562</c:v>
                </c:pt>
                <c:pt idx="578">
                  <c:v>9.9077584864588619</c:v>
                </c:pt>
                <c:pt idx="579">
                  <c:v>11.633401872237821</c:v>
                </c:pt>
                <c:pt idx="580">
                  <c:v>9.4131381339448215</c:v>
                </c:pt>
                <c:pt idx="581">
                  <c:v>9.9408647641959753</c:v>
                </c:pt>
                <c:pt idx="582">
                  <c:v>11.76557322339546</c:v>
                </c:pt>
                <c:pt idx="583">
                  <c:v>9.7078377839246777</c:v>
                </c:pt>
                <c:pt idx="584">
                  <c:v>9.5523423733969395</c:v>
                </c:pt>
                <c:pt idx="585">
                  <c:v>9.093463622160149</c:v>
                </c:pt>
                <c:pt idx="586">
                  <c:v>8.5883961993870841</c:v>
                </c:pt>
                <c:pt idx="587">
                  <c:v>9.0126768826946133</c:v>
                </c:pt>
                <c:pt idx="588">
                  <c:v>10.164470687658381</c:v>
                </c:pt>
                <c:pt idx="589">
                  <c:v>10.112467124919386</c:v>
                </c:pt>
                <c:pt idx="590">
                  <c:v>9.5719157881077113</c:v>
                </c:pt>
                <c:pt idx="591">
                  <c:v>7.3612427858602789</c:v>
                </c:pt>
                <c:pt idx="592">
                  <c:v>8.7590967316546919</c:v>
                </c:pt>
                <c:pt idx="593">
                  <c:v>10.487703697393016</c:v>
                </c:pt>
                <c:pt idx="594">
                  <c:v>12.339346428912037</c:v>
                </c:pt>
                <c:pt idx="595">
                  <c:v>12.118543779574676</c:v>
                </c:pt>
                <c:pt idx="596">
                  <c:v>10.234710995722661</c:v>
                </c:pt>
                <c:pt idx="597">
                  <c:v>9.1780867415630247</c:v>
                </c:pt>
                <c:pt idx="598">
                  <c:v>10.472978628812317</c:v>
                </c:pt>
                <c:pt idx="599">
                  <c:v>11.641454112761965</c:v>
                </c:pt>
                <c:pt idx="600">
                  <c:v>12.191485191962267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AF-47C9-B3E1-CCFB31291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4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'MA(q) '!$E$23</c:f>
              <c:strCache>
                <c:ptCount val="1"/>
                <c:pt idx="0">
                  <c:v>AR(1) b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'MA(q) '!$E$24:$E$624</c:f>
              <c:numCache>
                <c:formatCode>0.000</c:formatCode>
                <c:ptCount val="601"/>
                <c:pt idx="0">
                  <c:v>0</c:v>
                </c:pt>
                <c:pt idx="1">
                  <c:v>9.7258536143837144</c:v>
                </c:pt>
                <c:pt idx="2">
                  <c:v>9.2652580732509957</c:v>
                </c:pt>
                <c:pt idx="3">
                  <c:v>8.3485564862967152</c:v>
                </c:pt>
                <c:pt idx="4">
                  <c:v>9.4478110248555645</c:v>
                </c:pt>
                <c:pt idx="5">
                  <c:v>9.141447150848439</c:v>
                </c:pt>
                <c:pt idx="6">
                  <c:v>10.182647988839793</c:v>
                </c:pt>
                <c:pt idx="7">
                  <c:v>9.27498946227578</c:v>
                </c:pt>
                <c:pt idx="8">
                  <c:v>8.3081749333458674</c:v>
                </c:pt>
                <c:pt idx="9">
                  <c:v>9.3382099924817954</c:v>
                </c:pt>
                <c:pt idx="10">
                  <c:v>8.1466278656673605</c:v>
                </c:pt>
                <c:pt idx="11">
                  <c:v>8.9530930419357109</c:v>
                </c:pt>
                <c:pt idx="12">
                  <c:v>8.2973120630882899</c:v>
                </c:pt>
                <c:pt idx="13">
                  <c:v>9.2862043396521035</c:v>
                </c:pt>
                <c:pt idx="14">
                  <c:v>9.2029318815601542</c:v>
                </c:pt>
                <c:pt idx="15">
                  <c:v>9.5751446793821131</c:v>
                </c:pt>
                <c:pt idx="16">
                  <c:v>9.6094185645599115</c:v>
                </c:pt>
                <c:pt idx="17">
                  <c:v>9.5620595446008654</c:v>
                </c:pt>
                <c:pt idx="18">
                  <c:v>11.523821898121183</c:v>
                </c:pt>
                <c:pt idx="19">
                  <c:v>11.353353748200965</c:v>
                </c:pt>
                <c:pt idx="20">
                  <c:v>10.488079291095531</c:v>
                </c:pt>
                <c:pt idx="21">
                  <c:v>11.92717392694324</c:v>
                </c:pt>
                <c:pt idx="22">
                  <c:v>8.9250775611391298</c:v>
                </c:pt>
                <c:pt idx="23">
                  <c:v>10.355689531334995</c:v>
                </c:pt>
                <c:pt idx="24">
                  <c:v>9.6622120044444095</c:v>
                </c:pt>
                <c:pt idx="25">
                  <c:v>9.4297245797478588</c:v>
                </c:pt>
                <c:pt idx="26">
                  <c:v>8.8764851882558951</c:v>
                </c:pt>
                <c:pt idx="27">
                  <c:v>8.7928417458253296</c:v>
                </c:pt>
                <c:pt idx="28">
                  <c:v>8.6968625129435377</c:v>
                </c:pt>
                <c:pt idx="29">
                  <c:v>10.813035617849803</c:v>
                </c:pt>
                <c:pt idx="30">
                  <c:v>11.132610666949072</c:v>
                </c:pt>
                <c:pt idx="31">
                  <c:v>10.397774804192943</c:v>
                </c:pt>
                <c:pt idx="32">
                  <c:v>11.416408145870816</c:v>
                </c:pt>
                <c:pt idx="33">
                  <c:v>12.907527627840448</c:v>
                </c:pt>
                <c:pt idx="34">
                  <c:v>11.862066333435703</c:v>
                </c:pt>
                <c:pt idx="35">
                  <c:v>10.309347441482977</c:v>
                </c:pt>
                <c:pt idx="36">
                  <c:v>9.3764126877147316</c:v>
                </c:pt>
                <c:pt idx="37">
                  <c:v>9.130143192505642</c:v>
                </c:pt>
                <c:pt idx="38">
                  <c:v>8.9806983285293107</c:v>
                </c:pt>
                <c:pt idx="39">
                  <c:v>9.4719815528001163</c:v>
                </c:pt>
                <c:pt idx="40">
                  <c:v>9.8921212325558781</c:v>
                </c:pt>
                <c:pt idx="41">
                  <c:v>8.8952958753755809</c:v>
                </c:pt>
                <c:pt idx="42">
                  <c:v>9.1385820745982596</c:v>
                </c:pt>
                <c:pt idx="43">
                  <c:v>11.266930076653857</c:v>
                </c:pt>
                <c:pt idx="44">
                  <c:v>10.396540316607579</c:v>
                </c:pt>
                <c:pt idx="45">
                  <c:v>9.8758695066405178</c:v>
                </c:pt>
                <c:pt idx="46">
                  <c:v>9.3350274048366231</c:v>
                </c:pt>
                <c:pt idx="47">
                  <c:v>9.9800402774878076</c:v>
                </c:pt>
                <c:pt idx="48">
                  <c:v>8.9022004770159846</c:v>
                </c:pt>
                <c:pt idx="49">
                  <c:v>8.8806682488181288</c:v>
                </c:pt>
                <c:pt idx="50">
                  <c:v>8.4514846535660002</c:v>
                </c:pt>
                <c:pt idx="51">
                  <c:v>11.011398055422918</c:v>
                </c:pt>
                <c:pt idx="52">
                  <c:v>9.0953639836350355</c:v>
                </c:pt>
                <c:pt idx="53">
                  <c:v>9.8990453875468898</c:v>
                </c:pt>
                <c:pt idx="54">
                  <c:v>11.397868934179719</c:v>
                </c:pt>
                <c:pt idx="55">
                  <c:v>10.583903330215399</c:v>
                </c:pt>
                <c:pt idx="56">
                  <c:v>11.267032981716623</c:v>
                </c:pt>
                <c:pt idx="57">
                  <c:v>8.6433470238612706</c:v>
                </c:pt>
                <c:pt idx="58">
                  <c:v>9.1133190384771225</c:v>
                </c:pt>
                <c:pt idx="59">
                  <c:v>7.8150437013989551</c:v>
                </c:pt>
                <c:pt idx="60">
                  <c:v>9.9525183810893356</c:v>
                </c:pt>
                <c:pt idx="61">
                  <c:v>9.0386146549624105</c:v>
                </c:pt>
                <c:pt idx="62">
                  <c:v>9.8658220541244042</c:v>
                </c:pt>
                <c:pt idx="63">
                  <c:v>9.6348696184721145</c:v>
                </c:pt>
                <c:pt idx="64">
                  <c:v>9.9405195543739602</c:v>
                </c:pt>
                <c:pt idx="65">
                  <c:v>9.1319871648908038</c:v>
                </c:pt>
                <c:pt idx="66">
                  <c:v>8.3593216327444715</c:v>
                </c:pt>
                <c:pt idx="67">
                  <c:v>9.5283043947670549</c:v>
                </c:pt>
                <c:pt idx="68">
                  <c:v>11.276819624522108</c:v>
                </c:pt>
                <c:pt idx="69">
                  <c:v>10.759988252034521</c:v>
                </c:pt>
                <c:pt idx="70">
                  <c:v>10.263621382829895</c:v>
                </c:pt>
                <c:pt idx="71">
                  <c:v>9.2895680951147757</c:v>
                </c:pt>
                <c:pt idx="72">
                  <c:v>9.9884469879294731</c:v>
                </c:pt>
                <c:pt idx="73">
                  <c:v>9.6080649130579623</c:v>
                </c:pt>
                <c:pt idx="74">
                  <c:v>11.731711257375483</c:v>
                </c:pt>
                <c:pt idx="75">
                  <c:v>11.762710439114338</c:v>
                </c:pt>
                <c:pt idx="76">
                  <c:v>12.878472734299653</c:v>
                </c:pt>
                <c:pt idx="77">
                  <c:v>10.487874529060022</c:v>
                </c:pt>
                <c:pt idx="78">
                  <c:v>10.538940345792744</c:v>
                </c:pt>
                <c:pt idx="79">
                  <c:v>8.4778552770693114</c:v>
                </c:pt>
                <c:pt idx="80">
                  <c:v>11.333774509646762</c:v>
                </c:pt>
                <c:pt idx="81">
                  <c:v>10.603168920771175</c:v>
                </c:pt>
                <c:pt idx="82">
                  <c:v>10.961758410604833</c:v>
                </c:pt>
                <c:pt idx="83">
                  <c:v>10.946340977336302</c:v>
                </c:pt>
                <c:pt idx="84">
                  <c:v>10.269062987173646</c:v>
                </c:pt>
                <c:pt idx="85">
                  <c:v>10.697759372113463</c:v>
                </c:pt>
                <c:pt idx="86">
                  <c:v>9.4545938856205041</c:v>
                </c:pt>
                <c:pt idx="87">
                  <c:v>9.530151155377661</c:v>
                </c:pt>
                <c:pt idx="88">
                  <c:v>8.9218373647287894</c:v>
                </c:pt>
                <c:pt idx="89">
                  <c:v>10.337185052365699</c:v>
                </c:pt>
                <c:pt idx="90">
                  <c:v>10.119858041509842</c:v>
                </c:pt>
                <c:pt idx="91">
                  <c:v>10.064082875820388</c:v>
                </c:pt>
                <c:pt idx="92">
                  <c:v>10.338370009895328</c:v>
                </c:pt>
                <c:pt idx="93">
                  <c:v>9.765442767283151</c:v>
                </c:pt>
                <c:pt idx="94">
                  <c:v>10.867133268679897</c:v>
                </c:pt>
                <c:pt idx="95">
                  <c:v>9.5006814412209923</c:v>
                </c:pt>
                <c:pt idx="96">
                  <c:v>9.9704746705723277</c:v>
                </c:pt>
                <c:pt idx="97">
                  <c:v>11.145968920608366</c:v>
                </c:pt>
                <c:pt idx="98">
                  <c:v>9.6989490828760587</c:v>
                </c:pt>
                <c:pt idx="99">
                  <c:v>11.175999796923779</c:v>
                </c:pt>
                <c:pt idx="100">
                  <c:v>9.4187413037901759</c:v>
                </c:pt>
                <c:pt idx="101">
                  <c:v>10.2341968775468</c:v>
                </c:pt>
                <c:pt idx="102">
                  <c:v>11.538903336687957</c:v>
                </c:pt>
                <c:pt idx="103">
                  <c:v>11.574878260054126</c:v>
                </c:pt>
                <c:pt idx="104">
                  <c:v>10.180153644203566</c:v>
                </c:pt>
                <c:pt idx="105">
                  <c:v>9.8937652967120862</c:v>
                </c:pt>
                <c:pt idx="106">
                  <c:v>9.2768133154789663</c:v>
                </c:pt>
                <c:pt idx="107">
                  <c:v>10.105904373355193</c:v>
                </c:pt>
                <c:pt idx="108">
                  <c:v>9.5922138086425335</c:v>
                </c:pt>
                <c:pt idx="109">
                  <c:v>13.535030165592596</c:v>
                </c:pt>
                <c:pt idx="110">
                  <c:v>10.956256803860846</c:v>
                </c:pt>
                <c:pt idx="111">
                  <c:v>12.094177348742221</c:v>
                </c:pt>
                <c:pt idx="112">
                  <c:v>11.527075381415202</c:v>
                </c:pt>
                <c:pt idx="113">
                  <c:v>10.13546782391399</c:v>
                </c:pt>
                <c:pt idx="114">
                  <c:v>10.229227364788841</c:v>
                </c:pt>
                <c:pt idx="115">
                  <c:v>9.1183558655453307</c:v>
                </c:pt>
                <c:pt idx="116">
                  <c:v>10.63466619414492</c:v>
                </c:pt>
                <c:pt idx="117">
                  <c:v>10.747900929637593</c:v>
                </c:pt>
                <c:pt idx="118">
                  <c:v>10.218729836987574</c:v>
                </c:pt>
                <c:pt idx="119">
                  <c:v>11.269548520551393</c:v>
                </c:pt>
                <c:pt idx="120">
                  <c:v>9.4400546640607992</c:v>
                </c:pt>
                <c:pt idx="121">
                  <c:v>9.2363017163382999</c:v>
                </c:pt>
                <c:pt idx="122">
                  <c:v>9.7094863486516658</c:v>
                </c:pt>
                <c:pt idx="123">
                  <c:v>9.1199269523937598</c:v>
                </c:pt>
                <c:pt idx="124">
                  <c:v>10.507872022791316</c:v>
                </c:pt>
                <c:pt idx="125">
                  <c:v>10.145707120259141</c:v>
                </c:pt>
                <c:pt idx="126">
                  <c:v>9.1577382705567114</c:v>
                </c:pt>
                <c:pt idx="127">
                  <c:v>10.676334495657335</c:v>
                </c:pt>
                <c:pt idx="128">
                  <c:v>11.142292165497025</c:v>
                </c:pt>
                <c:pt idx="129">
                  <c:v>13.562569521105004</c:v>
                </c:pt>
                <c:pt idx="130">
                  <c:v>11.948881841667932</c:v>
                </c:pt>
                <c:pt idx="131">
                  <c:v>9.6347903902298917</c:v>
                </c:pt>
                <c:pt idx="132">
                  <c:v>8.8240360460516527</c:v>
                </c:pt>
                <c:pt idx="133">
                  <c:v>8.1832585980666526</c:v>
                </c:pt>
                <c:pt idx="134">
                  <c:v>11.19673562075514</c:v>
                </c:pt>
                <c:pt idx="135">
                  <c:v>10.016702391239257</c:v>
                </c:pt>
                <c:pt idx="136">
                  <c:v>11.649823597043193</c:v>
                </c:pt>
                <c:pt idx="137">
                  <c:v>9.4618619762981737</c:v>
                </c:pt>
                <c:pt idx="138">
                  <c:v>10.344404633977689</c:v>
                </c:pt>
                <c:pt idx="139">
                  <c:v>10.822067696005885</c:v>
                </c:pt>
                <c:pt idx="140">
                  <c:v>10.317512942808721</c:v>
                </c:pt>
                <c:pt idx="141">
                  <c:v>11.287851922801682</c:v>
                </c:pt>
                <c:pt idx="142">
                  <c:v>10.032709818700168</c:v>
                </c:pt>
                <c:pt idx="143">
                  <c:v>9.2265265120710502</c:v>
                </c:pt>
                <c:pt idx="144">
                  <c:v>10.176808461507624</c:v>
                </c:pt>
                <c:pt idx="145">
                  <c:v>8.8881926165660197</c:v>
                </c:pt>
                <c:pt idx="146">
                  <c:v>10.891931559855752</c:v>
                </c:pt>
                <c:pt idx="147">
                  <c:v>9.4915102154802735</c:v>
                </c:pt>
                <c:pt idx="148">
                  <c:v>10.530754632500933</c:v>
                </c:pt>
                <c:pt idx="149">
                  <c:v>9.4198216581957261</c:v>
                </c:pt>
                <c:pt idx="150">
                  <c:v>9.3011356231110582</c:v>
                </c:pt>
                <c:pt idx="151">
                  <c:v>8.4458999590382806</c:v>
                </c:pt>
                <c:pt idx="152">
                  <c:v>8.6149788306622135</c:v>
                </c:pt>
                <c:pt idx="153">
                  <c:v>8.9904480558231672</c:v>
                </c:pt>
                <c:pt idx="154">
                  <c:v>8.3519829228453908</c:v>
                </c:pt>
                <c:pt idx="155">
                  <c:v>8.5203774081860093</c:v>
                </c:pt>
                <c:pt idx="156">
                  <c:v>9.1246411676186412</c:v>
                </c:pt>
                <c:pt idx="157">
                  <c:v>11.490096099428836</c:v>
                </c:pt>
                <c:pt idx="158">
                  <c:v>11.530052630581846</c:v>
                </c:pt>
                <c:pt idx="159">
                  <c:v>10.690119666908748</c:v>
                </c:pt>
                <c:pt idx="160">
                  <c:v>11.48784935498858</c:v>
                </c:pt>
                <c:pt idx="161">
                  <c:v>10.175768606092067</c:v>
                </c:pt>
                <c:pt idx="162">
                  <c:v>7.8738188340179791</c:v>
                </c:pt>
                <c:pt idx="163">
                  <c:v>10.131643233406654</c:v>
                </c:pt>
                <c:pt idx="164">
                  <c:v>9.0046930979179329</c:v>
                </c:pt>
                <c:pt idx="165">
                  <c:v>11.336786335859482</c:v>
                </c:pt>
                <c:pt idx="166">
                  <c:v>11.491097724388279</c:v>
                </c:pt>
                <c:pt idx="167">
                  <c:v>10.767647923683782</c:v>
                </c:pt>
                <c:pt idx="168">
                  <c:v>9.8535403639330799</c:v>
                </c:pt>
                <c:pt idx="169">
                  <c:v>10.537349174631244</c:v>
                </c:pt>
                <c:pt idx="170">
                  <c:v>9.2590063931258513</c:v>
                </c:pt>
                <c:pt idx="171">
                  <c:v>10.190080277313816</c:v>
                </c:pt>
                <c:pt idx="172">
                  <c:v>10.762544531311743</c:v>
                </c:pt>
                <c:pt idx="173">
                  <c:v>10.693937002971825</c:v>
                </c:pt>
                <c:pt idx="174">
                  <c:v>10.740729343641728</c:v>
                </c:pt>
                <c:pt idx="175">
                  <c:v>8.8766549370886416</c:v>
                </c:pt>
                <c:pt idx="176">
                  <c:v>9.1502231142930608</c:v>
                </c:pt>
                <c:pt idx="177">
                  <c:v>9.2065094423360723</c:v>
                </c:pt>
                <c:pt idx="178">
                  <c:v>10.519511925359026</c:v>
                </c:pt>
                <c:pt idx="179">
                  <c:v>9.6496852009635603</c:v>
                </c:pt>
                <c:pt idx="180">
                  <c:v>11.705618678869488</c:v>
                </c:pt>
                <c:pt idx="181">
                  <c:v>8.3609513062865304</c:v>
                </c:pt>
                <c:pt idx="182">
                  <c:v>11.151732457455767</c:v>
                </c:pt>
                <c:pt idx="183">
                  <c:v>8.9026974182256371</c:v>
                </c:pt>
                <c:pt idx="184">
                  <c:v>10.439425970338537</c:v>
                </c:pt>
                <c:pt idx="185">
                  <c:v>11.526378811113771</c:v>
                </c:pt>
                <c:pt idx="186">
                  <c:v>12.450266169278946</c:v>
                </c:pt>
                <c:pt idx="187">
                  <c:v>13.58527264053904</c:v>
                </c:pt>
                <c:pt idx="188">
                  <c:v>10.86918601756118</c:v>
                </c:pt>
                <c:pt idx="189">
                  <c:v>11.575822286909963</c:v>
                </c:pt>
                <c:pt idx="190">
                  <c:v>10.917816165044767</c:v>
                </c:pt>
                <c:pt idx="191">
                  <c:v>10.644417107889877</c:v>
                </c:pt>
                <c:pt idx="192">
                  <c:v>9.0113822919539306</c:v>
                </c:pt>
                <c:pt idx="193">
                  <c:v>9.0202367559852732</c:v>
                </c:pt>
                <c:pt idx="194">
                  <c:v>7.2244590523861749</c:v>
                </c:pt>
                <c:pt idx="195">
                  <c:v>8.8464579443951408</c:v>
                </c:pt>
                <c:pt idx="196">
                  <c:v>9.0300348026584629</c:v>
                </c:pt>
                <c:pt idx="197">
                  <c:v>9.9630662372851049</c:v>
                </c:pt>
                <c:pt idx="198">
                  <c:v>9.7425501021663621</c:v>
                </c:pt>
                <c:pt idx="199">
                  <c:v>9.5192932582106256</c:v>
                </c:pt>
                <c:pt idx="200">
                  <c:v>9.9363808708517034</c:v>
                </c:pt>
                <c:pt idx="201">
                  <c:v>9.8954494525565178</c:v>
                </c:pt>
                <c:pt idx="202">
                  <c:v>9.1290938670943707</c:v>
                </c:pt>
                <c:pt idx="203">
                  <c:v>11.14241462324884</c:v>
                </c:pt>
                <c:pt idx="204">
                  <c:v>10.186954331075475</c:v>
                </c:pt>
                <c:pt idx="205">
                  <c:v>11.130994987639898</c:v>
                </c:pt>
                <c:pt idx="206">
                  <c:v>10.649493646170574</c:v>
                </c:pt>
                <c:pt idx="207">
                  <c:v>9.6948197181104394</c:v>
                </c:pt>
                <c:pt idx="208">
                  <c:v>11.039362079921014</c:v>
                </c:pt>
                <c:pt idx="209">
                  <c:v>9.8107380963598096</c:v>
                </c:pt>
                <c:pt idx="210">
                  <c:v>8.5141680361605125</c:v>
                </c:pt>
                <c:pt idx="211">
                  <c:v>8.7577832339256645</c:v>
                </c:pt>
                <c:pt idx="212">
                  <c:v>9.39345589785591</c:v>
                </c:pt>
                <c:pt idx="213">
                  <c:v>11.536025670359646</c:v>
                </c:pt>
                <c:pt idx="214">
                  <c:v>11.739303623691177</c:v>
                </c:pt>
                <c:pt idx="215">
                  <c:v>10.36461343611421</c:v>
                </c:pt>
                <c:pt idx="216">
                  <c:v>8.6689565917300158</c:v>
                </c:pt>
                <c:pt idx="217">
                  <c:v>6.8742513113231807</c:v>
                </c:pt>
                <c:pt idx="218">
                  <c:v>8.177622830807616</c:v>
                </c:pt>
                <c:pt idx="219">
                  <c:v>7.6567624342694938</c:v>
                </c:pt>
                <c:pt idx="220">
                  <c:v>9.2535206967306287</c:v>
                </c:pt>
                <c:pt idx="221">
                  <c:v>8.418288685368136</c:v>
                </c:pt>
                <c:pt idx="222">
                  <c:v>9.5784736690676482</c:v>
                </c:pt>
                <c:pt idx="223">
                  <c:v>9.268580617332292</c:v>
                </c:pt>
                <c:pt idx="224">
                  <c:v>10.034610608925853</c:v>
                </c:pt>
                <c:pt idx="225">
                  <c:v>11.300703803652635</c:v>
                </c:pt>
                <c:pt idx="226">
                  <c:v>11.606544360300266</c:v>
                </c:pt>
                <c:pt idx="227">
                  <c:v>10.336753303623857</c:v>
                </c:pt>
                <c:pt idx="228">
                  <c:v>11.60430781796849</c:v>
                </c:pt>
                <c:pt idx="229">
                  <c:v>9.8787526005410999</c:v>
                </c:pt>
                <c:pt idx="230">
                  <c:v>9.3832987767226932</c:v>
                </c:pt>
                <c:pt idx="231">
                  <c:v>7.9848774572631331</c:v>
                </c:pt>
                <c:pt idx="232">
                  <c:v>8.500789120990845</c:v>
                </c:pt>
                <c:pt idx="233">
                  <c:v>9.7574552181843632</c:v>
                </c:pt>
                <c:pt idx="234">
                  <c:v>10.773906309179157</c:v>
                </c:pt>
                <c:pt idx="235">
                  <c:v>11.620090188835118</c:v>
                </c:pt>
                <c:pt idx="236">
                  <c:v>9.531273284274933</c:v>
                </c:pt>
                <c:pt idx="237">
                  <c:v>11.100279156768586</c:v>
                </c:pt>
                <c:pt idx="238">
                  <c:v>11.007164999658205</c:v>
                </c:pt>
                <c:pt idx="239">
                  <c:v>11.864064035261876</c:v>
                </c:pt>
                <c:pt idx="240">
                  <c:v>9.9800798439529537</c:v>
                </c:pt>
                <c:pt idx="241">
                  <c:v>10.51573430020747</c:v>
                </c:pt>
                <c:pt idx="242">
                  <c:v>9.234193550002999</c:v>
                </c:pt>
                <c:pt idx="243">
                  <c:v>10.439822904044338</c:v>
                </c:pt>
                <c:pt idx="244">
                  <c:v>8.8532732981118141</c:v>
                </c:pt>
                <c:pt idx="245">
                  <c:v>9.7062004749474156</c:v>
                </c:pt>
                <c:pt idx="246">
                  <c:v>9.6319649062304009</c:v>
                </c:pt>
                <c:pt idx="247">
                  <c:v>10.10822838939418</c:v>
                </c:pt>
                <c:pt idx="248">
                  <c:v>9.4129672804018316</c:v>
                </c:pt>
                <c:pt idx="249">
                  <c:v>12.50275770633719</c:v>
                </c:pt>
                <c:pt idx="250">
                  <c:v>11.946035418237598</c:v>
                </c:pt>
                <c:pt idx="251">
                  <c:v>11.241845367010791</c:v>
                </c:pt>
                <c:pt idx="252">
                  <c:v>11.043110503991615</c:v>
                </c:pt>
                <c:pt idx="253">
                  <c:v>9.2601387064097516</c:v>
                </c:pt>
                <c:pt idx="254">
                  <c:v>10.912505244677996</c:v>
                </c:pt>
                <c:pt idx="255">
                  <c:v>9.7796730214487386</c:v>
                </c:pt>
                <c:pt idx="256">
                  <c:v>11.855098015720554</c:v>
                </c:pt>
                <c:pt idx="257">
                  <c:v>11.616976245158874</c:v>
                </c:pt>
                <c:pt idx="258">
                  <c:v>11.260790930650499</c:v>
                </c:pt>
                <c:pt idx="259">
                  <c:v>10.059455122060411</c:v>
                </c:pt>
                <c:pt idx="260">
                  <c:v>7.7817283330843239</c:v>
                </c:pt>
                <c:pt idx="261">
                  <c:v>10.439090703269862</c:v>
                </c:pt>
                <c:pt idx="262">
                  <c:v>7.6066758375192602</c:v>
                </c:pt>
                <c:pt idx="263">
                  <c:v>7.8254083339251848</c:v>
                </c:pt>
                <c:pt idx="264">
                  <c:v>7.3387144063630609</c:v>
                </c:pt>
                <c:pt idx="265">
                  <c:v>6.867508731436514</c:v>
                </c:pt>
                <c:pt idx="266">
                  <c:v>8.7219070198053998</c:v>
                </c:pt>
                <c:pt idx="267">
                  <c:v>9.8066861347216392</c:v>
                </c:pt>
                <c:pt idx="268">
                  <c:v>11.440271718621009</c:v>
                </c:pt>
                <c:pt idx="269">
                  <c:v>11.159047058916208</c:v>
                </c:pt>
                <c:pt idx="270">
                  <c:v>10.584955642877972</c:v>
                </c:pt>
                <c:pt idx="271">
                  <c:v>9.6314696130426238</c:v>
                </c:pt>
                <c:pt idx="272">
                  <c:v>10.262628894366641</c:v>
                </c:pt>
                <c:pt idx="273">
                  <c:v>9.1973163112797245</c:v>
                </c:pt>
                <c:pt idx="274">
                  <c:v>9.2214792330932411</c:v>
                </c:pt>
                <c:pt idx="275">
                  <c:v>9.6708815577483715</c:v>
                </c:pt>
                <c:pt idx="276">
                  <c:v>9.9712274744835678</c:v>
                </c:pt>
                <c:pt idx="277">
                  <c:v>9.9660868389119059</c:v>
                </c:pt>
                <c:pt idx="278">
                  <c:v>9.6735851729331372</c:v>
                </c:pt>
                <c:pt idx="279">
                  <c:v>9.365425233699602</c:v>
                </c:pt>
                <c:pt idx="280">
                  <c:v>11.21340155686431</c:v>
                </c:pt>
                <c:pt idx="281">
                  <c:v>11.302840990389695</c:v>
                </c:pt>
                <c:pt idx="282">
                  <c:v>11.12242075696666</c:v>
                </c:pt>
                <c:pt idx="283">
                  <c:v>11.152102575361946</c:v>
                </c:pt>
                <c:pt idx="284">
                  <c:v>10.462595341007523</c:v>
                </c:pt>
                <c:pt idx="285">
                  <c:v>10.261249587446841</c:v>
                </c:pt>
                <c:pt idx="286">
                  <c:v>9.612093537116337</c:v>
                </c:pt>
                <c:pt idx="287">
                  <c:v>9.9456062350604366</c:v>
                </c:pt>
                <c:pt idx="288">
                  <c:v>10.186539947203849</c:v>
                </c:pt>
                <c:pt idx="289">
                  <c:v>11.522542332759283</c:v>
                </c:pt>
                <c:pt idx="290">
                  <c:v>11.20405487052636</c:v>
                </c:pt>
                <c:pt idx="291">
                  <c:v>11.73212144294455</c:v>
                </c:pt>
                <c:pt idx="292">
                  <c:v>10.578419212753142</c:v>
                </c:pt>
                <c:pt idx="293">
                  <c:v>9.3708458952126605</c:v>
                </c:pt>
                <c:pt idx="294">
                  <c:v>9.50711442815442</c:v>
                </c:pt>
                <c:pt idx="295">
                  <c:v>10.265804358119706</c:v>
                </c:pt>
                <c:pt idx="296">
                  <c:v>11.926877580579792</c:v>
                </c:pt>
                <c:pt idx="297">
                  <c:v>12.893110128972143</c:v>
                </c:pt>
                <c:pt idx="298">
                  <c:v>11.906478565664539</c:v>
                </c:pt>
                <c:pt idx="299">
                  <c:v>12.239995634681076</c:v>
                </c:pt>
                <c:pt idx="300">
                  <c:v>10.220519283690845</c:v>
                </c:pt>
                <c:pt idx="301">
                  <c:v>8.7953804170493122</c:v>
                </c:pt>
                <c:pt idx="302">
                  <c:v>8.602927399094721</c:v>
                </c:pt>
                <c:pt idx="303">
                  <c:v>9.4968778239879796</c:v>
                </c:pt>
                <c:pt idx="304">
                  <c:v>11.029668717076698</c:v>
                </c:pt>
                <c:pt idx="305">
                  <c:v>10.672550099251826</c:v>
                </c:pt>
                <c:pt idx="306">
                  <c:v>11.673638143422584</c:v>
                </c:pt>
                <c:pt idx="307">
                  <c:v>10.22749855692649</c:v>
                </c:pt>
                <c:pt idx="308">
                  <c:v>8.689823123243432</c:v>
                </c:pt>
                <c:pt idx="309">
                  <c:v>9.7644398290267862</c:v>
                </c:pt>
                <c:pt idx="310">
                  <c:v>9.3752447152484386</c:v>
                </c:pt>
                <c:pt idx="311">
                  <c:v>10.293377810924701</c:v>
                </c:pt>
                <c:pt idx="312">
                  <c:v>9.4973329054966058</c:v>
                </c:pt>
                <c:pt idx="313">
                  <c:v>10.587740311377267</c:v>
                </c:pt>
                <c:pt idx="314">
                  <c:v>11.742561099368704</c:v>
                </c:pt>
                <c:pt idx="315">
                  <c:v>12.141936625201135</c:v>
                </c:pt>
                <c:pt idx="316">
                  <c:v>11.67833363658066</c:v>
                </c:pt>
                <c:pt idx="317">
                  <c:v>10.8979751468326</c:v>
                </c:pt>
                <c:pt idx="318">
                  <c:v>9.3994399480954733</c:v>
                </c:pt>
                <c:pt idx="319">
                  <c:v>10.707511063437213</c:v>
                </c:pt>
                <c:pt idx="320">
                  <c:v>10.60602630210153</c:v>
                </c:pt>
                <c:pt idx="321">
                  <c:v>11.974716041779272</c:v>
                </c:pt>
                <c:pt idx="322">
                  <c:v>10.048623205115597</c:v>
                </c:pt>
                <c:pt idx="323">
                  <c:v>12.785760365919069</c:v>
                </c:pt>
                <c:pt idx="324">
                  <c:v>9.1295592814154816</c:v>
                </c:pt>
                <c:pt idx="325">
                  <c:v>11.288394919689587</c:v>
                </c:pt>
                <c:pt idx="326">
                  <c:v>10.085090615867196</c:v>
                </c:pt>
                <c:pt idx="327">
                  <c:v>7.8413945656047526</c:v>
                </c:pt>
                <c:pt idx="328">
                  <c:v>8.8515007382626738</c:v>
                </c:pt>
                <c:pt idx="329">
                  <c:v>9.5332373187934341</c:v>
                </c:pt>
                <c:pt idx="330">
                  <c:v>12.730931961779032</c:v>
                </c:pt>
                <c:pt idx="331">
                  <c:v>11.968517833510434</c:v>
                </c:pt>
                <c:pt idx="332">
                  <c:v>11.434479518039584</c:v>
                </c:pt>
                <c:pt idx="333">
                  <c:v>10.020689637114859</c:v>
                </c:pt>
                <c:pt idx="334">
                  <c:v>10.234198289362054</c:v>
                </c:pt>
                <c:pt idx="335">
                  <c:v>11.571010600144504</c:v>
                </c:pt>
                <c:pt idx="336">
                  <c:v>10.876096698262495</c:v>
                </c:pt>
                <c:pt idx="337">
                  <c:v>9.8046791690913082</c:v>
                </c:pt>
                <c:pt idx="338">
                  <c:v>9.3613872741342998</c:v>
                </c:pt>
                <c:pt idx="339">
                  <c:v>9.3417035680031812</c:v>
                </c:pt>
                <c:pt idx="340">
                  <c:v>9.7240113465784752</c:v>
                </c:pt>
                <c:pt idx="341">
                  <c:v>11.098424265066171</c:v>
                </c:pt>
                <c:pt idx="342">
                  <c:v>8.7098995810576376</c:v>
                </c:pt>
                <c:pt idx="343">
                  <c:v>9.6704399457906405</c:v>
                </c:pt>
                <c:pt idx="344">
                  <c:v>8.6657428245067507</c:v>
                </c:pt>
                <c:pt idx="345">
                  <c:v>8.2223904474885856</c:v>
                </c:pt>
                <c:pt idx="346">
                  <c:v>8.0982507240520416</c:v>
                </c:pt>
                <c:pt idx="347">
                  <c:v>7.2074828441200207</c:v>
                </c:pt>
                <c:pt idx="348">
                  <c:v>9.209317633409249</c:v>
                </c:pt>
                <c:pt idx="349">
                  <c:v>8.6155946559994341</c:v>
                </c:pt>
                <c:pt idx="350">
                  <c:v>9.7986556792720414</c:v>
                </c:pt>
                <c:pt idx="351">
                  <c:v>10.856260691090155</c:v>
                </c:pt>
                <c:pt idx="352">
                  <c:v>11.099069714834831</c:v>
                </c:pt>
                <c:pt idx="353">
                  <c:v>10.994424095547004</c:v>
                </c:pt>
                <c:pt idx="354">
                  <c:v>10.303364594299017</c:v>
                </c:pt>
                <c:pt idx="355">
                  <c:v>8.6847944469660057</c:v>
                </c:pt>
                <c:pt idx="356">
                  <c:v>10.810125883437193</c:v>
                </c:pt>
                <c:pt idx="357">
                  <c:v>10.89294412294864</c:v>
                </c:pt>
                <c:pt idx="358">
                  <c:v>11.396408203013983</c:v>
                </c:pt>
                <c:pt idx="359">
                  <c:v>10.636406260737729</c:v>
                </c:pt>
                <c:pt idx="360">
                  <c:v>10.636897702574103</c:v>
                </c:pt>
                <c:pt idx="361">
                  <c:v>10.609660379388863</c:v>
                </c:pt>
                <c:pt idx="362">
                  <c:v>11.063819880295659</c:v>
                </c:pt>
                <c:pt idx="363">
                  <c:v>10.572966835733421</c:v>
                </c:pt>
                <c:pt idx="364">
                  <c:v>10.152448543705294</c:v>
                </c:pt>
                <c:pt idx="365">
                  <c:v>10.465647296449779</c:v>
                </c:pt>
                <c:pt idx="366">
                  <c:v>10.220247515260596</c:v>
                </c:pt>
                <c:pt idx="367">
                  <c:v>11.763028934650009</c:v>
                </c:pt>
                <c:pt idx="368">
                  <c:v>10.397589792848853</c:v>
                </c:pt>
                <c:pt idx="369">
                  <c:v>9.6036797456092966</c:v>
                </c:pt>
                <c:pt idx="370">
                  <c:v>6.849034135915673</c:v>
                </c:pt>
                <c:pt idx="371">
                  <c:v>8.5140520363313499</c:v>
                </c:pt>
                <c:pt idx="372">
                  <c:v>9.867738623214322</c:v>
                </c:pt>
                <c:pt idx="373">
                  <c:v>12.297637679310586</c:v>
                </c:pt>
                <c:pt idx="374">
                  <c:v>12.156136707371111</c:v>
                </c:pt>
                <c:pt idx="375">
                  <c:v>11.545588606596764</c:v>
                </c:pt>
                <c:pt idx="376">
                  <c:v>10.090500299712186</c:v>
                </c:pt>
                <c:pt idx="377">
                  <c:v>9.3435332166898579</c:v>
                </c:pt>
                <c:pt idx="378">
                  <c:v>7.8607443358283309</c:v>
                </c:pt>
                <c:pt idx="379">
                  <c:v>9.515204551566903</c:v>
                </c:pt>
                <c:pt idx="380">
                  <c:v>10.345599820759695</c:v>
                </c:pt>
                <c:pt idx="381">
                  <c:v>9.615134692041762</c:v>
                </c:pt>
                <c:pt idx="382">
                  <c:v>11.176855912980351</c:v>
                </c:pt>
                <c:pt idx="383">
                  <c:v>11.312419264229407</c:v>
                </c:pt>
                <c:pt idx="384">
                  <c:v>12.913542980135551</c:v>
                </c:pt>
                <c:pt idx="385">
                  <c:v>13.154593459875898</c:v>
                </c:pt>
                <c:pt idx="386">
                  <c:v>13.255475434281419</c:v>
                </c:pt>
                <c:pt idx="387">
                  <c:v>12.128764444303108</c:v>
                </c:pt>
                <c:pt idx="388">
                  <c:v>9.115793830497541</c:v>
                </c:pt>
                <c:pt idx="389">
                  <c:v>9.8059283829139652</c:v>
                </c:pt>
                <c:pt idx="390">
                  <c:v>9.4584611517189785</c:v>
                </c:pt>
                <c:pt idx="391">
                  <c:v>10.576588982392106</c:v>
                </c:pt>
                <c:pt idx="392">
                  <c:v>10.744283718331458</c:v>
                </c:pt>
                <c:pt idx="393">
                  <c:v>12.242559313524398</c:v>
                </c:pt>
                <c:pt idx="394">
                  <c:v>11.093866890161081</c:v>
                </c:pt>
                <c:pt idx="395">
                  <c:v>10.729588512202897</c:v>
                </c:pt>
                <c:pt idx="396">
                  <c:v>11.725372095227621</c:v>
                </c:pt>
                <c:pt idx="397">
                  <c:v>10.469702605888441</c:v>
                </c:pt>
                <c:pt idx="398">
                  <c:v>11.859746320673761</c:v>
                </c:pt>
                <c:pt idx="399">
                  <c:v>10.619818895012187</c:v>
                </c:pt>
                <c:pt idx="400">
                  <c:v>9.3246041068411927</c:v>
                </c:pt>
                <c:pt idx="401">
                  <c:v>9.1702839757825974</c:v>
                </c:pt>
                <c:pt idx="402">
                  <c:v>9.0867404497807556</c:v>
                </c:pt>
                <c:pt idx="403">
                  <c:v>10.344227237234685</c:v>
                </c:pt>
                <c:pt idx="404">
                  <c:v>9.4552326781068246</c:v>
                </c:pt>
                <c:pt idx="405">
                  <c:v>9.7218216738145244</c:v>
                </c:pt>
                <c:pt idx="406">
                  <c:v>10.016928741156525</c:v>
                </c:pt>
                <c:pt idx="407">
                  <c:v>8.801696333892405</c:v>
                </c:pt>
                <c:pt idx="408">
                  <c:v>9.4015926143541684</c:v>
                </c:pt>
                <c:pt idx="409">
                  <c:v>9.8390543364036827</c:v>
                </c:pt>
                <c:pt idx="410">
                  <c:v>10.091234022000569</c:v>
                </c:pt>
                <c:pt idx="411">
                  <c:v>11.309159996072365</c:v>
                </c:pt>
                <c:pt idx="412">
                  <c:v>10.997770608381359</c:v>
                </c:pt>
                <c:pt idx="413">
                  <c:v>9.8519364544038481</c:v>
                </c:pt>
                <c:pt idx="414">
                  <c:v>12.191831658351527</c:v>
                </c:pt>
                <c:pt idx="415">
                  <c:v>11.488589443505962</c:v>
                </c:pt>
                <c:pt idx="416">
                  <c:v>11.452520708889075</c:v>
                </c:pt>
                <c:pt idx="417">
                  <c:v>12.127654985346922</c:v>
                </c:pt>
                <c:pt idx="418">
                  <c:v>9.9361976461368933</c:v>
                </c:pt>
                <c:pt idx="419">
                  <c:v>11.140653538323525</c:v>
                </c:pt>
                <c:pt idx="420">
                  <c:v>9.9734628377669168</c:v>
                </c:pt>
                <c:pt idx="421">
                  <c:v>13.381392156081567</c:v>
                </c:pt>
                <c:pt idx="422">
                  <c:v>11.701907383298295</c:v>
                </c:pt>
                <c:pt idx="423">
                  <c:v>11.709374682663508</c:v>
                </c:pt>
                <c:pt idx="424">
                  <c:v>10.111181602676366</c:v>
                </c:pt>
                <c:pt idx="425">
                  <c:v>10.80191072640759</c:v>
                </c:pt>
                <c:pt idx="426">
                  <c:v>10.613366107307401</c:v>
                </c:pt>
                <c:pt idx="427">
                  <c:v>9.1049358557802123</c:v>
                </c:pt>
                <c:pt idx="428">
                  <c:v>8.7618956761012932</c:v>
                </c:pt>
                <c:pt idx="429">
                  <c:v>9.1819896723326693</c:v>
                </c:pt>
                <c:pt idx="430">
                  <c:v>10.498386961798071</c:v>
                </c:pt>
                <c:pt idx="431">
                  <c:v>9.9303397412229195</c:v>
                </c:pt>
                <c:pt idx="432">
                  <c:v>10.925982041816102</c:v>
                </c:pt>
                <c:pt idx="433">
                  <c:v>9.5866002631520733</c:v>
                </c:pt>
                <c:pt idx="434">
                  <c:v>10.636031762414568</c:v>
                </c:pt>
                <c:pt idx="435">
                  <c:v>7.7572607327491729</c:v>
                </c:pt>
                <c:pt idx="436">
                  <c:v>8.4663255324900941</c:v>
                </c:pt>
                <c:pt idx="437">
                  <c:v>8.4487657851333324</c:v>
                </c:pt>
                <c:pt idx="438">
                  <c:v>8.4996693508896008</c:v>
                </c:pt>
                <c:pt idx="439">
                  <c:v>8.4774455354388554</c:v>
                </c:pt>
                <c:pt idx="440">
                  <c:v>7.2308319285677998</c:v>
                </c:pt>
                <c:pt idx="441">
                  <c:v>7.7924669803751572</c:v>
                </c:pt>
                <c:pt idx="442">
                  <c:v>9.3903071588701597</c:v>
                </c:pt>
                <c:pt idx="443">
                  <c:v>9.044521106370544</c:v>
                </c:pt>
                <c:pt idx="444">
                  <c:v>8.1596587623754004</c:v>
                </c:pt>
                <c:pt idx="445">
                  <c:v>7.2359306174482745</c:v>
                </c:pt>
                <c:pt idx="446">
                  <c:v>7.6534980270173936</c:v>
                </c:pt>
                <c:pt idx="447">
                  <c:v>11.09394216538308</c:v>
                </c:pt>
                <c:pt idx="448">
                  <c:v>9.9390155239176128</c:v>
                </c:pt>
                <c:pt idx="449">
                  <c:v>12.299739586927636</c:v>
                </c:pt>
                <c:pt idx="450">
                  <c:v>9.1963419128734127</c:v>
                </c:pt>
                <c:pt idx="451">
                  <c:v>10.02403182767037</c:v>
                </c:pt>
                <c:pt idx="452">
                  <c:v>9.0253272266193889</c:v>
                </c:pt>
                <c:pt idx="453">
                  <c:v>8.9389251988449132</c:v>
                </c:pt>
                <c:pt idx="454">
                  <c:v>7.8809204616792305</c:v>
                </c:pt>
                <c:pt idx="455">
                  <c:v>7.677636808256322</c:v>
                </c:pt>
                <c:pt idx="456">
                  <c:v>7.5834032579478787</c:v>
                </c:pt>
                <c:pt idx="457">
                  <c:v>8.545062834776191</c:v>
                </c:pt>
                <c:pt idx="458">
                  <c:v>9.000659720972358</c:v>
                </c:pt>
                <c:pt idx="459">
                  <c:v>8.7219251120223795</c:v>
                </c:pt>
                <c:pt idx="460">
                  <c:v>8.5487462612579375</c:v>
                </c:pt>
                <c:pt idx="461">
                  <c:v>10.375081252331647</c:v>
                </c:pt>
                <c:pt idx="462">
                  <c:v>10.654421167020491</c:v>
                </c:pt>
                <c:pt idx="463">
                  <c:v>10.474698439828167</c:v>
                </c:pt>
                <c:pt idx="464">
                  <c:v>10.114039895862113</c:v>
                </c:pt>
                <c:pt idx="465">
                  <c:v>9.8044279639416985</c:v>
                </c:pt>
                <c:pt idx="466">
                  <c:v>10.780024578307339</c:v>
                </c:pt>
                <c:pt idx="467">
                  <c:v>11.445769574172399</c:v>
                </c:pt>
                <c:pt idx="468">
                  <c:v>11.474368358338234</c:v>
                </c:pt>
                <c:pt idx="469">
                  <c:v>9.8818797359939552</c:v>
                </c:pt>
                <c:pt idx="470">
                  <c:v>8.0210129497077354</c:v>
                </c:pt>
                <c:pt idx="471">
                  <c:v>8.1424388452641523</c:v>
                </c:pt>
                <c:pt idx="472">
                  <c:v>9.7823995963250532</c:v>
                </c:pt>
                <c:pt idx="473">
                  <c:v>10.175811326667587</c:v>
                </c:pt>
                <c:pt idx="474">
                  <c:v>11.387222372146381</c:v>
                </c:pt>
                <c:pt idx="475">
                  <c:v>10.92378795636003</c:v>
                </c:pt>
                <c:pt idx="476">
                  <c:v>10.727260268264764</c:v>
                </c:pt>
                <c:pt idx="477">
                  <c:v>10.132230563800261</c:v>
                </c:pt>
                <c:pt idx="478">
                  <c:v>9.9380798390261287</c:v>
                </c:pt>
                <c:pt idx="479">
                  <c:v>10.153608269518331</c:v>
                </c:pt>
                <c:pt idx="480">
                  <c:v>10.222189344655014</c:v>
                </c:pt>
                <c:pt idx="481">
                  <c:v>10.674968986764949</c:v>
                </c:pt>
                <c:pt idx="482">
                  <c:v>9.6791030482769642</c:v>
                </c:pt>
                <c:pt idx="483">
                  <c:v>9.3056490663076161</c:v>
                </c:pt>
                <c:pt idx="484">
                  <c:v>8.5017088798862677</c:v>
                </c:pt>
                <c:pt idx="485">
                  <c:v>9.498198315149601</c:v>
                </c:pt>
                <c:pt idx="486">
                  <c:v>8.0583948757585091</c:v>
                </c:pt>
                <c:pt idx="487">
                  <c:v>10.091648872377121</c:v>
                </c:pt>
                <c:pt idx="488">
                  <c:v>9.7358247920005123</c:v>
                </c:pt>
                <c:pt idx="489">
                  <c:v>11.11437154843923</c:v>
                </c:pt>
                <c:pt idx="490">
                  <c:v>9.6574366055669536</c:v>
                </c:pt>
                <c:pt idx="491">
                  <c:v>9.4657256541704111</c:v>
                </c:pt>
                <c:pt idx="492">
                  <c:v>10.138560438139766</c:v>
                </c:pt>
                <c:pt idx="493">
                  <c:v>9.0621227831754858</c:v>
                </c:pt>
                <c:pt idx="494">
                  <c:v>9.8350492787670767</c:v>
                </c:pt>
                <c:pt idx="495">
                  <c:v>9.6476214288821769</c:v>
                </c:pt>
                <c:pt idx="496">
                  <c:v>9.6456695184053505</c:v>
                </c:pt>
                <c:pt idx="497">
                  <c:v>10.667651016355785</c:v>
                </c:pt>
                <c:pt idx="498">
                  <c:v>10.206858024505724</c:v>
                </c:pt>
                <c:pt idx="499">
                  <c:v>10.412597768856417</c:v>
                </c:pt>
                <c:pt idx="500">
                  <c:v>9.8116422674735304</c:v>
                </c:pt>
                <c:pt idx="501">
                  <c:v>9.5600289440898045</c:v>
                </c:pt>
                <c:pt idx="502">
                  <c:v>7.979885663418905</c:v>
                </c:pt>
                <c:pt idx="503">
                  <c:v>10.554700269722284</c:v>
                </c:pt>
                <c:pt idx="504">
                  <c:v>12.794959403980172</c:v>
                </c:pt>
                <c:pt idx="505">
                  <c:v>12.156967921222076</c:v>
                </c:pt>
                <c:pt idx="506">
                  <c:v>10.06639855543815</c:v>
                </c:pt>
                <c:pt idx="507">
                  <c:v>10.194633934170469</c:v>
                </c:pt>
                <c:pt idx="508">
                  <c:v>10.208742847158431</c:v>
                </c:pt>
                <c:pt idx="509">
                  <c:v>10.742916499745808</c:v>
                </c:pt>
                <c:pt idx="510">
                  <c:v>10.645513234069208</c:v>
                </c:pt>
                <c:pt idx="511">
                  <c:v>11.376146351793558</c:v>
                </c:pt>
                <c:pt idx="512">
                  <c:v>10.063990297713724</c:v>
                </c:pt>
                <c:pt idx="513">
                  <c:v>10.735755645925048</c:v>
                </c:pt>
                <c:pt idx="514">
                  <c:v>11.257900976590241</c:v>
                </c:pt>
                <c:pt idx="515">
                  <c:v>9.7331669374599983</c:v>
                </c:pt>
                <c:pt idx="516">
                  <c:v>9.7783534578533704</c:v>
                </c:pt>
                <c:pt idx="517">
                  <c:v>8.7171378405948943</c:v>
                </c:pt>
                <c:pt idx="518">
                  <c:v>10.562387248166004</c:v>
                </c:pt>
                <c:pt idx="519">
                  <c:v>8.9983232844655134</c:v>
                </c:pt>
                <c:pt idx="520">
                  <c:v>10.465818964450717</c:v>
                </c:pt>
                <c:pt idx="521">
                  <c:v>10.386530661844132</c:v>
                </c:pt>
                <c:pt idx="522">
                  <c:v>9.4707340223780658</c:v>
                </c:pt>
                <c:pt idx="523">
                  <c:v>10.403013607146361</c:v>
                </c:pt>
                <c:pt idx="524">
                  <c:v>10.196221727325513</c:v>
                </c:pt>
                <c:pt idx="525">
                  <c:v>11.308350418270981</c:v>
                </c:pt>
                <c:pt idx="526">
                  <c:v>11.247928185836388</c:v>
                </c:pt>
                <c:pt idx="527">
                  <c:v>10.623453859417173</c:v>
                </c:pt>
                <c:pt idx="528">
                  <c:v>9.3846575849810581</c:v>
                </c:pt>
                <c:pt idx="529">
                  <c:v>12.104161719495732</c:v>
                </c:pt>
                <c:pt idx="530">
                  <c:v>9.5337559744288818</c:v>
                </c:pt>
                <c:pt idx="531">
                  <c:v>9.915246499533275</c:v>
                </c:pt>
                <c:pt idx="532">
                  <c:v>9.1563889128980396</c:v>
                </c:pt>
                <c:pt idx="533">
                  <c:v>9.7210039488807976</c:v>
                </c:pt>
                <c:pt idx="534">
                  <c:v>9.5548699758588871</c:v>
                </c:pt>
                <c:pt idx="535">
                  <c:v>9.3552473668250702</c:v>
                </c:pt>
                <c:pt idx="536">
                  <c:v>9.1976961655660716</c:v>
                </c:pt>
                <c:pt idx="537">
                  <c:v>8.3284276677619502</c:v>
                </c:pt>
                <c:pt idx="538">
                  <c:v>11.056815634603993</c:v>
                </c:pt>
                <c:pt idx="539">
                  <c:v>11.275268818201306</c:v>
                </c:pt>
                <c:pt idx="540">
                  <c:v>12.253560576042187</c:v>
                </c:pt>
                <c:pt idx="541">
                  <c:v>12.310160791924911</c:v>
                </c:pt>
                <c:pt idx="542">
                  <c:v>12.423313816378931</c:v>
                </c:pt>
                <c:pt idx="543">
                  <c:v>11.75296050767173</c:v>
                </c:pt>
                <c:pt idx="544">
                  <c:v>10.253532480793682</c:v>
                </c:pt>
                <c:pt idx="545">
                  <c:v>9.6001404617170021</c:v>
                </c:pt>
                <c:pt idx="546">
                  <c:v>7.7467105196537709</c:v>
                </c:pt>
                <c:pt idx="547">
                  <c:v>9.2918470461593898</c:v>
                </c:pt>
                <c:pt idx="548">
                  <c:v>10.826813722755585</c:v>
                </c:pt>
                <c:pt idx="549">
                  <c:v>11.39666799582144</c:v>
                </c:pt>
                <c:pt idx="550">
                  <c:v>11.27429857399154</c:v>
                </c:pt>
                <c:pt idx="551">
                  <c:v>10.48743200012624</c:v>
                </c:pt>
                <c:pt idx="552">
                  <c:v>10.895885222715702</c:v>
                </c:pt>
                <c:pt idx="553">
                  <c:v>10.572799234052765</c:v>
                </c:pt>
                <c:pt idx="554">
                  <c:v>10.508476546241305</c:v>
                </c:pt>
                <c:pt idx="555">
                  <c:v>9.9831211355796814</c:v>
                </c:pt>
                <c:pt idx="556">
                  <c:v>10.970453764481537</c:v>
                </c:pt>
                <c:pt idx="557">
                  <c:v>9.016298473250874</c:v>
                </c:pt>
                <c:pt idx="558">
                  <c:v>8.8763600203989803</c:v>
                </c:pt>
                <c:pt idx="559">
                  <c:v>8.8218086479596156</c:v>
                </c:pt>
                <c:pt idx="560">
                  <c:v>7.8253914064348651</c:v>
                </c:pt>
                <c:pt idx="561">
                  <c:v>6.9930236584108272</c:v>
                </c:pt>
                <c:pt idx="562">
                  <c:v>8.8219166591453337</c:v>
                </c:pt>
                <c:pt idx="563">
                  <c:v>10.832001440092423</c:v>
                </c:pt>
                <c:pt idx="564">
                  <c:v>9.4266595017089525</c:v>
                </c:pt>
                <c:pt idx="565">
                  <c:v>9.5967649117107356</c:v>
                </c:pt>
                <c:pt idx="566">
                  <c:v>9.6965604479448455</c:v>
                </c:pt>
                <c:pt idx="567">
                  <c:v>9.2807343385892658</c:v>
                </c:pt>
                <c:pt idx="568">
                  <c:v>7.1903159363802374</c:v>
                </c:pt>
                <c:pt idx="569">
                  <c:v>10.052022549821883</c:v>
                </c:pt>
                <c:pt idx="570">
                  <c:v>9.8750183184791922</c:v>
                </c:pt>
                <c:pt idx="571">
                  <c:v>8.8828174403902995</c:v>
                </c:pt>
                <c:pt idx="572">
                  <c:v>7.0061991884129826</c:v>
                </c:pt>
                <c:pt idx="573">
                  <c:v>8.0096871263037599</c:v>
                </c:pt>
                <c:pt idx="574">
                  <c:v>9.6635145472748185</c:v>
                </c:pt>
                <c:pt idx="575">
                  <c:v>10.571401413248376</c:v>
                </c:pt>
                <c:pt idx="576">
                  <c:v>9.8473922515030434</c:v>
                </c:pt>
                <c:pt idx="577">
                  <c:v>10.18449297181869</c:v>
                </c:pt>
                <c:pt idx="578">
                  <c:v>9.6272911085514821</c:v>
                </c:pt>
                <c:pt idx="579">
                  <c:v>11.81678564354829</c:v>
                </c:pt>
                <c:pt idx="580">
                  <c:v>9.2753254915190162</c:v>
                </c:pt>
                <c:pt idx="581">
                  <c:v>10.826472021527788</c:v>
                </c:pt>
                <c:pt idx="582">
                  <c:v>11.029338661701964</c:v>
                </c:pt>
                <c:pt idx="583">
                  <c:v>10.046387446869414</c:v>
                </c:pt>
                <c:pt idx="584">
                  <c:v>10.265854153622302</c:v>
                </c:pt>
                <c:pt idx="585">
                  <c:v>8.5906266240098059</c:v>
                </c:pt>
                <c:pt idx="586">
                  <c:v>8.6159858851607254</c:v>
                </c:pt>
                <c:pt idx="587">
                  <c:v>8.5456138508878681</c:v>
                </c:pt>
                <c:pt idx="588">
                  <c:v>9.6922003032552961</c:v>
                </c:pt>
                <c:pt idx="589">
                  <c:v>9.8549407584682349</c:v>
                </c:pt>
                <c:pt idx="590">
                  <c:v>9.7829143151624773</c:v>
                </c:pt>
                <c:pt idx="591">
                  <c:v>7.3119770847925878</c:v>
                </c:pt>
                <c:pt idx="592">
                  <c:v>8.5696874762423931</c:v>
                </c:pt>
                <c:pt idx="593">
                  <c:v>9.2630297180293049</c:v>
                </c:pt>
                <c:pt idx="594">
                  <c:v>12.331231784421238</c:v>
                </c:pt>
                <c:pt idx="595">
                  <c:v>12.366452950516583</c:v>
                </c:pt>
                <c:pt idx="596">
                  <c:v>11.280429624707725</c:v>
                </c:pt>
                <c:pt idx="597">
                  <c:v>9.7144993168578306</c:v>
                </c:pt>
                <c:pt idx="598">
                  <c:v>10.322127839026244</c:v>
                </c:pt>
                <c:pt idx="599">
                  <c:v>11.305922878436514</c:v>
                </c:pt>
                <c:pt idx="600">
                  <c:v>12.595740123531151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98-4096-86B5-FD1F4325F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4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'MA(q) '!$F$23</c:f>
              <c:strCache>
                <c:ptCount val="1"/>
                <c:pt idx="0">
                  <c:v>AR(1) 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'MA(q) '!$F$24:$F$624</c:f>
              <c:numCache>
                <c:formatCode>0.000</c:formatCode>
                <c:ptCount val="601"/>
                <c:pt idx="0">
                  <c:v>0</c:v>
                </c:pt>
                <c:pt idx="1">
                  <c:v>9.7258536143837144</c:v>
                </c:pt>
                <c:pt idx="2">
                  <c:v>9.2652580732509957</c:v>
                </c:pt>
                <c:pt idx="3">
                  <c:v>8.4787013939047871</c:v>
                </c:pt>
                <c:pt idx="4">
                  <c:v>9.2456653782433857</c:v>
                </c:pt>
                <c:pt idx="5">
                  <c:v>8.8100765569759893</c:v>
                </c:pt>
                <c:pt idx="6">
                  <c:v>9.6236843522304643</c:v>
                </c:pt>
                <c:pt idx="7">
                  <c:v>9.4440620899444507</c:v>
                </c:pt>
                <c:pt idx="8">
                  <c:v>8.0738440132404143</c:v>
                </c:pt>
                <c:pt idx="9">
                  <c:v>9.4621631331200824</c:v>
                </c:pt>
                <c:pt idx="10">
                  <c:v>7.8393114865388336</c:v>
                </c:pt>
                <c:pt idx="11">
                  <c:v>8.1988621278537632</c:v>
                </c:pt>
                <c:pt idx="12">
                  <c:v>8.4971907059344236</c:v>
                </c:pt>
                <c:pt idx="13">
                  <c:v>8.6366944081036898</c:v>
                </c:pt>
                <c:pt idx="14">
                  <c:v>8.9042940468791496</c:v>
                </c:pt>
                <c:pt idx="15">
                  <c:v>9.1978745940409681</c:v>
                </c:pt>
                <c:pt idx="16">
                  <c:v>9.590474694397038</c:v>
                </c:pt>
                <c:pt idx="17">
                  <c:v>9.3616324631329526</c:v>
                </c:pt>
                <c:pt idx="18">
                  <c:v>11.421079713627634</c:v>
                </c:pt>
                <c:pt idx="19">
                  <c:v>11.309647663461652</c:v>
                </c:pt>
                <c:pt idx="20">
                  <c:v>10.342333198012394</c:v>
                </c:pt>
                <c:pt idx="21">
                  <c:v>12.783810964915055</c:v>
                </c:pt>
                <c:pt idx="22">
                  <c:v>9.2463089627952701</c:v>
                </c:pt>
                <c:pt idx="23">
                  <c:v>10.01079495706878</c:v>
                </c:pt>
                <c:pt idx="24">
                  <c:v>10.637630554221065</c:v>
                </c:pt>
                <c:pt idx="25">
                  <c:v>8.5770013725622025</c:v>
                </c:pt>
                <c:pt idx="26">
                  <c:v>8.9929822826278922</c:v>
                </c:pt>
                <c:pt idx="27">
                  <c:v>8.9920608044543648</c:v>
                </c:pt>
                <c:pt idx="28">
                  <c:v>8.2538667263169501</c:v>
                </c:pt>
                <c:pt idx="29">
                  <c:v>10.373166575976526</c:v>
                </c:pt>
                <c:pt idx="30">
                  <c:v>10.970463954111668</c:v>
                </c:pt>
                <c:pt idx="31">
                  <c:v>10.047213938020052</c:v>
                </c:pt>
                <c:pt idx="32">
                  <c:v>12.079279744300866</c:v>
                </c:pt>
                <c:pt idx="33">
                  <c:v>13.317677595186405</c:v>
                </c:pt>
                <c:pt idx="34">
                  <c:v>11.52444295264417</c:v>
                </c:pt>
                <c:pt idx="35">
                  <c:v>10.981288221141172</c:v>
                </c:pt>
                <c:pt idx="36">
                  <c:v>10.663017802201622</c:v>
                </c:pt>
                <c:pt idx="37">
                  <c:v>9.0819034121509503</c:v>
                </c:pt>
                <c:pt idx="38">
                  <c:v>8.5161893822046988</c:v>
                </c:pt>
                <c:pt idx="39">
                  <c:v>9.4165622599971339</c:v>
                </c:pt>
                <c:pt idx="40">
                  <c:v>9.7171569483724962</c:v>
                </c:pt>
                <c:pt idx="41">
                  <c:v>8.5008368281334192</c:v>
                </c:pt>
                <c:pt idx="42">
                  <c:v>9.1592845167110895</c:v>
                </c:pt>
                <c:pt idx="43">
                  <c:v>11.399868995496462</c:v>
                </c:pt>
                <c:pt idx="44">
                  <c:v>9.7673675738176531</c:v>
                </c:pt>
                <c:pt idx="45">
                  <c:v>9.6932774559133073</c:v>
                </c:pt>
                <c:pt idx="46">
                  <c:v>10.374374839922121</c:v>
                </c:pt>
                <c:pt idx="47">
                  <c:v>9.7499327436124545</c:v>
                </c:pt>
                <c:pt idx="48">
                  <c:v>8.4355152797311703</c:v>
                </c:pt>
                <c:pt idx="49">
                  <c:v>8.8965783168165249</c:v>
                </c:pt>
                <c:pt idx="50">
                  <c:v>8.6668923569531131</c:v>
                </c:pt>
                <c:pt idx="51">
                  <c:v>10.346839408238155</c:v>
                </c:pt>
                <c:pt idx="52">
                  <c:v>8.7602735799429237</c:v>
                </c:pt>
                <c:pt idx="53">
                  <c:v>9.6246122397683269</c:v>
                </c:pt>
                <c:pt idx="54">
                  <c:v>12.208329737626515</c:v>
                </c:pt>
                <c:pt idx="55">
                  <c:v>9.8635714941987995</c:v>
                </c:pt>
                <c:pt idx="56">
                  <c:v>11.171491191774969</c:v>
                </c:pt>
                <c:pt idx="57">
                  <c:v>9.7502183039302555</c:v>
                </c:pt>
                <c:pt idx="58">
                  <c:v>8.8996059585211551</c:v>
                </c:pt>
                <c:pt idx="59">
                  <c:v>8.0019810922007579</c:v>
                </c:pt>
                <c:pt idx="60">
                  <c:v>9.2875797375970546</c:v>
                </c:pt>
                <c:pt idx="61">
                  <c:v>8.8342748005462113</c:v>
                </c:pt>
                <c:pt idx="62">
                  <c:v>9.2079831537781214</c:v>
                </c:pt>
                <c:pt idx="63">
                  <c:v>10.042218186398022</c:v>
                </c:pt>
                <c:pt idx="64">
                  <c:v>9.5850720480653528</c:v>
                </c:pt>
                <c:pt idx="65">
                  <c:v>9.0389476611443555</c:v>
                </c:pt>
                <c:pt idx="66">
                  <c:v>8.4009999470080565</c:v>
                </c:pt>
                <c:pt idx="67">
                  <c:v>9.5242447666954675</c:v>
                </c:pt>
                <c:pt idx="68">
                  <c:v>10.824003863871511</c:v>
                </c:pt>
                <c:pt idx="69">
                  <c:v>10.168086762767848</c:v>
                </c:pt>
                <c:pt idx="70">
                  <c:v>10.550132205172057</c:v>
                </c:pt>
                <c:pt idx="71">
                  <c:v>10.080673240838085</c:v>
                </c:pt>
                <c:pt idx="72">
                  <c:v>9.829633129913999</c:v>
                </c:pt>
                <c:pt idx="73">
                  <c:v>9.4237299606189922</c:v>
                </c:pt>
                <c:pt idx="74">
                  <c:v>11.548069710160092</c:v>
                </c:pt>
                <c:pt idx="75">
                  <c:v>11.940922182906254</c:v>
                </c:pt>
                <c:pt idx="76">
                  <c:v>12.685220092540371</c:v>
                </c:pt>
                <c:pt idx="77">
                  <c:v>11.361250606731447</c:v>
                </c:pt>
                <c:pt idx="78">
                  <c:v>11.080233847393842</c:v>
                </c:pt>
                <c:pt idx="79">
                  <c:v>9.2097568545828778</c:v>
                </c:pt>
                <c:pt idx="80">
                  <c:v>10.941114234619441</c:v>
                </c:pt>
                <c:pt idx="81">
                  <c:v>10.703018442424424</c:v>
                </c:pt>
                <c:pt idx="82">
                  <c:v>10.347091425826525</c:v>
                </c:pt>
                <c:pt idx="83">
                  <c:v>11.870636963722212</c:v>
                </c:pt>
                <c:pt idx="84">
                  <c:v>10.415832946755431</c:v>
                </c:pt>
                <c:pt idx="85">
                  <c:v>10.64310560443203</c:v>
                </c:pt>
                <c:pt idx="86">
                  <c:v>9.881706278338477</c:v>
                </c:pt>
                <c:pt idx="87">
                  <c:v>9.4784533364462149</c:v>
                </c:pt>
                <c:pt idx="88">
                  <c:v>9.0830097638922567</c:v>
                </c:pt>
                <c:pt idx="89">
                  <c:v>10.009744705059941</c:v>
                </c:pt>
                <c:pt idx="90">
                  <c:v>9.9680675932698168</c:v>
                </c:pt>
                <c:pt idx="91">
                  <c:v>9.7646169559576741</c:v>
                </c:pt>
                <c:pt idx="92">
                  <c:v>10.732590720129547</c:v>
                </c:pt>
                <c:pt idx="93">
                  <c:v>9.7779943928523192</c:v>
                </c:pt>
                <c:pt idx="94">
                  <c:v>10.695788538688397</c:v>
                </c:pt>
                <c:pt idx="95">
                  <c:v>9.7492629983798214</c:v>
                </c:pt>
                <c:pt idx="96">
                  <c:v>9.8145776406302385</c:v>
                </c:pt>
                <c:pt idx="97">
                  <c:v>11.533193291339945</c:v>
                </c:pt>
                <c:pt idx="98">
                  <c:v>9.3336261330918102</c:v>
                </c:pt>
                <c:pt idx="99">
                  <c:v>11.150286421736277</c:v>
                </c:pt>
                <c:pt idx="100">
                  <c:v>10.187243926580233</c:v>
                </c:pt>
                <c:pt idx="101">
                  <c:v>9.7122767951835502</c:v>
                </c:pt>
                <c:pt idx="102">
                  <c:v>12.003611964936443</c:v>
                </c:pt>
                <c:pt idx="103">
                  <c:v>11.312854639006595</c:v>
                </c:pt>
                <c:pt idx="104">
                  <c:v>10.195909579376488</c:v>
                </c:pt>
                <c:pt idx="105">
                  <c:v>10.786350807993369</c:v>
                </c:pt>
                <c:pt idx="106">
                  <c:v>9.6100817222789257</c:v>
                </c:pt>
                <c:pt idx="107">
                  <c:v>9.5830542364163556</c:v>
                </c:pt>
                <c:pt idx="108">
                  <c:v>9.6338873220680146</c:v>
                </c:pt>
                <c:pt idx="109">
                  <c:v>13.414025135088757</c:v>
                </c:pt>
                <c:pt idx="110">
                  <c:v>11.048874749077621</c:v>
                </c:pt>
                <c:pt idx="111">
                  <c:v>11.90447779570702</c:v>
                </c:pt>
                <c:pt idx="112">
                  <c:v>13.343131268120715</c:v>
                </c:pt>
                <c:pt idx="113">
                  <c:v>9.8004180590092567</c:v>
                </c:pt>
                <c:pt idx="114">
                  <c:v>10.53581297825956</c:v>
                </c:pt>
                <c:pt idx="115">
                  <c:v>9.8961256319699373</c:v>
                </c:pt>
                <c:pt idx="116">
                  <c:v>10.160222416154252</c:v>
                </c:pt>
                <c:pt idx="117">
                  <c:v>10.710851617815045</c:v>
                </c:pt>
                <c:pt idx="118">
                  <c:v>10.033654314666849</c:v>
                </c:pt>
                <c:pt idx="119">
                  <c:v>11.697944034695491</c:v>
                </c:pt>
                <c:pt idx="120">
                  <c:v>9.69234513296791</c:v>
                </c:pt>
                <c:pt idx="121">
                  <c:v>9.0053236433064825</c:v>
                </c:pt>
                <c:pt idx="122">
                  <c:v>10.333604410989714</c:v>
                </c:pt>
                <c:pt idx="123">
                  <c:v>8.643384289771042</c:v>
                </c:pt>
                <c:pt idx="124">
                  <c:v>10.0522351811028</c:v>
                </c:pt>
                <c:pt idx="125">
                  <c:v>10.46654004674059</c:v>
                </c:pt>
                <c:pt idx="126">
                  <c:v>8.785103704357125</c:v>
                </c:pt>
                <c:pt idx="127">
                  <c:v>10.956171326912061</c:v>
                </c:pt>
                <c:pt idx="128">
                  <c:v>11.261544593099025</c:v>
                </c:pt>
                <c:pt idx="129">
                  <c:v>12.941894026954998</c:v>
                </c:pt>
                <c:pt idx="130">
                  <c:v>12.537760622770602</c:v>
                </c:pt>
                <c:pt idx="131">
                  <c:v>10.221834829502074</c:v>
                </c:pt>
                <c:pt idx="132">
                  <c:v>10.017359196416729</c:v>
                </c:pt>
                <c:pt idx="133">
                  <c:v>8.2675157240819903</c:v>
                </c:pt>
                <c:pt idx="134">
                  <c:v>10.37534067767988</c:v>
                </c:pt>
                <c:pt idx="135">
                  <c:v>9.7972893227950451</c:v>
                </c:pt>
                <c:pt idx="136">
                  <c:v>11.261856901836257</c:v>
                </c:pt>
                <c:pt idx="137">
                  <c:v>10.363919668501319</c:v>
                </c:pt>
                <c:pt idx="138">
                  <c:v>10.095710331099214</c:v>
                </c:pt>
                <c:pt idx="139">
                  <c:v>11.320297799865147</c:v>
                </c:pt>
                <c:pt idx="140">
                  <c:v>9.9236760304674156</c:v>
                </c:pt>
                <c:pt idx="141">
                  <c:v>11.407857644031548</c:v>
                </c:pt>
                <c:pt idx="142">
                  <c:v>10.580659262258829</c:v>
                </c:pt>
                <c:pt idx="143">
                  <c:v>9.0513054010811462</c:v>
                </c:pt>
                <c:pt idx="144">
                  <c:v>10.634370256624086</c:v>
                </c:pt>
                <c:pt idx="145">
                  <c:v>8.7633771838528247</c:v>
                </c:pt>
                <c:pt idx="146">
                  <c:v>10.338821634689644</c:v>
                </c:pt>
                <c:pt idx="147">
                  <c:v>9.9188771251737364</c:v>
                </c:pt>
                <c:pt idx="148">
                  <c:v>10.037722448520265</c:v>
                </c:pt>
                <c:pt idx="149">
                  <c:v>9.8986200752672033</c:v>
                </c:pt>
                <c:pt idx="150">
                  <c:v>9.0540076143057888</c:v>
                </c:pt>
                <c:pt idx="151">
                  <c:v>8.5954420711556416</c:v>
                </c:pt>
                <c:pt idx="152">
                  <c:v>8.3736826081040299</c:v>
                </c:pt>
                <c:pt idx="153">
                  <c:v>8.6868929225991067</c:v>
                </c:pt>
                <c:pt idx="154">
                  <c:v>7.8473585802556531</c:v>
                </c:pt>
                <c:pt idx="155">
                  <c:v>8.2319565614240169</c:v>
                </c:pt>
                <c:pt idx="156">
                  <c:v>9.0163877902060889</c:v>
                </c:pt>
                <c:pt idx="157">
                  <c:v>10.864424672938805</c:v>
                </c:pt>
                <c:pt idx="158">
                  <c:v>11.157203736626142</c:v>
                </c:pt>
                <c:pt idx="159">
                  <c:v>10.751700410940936</c:v>
                </c:pt>
                <c:pt idx="160">
                  <c:v>12.388531479664756</c:v>
                </c:pt>
                <c:pt idx="161">
                  <c:v>10.459663487028807</c:v>
                </c:pt>
                <c:pt idx="162">
                  <c:v>7.6265901646658945</c:v>
                </c:pt>
                <c:pt idx="163">
                  <c:v>10.857234805108616</c:v>
                </c:pt>
                <c:pt idx="164">
                  <c:v>8.8533959497890287</c:v>
                </c:pt>
                <c:pt idx="165">
                  <c:v>9.9865485410819428</c:v>
                </c:pt>
                <c:pt idx="166">
                  <c:v>12.307686812544828</c:v>
                </c:pt>
                <c:pt idx="167">
                  <c:v>10.536818825953244</c:v>
                </c:pt>
                <c:pt idx="168">
                  <c:v>10.229053536649815</c:v>
                </c:pt>
                <c:pt idx="169">
                  <c:v>11.210555999332286</c:v>
                </c:pt>
                <c:pt idx="170">
                  <c:v>9.1184703562588538</c:v>
                </c:pt>
                <c:pt idx="171">
                  <c:v>9.850515065363334</c:v>
                </c:pt>
                <c:pt idx="172">
                  <c:v>11.271269743036108</c:v>
                </c:pt>
                <c:pt idx="173">
                  <c:v>10.23886019964781</c:v>
                </c:pt>
                <c:pt idx="174">
                  <c:v>10.808945278098461</c:v>
                </c:pt>
                <c:pt idx="175">
                  <c:v>9.4513576371781536</c:v>
                </c:pt>
                <c:pt idx="176">
                  <c:v>9.1757322985058494</c:v>
                </c:pt>
                <c:pt idx="177">
                  <c:v>9.2767681720057844</c:v>
                </c:pt>
                <c:pt idx="178">
                  <c:v>9.9099554369620968</c:v>
                </c:pt>
                <c:pt idx="179">
                  <c:v>9.4944456374736994</c:v>
                </c:pt>
                <c:pt idx="180">
                  <c:v>11.69127142598092</c:v>
                </c:pt>
                <c:pt idx="181">
                  <c:v>8.7055006771552588</c:v>
                </c:pt>
                <c:pt idx="182">
                  <c:v>10.811473998947468</c:v>
                </c:pt>
                <c:pt idx="183">
                  <c:v>9.753361301480167</c:v>
                </c:pt>
                <c:pt idx="184">
                  <c:v>9.364698911108686</c:v>
                </c:pt>
                <c:pt idx="185">
                  <c:v>12.214276627829316</c:v>
                </c:pt>
                <c:pt idx="186">
                  <c:v>12.095029499648916</c:v>
                </c:pt>
                <c:pt idx="187">
                  <c:v>13.638655052165552</c:v>
                </c:pt>
                <c:pt idx="188">
                  <c:v>11.783302552119824</c:v>
                </c:pt>
                <c:pt idx="189">
                  <c:v>12.317205898456857</c:v>
                </c:pt>
                <c:pt idx="190">
                  <c:v>11.882702412261517</c:v>
                </c:pt>
                <c:pt idx="191">
                  <c:v>10.225875187288645</c:v>
                </c:pt>
                <c:pt idx="192">
                  <c:v>9.5261212721011521</c:v>
                </c:pt>
                <c:pt idx="193">
                  <c:v>9.431046308734663</c:v>
                </c:pt>
                <c:pt idx="194">
                  <c:v>7.0838933398828079</c:v>
                </c:pt>
                <c:pt idx="195">
                  <c:v>8.2170271702490947</c:v>
                </c:pt>
                <c:pt idx="196">
                  <c:v>8.925151423975807</c:v>
                </c:pt>
                <c:pt idx="197">
                  <c:v>8.9424528398925442</c:v>
                </c:pt>
                <c:pt idx="198">
                  <c:v>9.7285274624015425</c:v>
                </c:pt>
                <c:pt idx="199">
                  <c:v>9.5516286781185471</c:v>
                </c:pt>
                <c:pt idx="200">
                  <c:v>9.9087575994227048</c:v>
                </c:pt>
                <c:pt idx="201">
                  <c:v>9.7643684294002373</c:v>
                </c:pt>
                <c:pt idx="202">
                  <c:v>8.9680926434923229</c:v>
                </c:pt>
                <c:pt idx="203">
                  <c:v>11.256646182053855</c:v>
                </c:pt>
                <c:pt idx="204">
                  <c:v>10.158063889752249</c:v>
                </c:pt>
                <c:pt idx="205">
                  <c:v>10.652871362446188</c:v>
                </c:pt>
                <c:pt idx="206">
                  <c:v>11.474207991053461</c:v>
                </c:pt>
                <c:pt idx="207">
                  <c:v>9.6150015238035884</c:v>
                </c:pt>
                <c:pt idx="208">
                  <c:v>11.232411498452946</c:v>
                </c:pt>
                <c:pt idx="209">
                  <c:v>10.078869307332555</c:v>
                </c:pt>
                <c:pt idx="210">
                  <c:v>8.1309875804633922</c:v>
                </c:pt>
                <c:pt idx="211">
                  <c:v>9.3349888962483583</c:v>
                </c:pt>
                <c:pt idx="212">
                  <c:v>9.2018123427230254</c:v>
                </c:pt>
                <c:pt idx="213">
                  <c:v>10.600328634844997</c:v>
                </c:pt>
                <c:pt idx="214">
                  <c:v>11.681865535977774</c:v>
                </c:pt>
                <c:pt idx="215">
                  <c:v>10.557908946656189</c:v>
                </c:pt>
                <c:pt idx="216">
                  <c:v>9.3690407154955491</c:v>
                </c:pt>
                <c:pt idx="217">
                  <c:v>7.2972133060150126</c:v>
                </c:pt>
                <c:pt idx="218">
                  <c:v>7.7984064896360383</c:v>
                </c:pt>
                <c:pt idx="219">
                  <c:v>6.9693679033743745</c:v>
                </c:pt>
                <c:pt idx="220">
                  <c:v>8.2239517884255662</c:v>
                </c:pt>
                <c:pt idx="221">
                  <c:v>8.365581820372034</c:v>
                </c:pt>
                <c:pt idx="222">
                  <c:v>8.9479927728529773</c:v>
                </c:pt>
                <c:pt idx="223">
                  <c:v>9.2369348463029937</c:v>
                </c:pt>
                <c:pt idx="224">
                  <c:v>9.5748182852319061</c:v>
                </c:pt>
                <c:pt idx="225">
                  <c:v>11.335659685548082</c:v>
                </c:pt>
                <c:pt idx="226">
                  <c:v>11.453252889865661</c:v>
                </c:pt>
                <c:pt idx="227">
                  <c:v>10.413226402356361</c:v>
                </c:pt>
                <c:pt idx="228">
                  <c:v>12.293068905645857</c:v>
                </c:pt>
                <c:pt idx="229">
                  <c:v>10.299407687486298</c:v>
                </c:pt>
                <c:pt idx="230">
                  <c:v>8.9969673412233391</c:v>
                </c:pt>
                <c:pt idx="231">
                  <c:v>8.7698695405244553</c:v>
                </c:pt>
                <c:pt idx="232">
                  <c:v>8.2408350973804119</c:v>
                </c:pt>
                <c:pt idx="233">
                  <c:v>9.1865855767202671</c:v>
                </c:pt>
                <c:pt idx="234">
                  <c:v>10.181756870347989</c:v>
                </c:pt>
                <c:pt idx="235">
                  <c:v>11.451994289478172</c:v>
                </c:pt>
                <c:pt idx="236">
                  <c:v>9.7901235624611722</c:v>
                </c:pt>
                <c:pt idx="237">
                  <c:v>11.441855121943519</c:v>
                </c:pt>
                <c:pt idx="238">
                  <c:v>11.516996972395178</c:v>
                </c:pt>
                <c:pt idx="239">
                  <c:v>11.203996708443389</c:v>
                </c:pt>
                <c:pt idx="240">
                  <c:v>10.605337099378003</c:v>
                </c:pt>
                <c:pt idx="241">
                  <c:v>11.036721835733289</c:v>
                </c:pt>
                <c:pt idx="242">
                  <c:v>9.5931031721585018</c:v>
                </c:pt>
                <c:pt idx="243">
                  <c:v>9.9899142471801525</c:v>
                </c:pt>
                <c:pt idx="244">
                  <c:v>9.1566399655698891</c:v>
                </c:pt>
                <c:pt idx="245">
                  <c:v>9.39656824465197</c:v>
                </c:pt>
                <c:pt idx="246">
                  <c:v>9.8550091396712531</c:v>
                </c:pt>
                <c:pt idx="247">
                  <c:v>9.5781590368773823</c:v>
                </c:pt>
                <c:pt idx="248">
                  <c:v>9.4195800774135119</c:v>
                </c:pt>
                <c:pt idx="249">
                  <c:v>12.580468437204949</c:v>
                </c:pt>
                <c:pt idx="250">
                  <c:v>11.95798784899497</c:v>
                </c:pt>
                <c:pt idx="251">
                  <c:v>10.903497426399142</c:v>
                </c:pt>
                <c:pt idx="252">
                  <c:v>12.457687112087349</c:v>
                </c:pt>
                <c:pt idx="253">
                  <c:v>9.6950420817865091</c:v>
                </c:pt>
                <c:pt idx="254">
                  <c:v>10.608687936447147</c:v>
                </c:pt>
                <c:pt idx="255">
                  <c:v>10.235685239871591</c:v>
                </c:pt>
                <c:pt idx="256">
                  <c:v>11.409069913829427</c:v>
                </c:pt>
                <c:pt idx="257">
                  <c:v>12.068236809232008</c:v>
                </c:pt>
                <c:pt idx="258">
                  <c:v>11.148011210283864</c:v>
                </c:pt>
                <c:pt idx="259">
                  <c:v>10.817763708067439</c:v>
                </c:pt>
                <c:pt idx="260">
                  <c:v>8.267452022843564</c:v>
                </c:pt>
                <c:pt idx="261">
                  <c:v>10.447470030711978</c:v>
                </c:pt>
                <c:pt idx="262">
                  <c:v>7.389351889948788</c:v>
                </c:pt>
                <c:pt idx="263">
                  <c:v>6.8207448105315249</c:v>
                </c:pt>
                <c:pt idx="264">
                  <c:v>8.169253493480058</c:v>
                </c:pt>
                <c:pt idx="265">
                  <c:v>5.7579088683344768</c:v>
                </c:pt>
                <c:pt idx="266">
                  <c:v>7.7741415747605123</c:v>
                </c:pt>
                <c:pt idx="267">
                  <c:v>9.5047259919766311</c:v>
                </c:pt>
                <c:pt idx="268">
                  <c:v>10.498888878234213</c:v>
                </c:pt>
                <c:pt idx="269">
                  <c:v>11.14167206038481</c:v>
                </c:pt>
                <c:pt idx="270">
                  <c:v>10.967677629697889</c:v>
                </c:pt>
                <c:pt idx="271">
                  <c:v>10.168931978208869</c:v>
                </c:pt>
                <c:pt idx="272">
                  <c:v>10.382060247831664</c:v>
                </c:pt>
                <c:pt idx="273">
                  <c:v>9.1613472734030754</c:v>
                </c:pt>
                <c:pt idx="274">
                  <c:v>8.9954828818203669</c:v>
                </c:pt>
                <c:pt idx="275">
                  <c:v>9.9331786995064526</c:v>
                </c:pt>
                <c:pt idx="276">
                  <c:v>9.5517352348808267</c:v>
                </c:pt>
                <c:pt idx="277">
                  <c:v>9.6554240043808583</c:v>
                </c:pt>
                <c:pt idx="278">
                  <c:v>9.8741034888742174</c:v>
                </c:pt>
                <c:pt idx="279">
                  <c:v>9.4061112302363696</c:v>
                </c:pt>
                <c:pt idx="280">
                  <c:v>11.075842820081339</c:v>
                </c:pt>
                <c:pt idx="281">
                  <c:v>11.188069946979365</c:v>
                </c:pt>
                <c:pt idx="282">
                  <c:v>10.931298263913112</c:v>
                </c:pt>
                <c:pt idx="283">
                  <c:v>11.91175012202604</c:v>
                </c:pt>
                <c:pt idx="284">
                  <c:v>10.829753309397097</c:v>
                </c:pt>
                <c:pt idx="285">
                  <c:v>10.259057208403338</c:v>
                </c:pt>
                <c:pt idx="286">
                  <c:v>10.005662030124274</c:v>
                </c:pt>
                <c:pt idx="287">
                  <c:v>9.9812158485819804</c:v>
                </c:pt>
                <c:pt idx="288">
                  <c:v>10.102575687662529</c:v>
                </c:pt>
                <c:pt idx="289">
                  <c:v>11.352766424327339</c:v>
                </c:pt>
                <c:pt idx="290">
                  <c:v>11.30372807204321</c:v>
                </c:pt>
                <c:pt idx="291">
                  <c:v>11.860442770004024</c:v>
                </c:pt>
                <c:pt idx="292">
                  <c:v>11.225693114844622</c:v>
                </c:pt>
                <c:pt idx="293">
                  <c:v>9.5850757159003628</c:v>
                </c:pt>
                <c:pt idx="294">
                  <c:v>9.9424232882371033</c:v>
                </c:pt>
                <c:pt idx="295">
                  <c:v>10.230244624111084</c:v>
                </c:pt>
                <c:pt idx="296">
                  <c:v>11.41242596514909</c:v>
                </c:pt>
                <c:pt idx="297">
                  <c:v>12.921673017769017</c:v>
                </c:pt>
                <c:pt idx="298">
                  <c:v>12.282325108041308</c:v>
                </c:pt>
                <c:pt idx="299">
                  <c:v>13.001229709384152</c:v>
                </c:pt>
                <c:pt idx="300">
                  <c:v>11.098534039636995</c:v>
                </c:pt>
                <c:pt idx="301">
                  <c:v>8.9289952845569687</c:v>
                </c:pt>
                <c:pt idx="302">
                  <c:v>9.2171104047083556</c:v>
                </c:pt>
                <c:pt idx="303">
                  <c:v>9.2332385292727555</c:v>
                </c:pt>
                <c:pt idx="304">
                  <c:v>10.252087070152147</c:v>
                </c:pt>
                <c:pt idx="305">
                  <c:v>10.494624269619074</c:v>
                </c:pt>
                <c:pt idx="306">
                  <c:v>11.899830793695225</c:v>
                </c:pt>
                <c:pt idx="307">
                  <c:v>10.718199505144895</c:v>
                </c:pt>
                <c:pt idx="308">
                  <c:v>8.667651373623821</c:v>
                </c:pt>
                <c:pt idx="309">
                  <c:v>10.366994301438682</c:v>
                </c:pt>
                <c:pt idx="310">
                  <c:v>9.198802632315541</c:v>
                </c:pt>
                <c:pt idx="311">
                  <c:v>9.4252331778069181</c:v>
                </c:pt>
                <c:pt idx="312">
                  <c:v>9.9018461780353384</c:v>
                </c:pt>
                <c:pt idx="313">
                  <c:v>10.50717834929101</c:v>
                </c:pt>
                <c:pt idx="314">
                  <c:v>11.727274349604816</c:v>
                </c:pt>
                <c:pt idx="315">
                  <c:v>11.93852743387451</c:v>
                </c:pt>
                <c:pt idx="316">
                  <c:v>12.08155176281455</c:v>
                </c:pt>
                <c:pt idx="317">
                  <c:v>11.669351229063318</c:v>
                </c:pt>
                <c:pt idx="318">
                  <c:v>9.8831111564637375</c:v>
                </c:pt>
                <c:pt idx="319">
                  <c:v>10.919154236428053</c:v>
                </c:pt>
                <c:pt idx="320">
                  <c:v>10.707356684838278</c:v>
                </c:pt>
                <c:pt idx="321">
                  <c:v>11.517949237963215</c:v>
                </c:pt>
                <c:pt idx="322">
                  <c:v>10.580096947373857</c:v>
                </c:pt>
                <c:pt idx="323">
                  <c:v>13.051420047748731</c:v>
                </c:pt>
                <c:pt idx="324">
                  <c:v>9.7183505902611564</c:v>
                </c:pt>
                <c:pt idx="325">
                  <c:v>10.885481026909718</c:v>
                </c:pt>
                <c:pt idx="326">
                  <c:v>11.38503209079383</c:v>
                </c:pt>
                <c:pt idx="327">
                  <c:v>6.9576604152391122</c:v>
                </c:pt>
                <c:pt idx="328">
                  <c:v>9.2875945358269725</c:v>
                </c:pt>
                <c:pt idx="329">
                  <c:v>9.7996028031277032</c:v>
                </c:pt>
                <c:pt idx="330">
                  <c:v>11.300399603632124</c:v>
                </c:pt>
                <c:pt idx="331">
                  <c:v>11.97635163954809</c:v>
                </c:pt>
                <c:pt idx="332">
                  <c:v>11.912447453490927</c:v>
                </c:pt>
                <c:pt idx="333">
                  <c:v>11.143254747259876</c:v>
                </c:pt>
                <c:pt idx="334">
                  <c:v>10.418190683319091</c:v>
                </c:pt>
                <c:pt idx="335">
                  <c:v>11.634971607113268</c:v>
                </c:pt>
                <c:pt idx="336">
                  <c:v>10.762464816357024</c:v>
                </c:pt>
                <c:pt idx="337">
                  <c:v>9.9466137512406885</c:v>
                </c:pt>
                <c:pt idx="338">
                  <c:v>10.132741224084597</c:v>
                </c:pt>
                <c:pt idx="339">
                  <c:v>9.3231076510845909</c:v>
                </c:pt>
                <c:pt idx="340">
                  <c:v>9.2499719146082757</c:v>
                </c:pt>
                <c:pt idx="341">
                  <c:v>11.025435576577717</c:v>
                </c:pt>
                <c:pt idx="342">
                  <c:v>8.6542654252885551</c:v>
                </c:pt>
                <c:pt idx="343">
                  <c:v>9.5967570412086474</c:v>
                </c:pt>
                <c:pt idx="344">
                  <c:v>9.2796134872153733</c:v>
                </c:pt>
                <c:pt idx="345">
                  <c:v>7.3072463589540906</c:v>
                </c:pt>
                <c:pt idx="346">
                  <c:v>8.0841074098602981</c:v>
                </c:pt>
                <c:pt idx="347">
                  <c:v>7.0049979577365153</c:v>
                </c:pt>
                <c:pt idx="348">
                  <c:v>8.4288269574411672</c:v>
                </c:pt>
                <c:pt idx="349">
                  <c:v>8.1562077992012494</c:v>
                </c:pt>
                <c:pt idx="350">
                  <c:v>9.0223358677151868</c:v>
                </c:pt>
                <c:pt idx="351">
                  <c:v>11.078772841972301</c:v>
                </c:pt>
                <c:pt idx="352">
                  <c:v>10.683770873171902</c:v>
                </c:pt>
                <c:pt idx="353">
                  <c:v>10.990145280573417</c:v>
                </c:pt>
                <c:pt idx="354">
                  <c:v>10.941283768162352</c:v>
                </c:pt>
                <c:pt idx="355">
                  <c:v>8.9175091249385439</c:v>
                </c:pt>
                <c:pt idx="356">
                  <c:v>10.872021005292757</c:v>
                </c:pt>
                <c:pt idx="357">
                  <c:v>10.897321520184095</c:v>
                </c:pt>
                <c:pt idx="358">
                  <c:v>10.705669166951477</c:v>
                </c:pt>
                <c:pt idx="359">
                  <c:v>11.384650021869852</c:v>
                </c:pt>
                <c:pt idx="360">
                  <c:v>11.054617401513616</c:v>
                </c:pt>
                <c:pt idx="361">
                  <c:v>10.724882750860038</c:v>
                </c:pt>
                <c:pt idx="362">
                  <c:v>11.11555197545918</c:v>
                </c:pt>
                <c:pt idx="363">
                  <c:v>10.807938453703125</c:v>
                </c:pt>
                <c:pt idx="364">
                  <c:v>10.313926876833113</c:v>
                </c:pt>
                <c:pt idx="365">
                  <c:v>10.799332261048848</c:v>
                </c:pt>
                <c:pt idx="366">
                  <c:v>10.259149284263863</c:v>
                </c:pt>
                <c:pt idx="367">
                  <c:v>11.65295983970149</c:v>
                </c:pt>
                <c:pt idx="368">
                  <c:v>10.665997104046369</c:v>
                </c:pt>
                <c:pt idx="369">
                  <c:v>9.6346343951150963</c:v>
                </c:pt>
                <c:pt idx="370">
                  <c:v>7.5808676228890199</c:v>
                </c:pt>
                <c:pt idx="371">
                  <c:v>8.3314528645162031</c:v>
                </c:pt>
                <c:pt idx="372">
                  <c:v>9.3949613384398702</c:v>
                </c:pt>
                <c:pt idx="373">
                  <c:v>11.049842975563219</c:v>
                </c:pt>
                <c:pt idx="374">
                  <c:v>12.273448719797694</c:v>
                </c:pt>
                <c:pt idx="375">
                  <c:v>12.044699263864315</c:v>
                </c:pt>
                <c:pt idx="376">
                  <c:v>10.93110780452041</c:v>
                </c:pt>
                <c:pt idx="377">
                  <c:v>9.7517424893375253</c:v>
                </c:pt>
                <c:pt idx="378">
                  <c:v>8.0091302503987656</c:v>
                </c:pt>
                <c:pt idx="379">
                  <c:v>9.2821571078139442</c:v>
                </c:pt>
                <c:pt idx="380">
                  <c:v>10.059697193695886</c:v>
                </c:pt>
                <c:pt idx="381">
                  <c:v>8.8049818953643104</c:v>
                </c:pt>
                <c:pt idx="382">
                  <c:v>11.482485900634433</c:v>
                </c:pt>
                <c:pt idx="383">
                  <c:v>11.737480579120939</c:v>
                </c:pt>
                <c:pt idx="384">
                  <c:v>12.355764674883625</c:v>
                </c:pt>
                <c:pt idx="385">
                  <c:v>13.809379911546271</c:v>
                </c:pt>
                <c:pt idx="386">
                  <c:v>13.8631809931869</c:v>
                </c:pt>
                <c:pt idx="387">
                  <c:v>12.954289929082957</c:v>
                </c:pt>
                <c:pt idx="388">
                  <c:v>9.9764750385928256</c:v>
                </c:pt>
                <c:pt idx="389">
                  <c:v>10.590562753617109</c:v>
                </c:pt>
                <c:pt idx="390">
                  <c:v>9.7001855844713187</c:v>
                </c:pt>
                <c:pt idx="391">
                  <c:v>9.6213064959131351</c:v>
                </c:pt>
                <c:pt idx="392">
                  <c:v>11.004026936651757</c:v>
                </c:pt>
                <c:pt idx="393">
                  <c:v>12.319559523463223</c:v>
                </c:pt>
                <c:pt idx="394">
                  <c:v>11.213789667227571</c:v>
                </c:pt>
                <c:pt idx="395">
                  <c:v>11.003268877865967</c:v>
                </c:pt>
                <c:pt idx="396">
                  <c:v>12.649850180625039</c:v>
                </c:pt>
                <c:pt idx="397">
                  <c:v>10.417556825438737</c:v>
                </c:pt>
                <c:pt idx="398">
                  <c:v>11.788374424301352</c:v>
                </c:pt>
                <c:pt idx="399">
                  <c:v>11.544263781037055</c:v>
                </c:pt>
                <c:pt idx="400">
                  <c:v>9.1329189149591841</c:v>
                </c:pt>
                <c:pt idx="401">
                  <c:v>9.7337772890480476</c:v>
                </c:pt>
                <c:pt idx="402">
                  <c:v>9.2107458365951285</c:v>
                </c:pt>
                <c:pt idx="403">
                  <c:v>9.6627799406153692</c:v>
                </c:pt>
                <c:pt idx="404">
                  <c:v>9.3190956209005957</c:v>
                </c:pt>
                <c:pt idx="405">
                  <c:v>9.6739840756176747</c:v>
                </c:pt>
                <c:pt idx="406">
                  <c:v>10.281029687475407</c:v>
                </c:pt>
                <c:pt idx="407">
                  <c:v>8.4211809988848021</c:v>
                </c:pt>
                <c:pt idx="408">
                  <c:v>9.3207106456057929</c:v>
                </c:pt>
                <c:pt idx="409">
                  <c:v>10.078217358859934</c:v>
                </c:pt>
                <c:pt idx="410">
                  <c:v>9.4129416620928339</c:v>
                </c:pt>
                <c:pt idx="411">
                  <c:v>11.229520971975191</c:v>
                </c:pt>
                <c:pt idx="412">
                  <c:v>11.296263468585655</c:v>
                </c:pt>
                <c:pt idx="413">
                  <c:v>9.7881265473505721</c:v>
                </c:pt>
                <c:pt idx="414">
                  <c:v>12.729070179812199</c:v>
                </c:pt>
                <c:pt idx="415">
                  <c:v>11.750760440492941</c:v>
                </c:pt>
                <c:pt idx="416">
                  <c:v>10.978784176867173</c:v>
                </c:pt>
                <c:pt idx="417">
                  <c:v>13.329353582040147</c:v>
                </c:pt>
                <c:pt idx="418">
                  <c:v>10.316511335554212</c:v>
                </c:pt>
                <c:pt idx="419">
                  <c:v>11.07590774971279</c:v>
                </c:pt>
                <c:pt idx="420">
                  <c:v>10.879506380037085</c:v>
                </c:pt>
                <c:pt idx="421">
                  <c:v>12.928842102320299</c:v>
                </c:pt>
                <c:pt idx="422">
                  <c:v>12.045487408205608</c:v>
                </c:pt>
                <c:pt idx="423">
                  <c:v>11.750591115973945</c:v>
                </c:pt>
                <c:pt idx="424">
                  <c:v>11.609479451608275</c:v>
                </c:pt>
                <c:pt idx="425">
                  <c:v>10.883107276935563</c:v>
                </c:pt>
                <c:pt idx="426">
                  <c:v>10.678306248909214</c:v>
                </c:pt>
                <c:pt idx="427">
                  <c:v>9.087458311053501</c:v>
                </c:pt>
                <c:pt idx="428">
                  <c:v>9.1391197408675371</c:v>
                </c:pt>
                <c:pt idx="429">
                  <c:v>9.3087994659666027</c:v>
                </c:pt>
                <c:pt idx="430">
                  <c:v>9.798837960488088</c:v>
                </c:pt>
                <c:pt idx="431">
                  <c:v>9.5976571831115933</c:v>
                </c:pt>
                <c:pt idx="432">
                  <c:v>11.033092657693093</c:v>
                </c:pt>
                <c:pt idx="433">
                  <c:v>9.9485797151682789</c:v>
                </c:pt>
                <c:pt idx="434">
                  <c:v>10.36665659907943</c:v>
                </c:pt>
                <c:pt idx="435">
                  <c:v>8.1739496093166899</c:v>
                </c:pt>
                <c:pt idx="436">
                  <c:v>8.1859688074499406</c:v>
                </c:pt>
                <c:pt idx="437">
                  <c:v>8.6986155905769333</c:v>
                </c:pt>
                <c:pt idx="438">
                  <c:v>7.3935531770624632</c:v>
                </c:pt>
                <c:pt idx="439">
                  <c:v>8.1387414858756699</c:v>
                </c:pt>
                <c:pt idx="440">
                  <c:v>7.1776249328296275</c:v>
                </c:pt>
                <c:pt idx="441">
                  <c:v>7.2382571784706355</c:v>
                </c:pt>
                <c:pt idx="442">
                  <c:v>8.9327383254109343</c:v>
                </c:pt>
                <c:pt idx="443">
                  <c:v>8.1658263883363169</c:v>
                </c:pt>
                <c:pt idx="444">
                  <c:v>7.7240240283097048</c:v>
                </c:pt>
                <c:pt idx="445">
                  <c:v>7.5882489229333165</c:v>
                </c:pt>
                <c:pt idx="446">
                  <c:v>7.2174167944929923</c:v>
                </c:pt>
                <c:pt idx="447">
                  <c:v>10.21565301009046</c:v>
                </c:pt>
                <c:pt idx="448">
                  <c:v>9.2141660265502612</c:v>
                </c:pt>
                <c:pt idx="449">
                  <c:v>11.92805792676632</c:v>
                </c:pt>
                <c:pt idx="450">
                  <c:v>10.291578574329288</c:v>
                </c:pt>
                <c:pt idx="451">
                  <c:v>9.6317620889818976</c:v>
                </c:pt>
                <c:pt idx="452">
                  <c:v>9.8237135586995059</c:v>
                </c:pt>
                <c:pt idx="453">
                  <c:v>8.3340378585857984</c:v>
                </c:pt>
                <c:pt idx="454">
                  <c:v>7.7961868796039147</c:v>
                </c:pt>
                <c:pt idx="455">
                  <c:v>7.5351108827332336</c:v>
                </c:pt>
                <c:pt idx="456">
                  <c:v>7.1664956111695393</c:v>
                </c:pt>
                <c:pt idx="457">
                  <c:v>7.7652398517665198</c:v>
                </c:pt>
                <c:pt idx="458">
                  <c:v>8.4378434399945235</c:v>
                </c:pt>
                <c:pt idx="459">
                  <c:v>8.1849463729900709</c:v>
                </c:pt>
                <c:pt idx="460">
                  <c:v>8.3711751886511045</c:v>
                </c:pt>
                <c:pt idx="461">
                  <c:v>10.232686018637398</c:v>
                </c:pt>
                <c:pt idx="462">
                  <c:v>10.175366876182224</c:v>
                </c:pt>
                <c:pt idx="463">
                  <c:v>10.059796332723396</c:v>
                </c:pt>
                <c:pt idx="464">
                  <c:v>10.748558720999458</c:v>
                </c:pt>
                <c:pt idx="465">
                  <c:v>10.021830188435658</c:v>
                </c:pt>
                <c:pt idx="466">
                  <c:v>10.59141327340577</c:v>
                </c:pt>
                <c:pt idx="467">
                  <c:v>11.488394062307261</c:v>
                </c:pt>
                <c:pt idx="468">
                  <c:v>11.449575748692435</c:v>
                </c:pt>
                <c:pt idx="469">
                  <c:v>10.262976085903093</c:v>
                </c:pt>
                <c:pt idx="470">
                  <c:v>8.5657458666622652</c:v>
                </c:pt>
                <c:pt idx="471">
                  <c:v>8.4167083910014355</c:v>
                </c:pt>
                <c:pt idx="472">
                  <c:v>9.3138382329761242</c:v>
                </c:pt>
                <c:pt idx="473">
                  <c:v>9.2834637103272772</c:v>
                </c:pt>
                <c:pt idx="474">
                  <c:v>11.138896284623076</c:v>
                </c:pt>
                <c:pt idx="475">
                  <c:v>11.385324606454363</c:v>
                </c:pt>
                <c:pt idx="476">
                  <c:v>10.708560650313045</c:v>
                </c:pt>
                <c:pt idx="477">
                  <c:v>10.604423233802146</c:v>
                </c:pt>
                <c:pt idx="478">
                  <c:v>10.173227291181062</c:v>
                </c:pt>
                <c:pt idx="479">
                  <c:v>10.163568342572306</c:v>
                </c:pt>
                <c:pt idx="480">
                  <c:v>10.165750863950691</c:v>
                </c:pt>
                <c:pt idx="481">
                  <c:v>10.667248110103188</c:v>
                </c:pt>
                <c:pt idx="482">
                  <c:v>9.7879868617191725</c:v>
                </c:pt>
                <c:pt idx="483">
                  <c:v>9.3661622702448994</c:v>
                </c:pt>
                <c:pt idx="484">
                  <c:v>8.7544948645789962</c:v>
                </c:pt>
                <c:pt idx="485">
                  <c:v>9.1811002449730772</c:v>
                </c:pt>
                <c:pt idx="486">
                  <c:v>7.7433754516542121</c:v>
                </c:pt>
                <c:pt idx="487">
                  <c:v>9.6585620594606638</c:v>
                </c:pt>
                <c:pt idx="488">
                  <c:v>9.8589770680856876</c:v>
                </c:pt>
                <c:pt idx="489">
                  <c:v>10.298536254734124</c:v>
                </c:pt>
                <c:pt idx="490">
                  <c:v>10.049602550565478</c:v>
                </c:pt>
                <c:pt idx="491">
                  <c:v>9.5454727245239575</c:v>
                </c:pt>
                <c:pt idx="492">
                  <c:v>10.459789704683343</c:v>
                </c:pt>
                <c:pt idx="493">
                  <c:v>8.6903529175103991</c:v>
                </c:pt>
                <c:pt idx="494">
                  <c:v>9.593182405413037</c:v>
                </c:pt>
                <c:pt idx="495">
                  <c:v>10.023720017461624</c:v>
                </c:pt>
                <c:pt idx="496">
                  <c:v>9.1096150523803914</c:v>
                </c:pt>
                <c:pt idx="497">
                  <c:v>10.665153594462081</c:v>
                </c:pt>
                <c:pt idx="498">
                  <c:v>10.299944682906146</c:v>
                </c:pt>
                <c:pt idx="499">
                  <c:v>10.190137909805735</c:v>
                </c:pt>
                <c:pt idx="500">
                  <c:v>10.210154375976554</c:v>
                </c:pt>
                <c:pt idx="501">
                  <c:v>9.5754318316164966</c:v>
                </c:pt>
                <c:pt idx="502">
                  <c:v>7.9792270498322573</c:v>
                </c:pt>
                <c:pt idx="503">
                  <c:v>10.453149266489028</c:v>
                </c:pt>
                <c:pt idx="504">
                  <c:v>12.626078684435029</c:v>
                </c:pt>
                <c:pt idx="505">
                  <c:v>11.282126614320731</c:v>
                </c:pt>
                <c:pt idx="506">
                  <c:v>10.865609703522539</c:v>
                </c:pt>
                <c:pt idx="507">
                  <c:v>11.629928715569037</c:v>
                </c:pt>
                <c:pt idx="508">
                  <c:v>10.169973843027993</c:v>
                </c:pt>
                <c:pt idx="509">
                  <c:v>10.077852888830819</c:v>
                </c:pt>
                <c:pt idx="510">
                  <c:v>11.094746508677156</c:v>
                </c:pt>
                <c:pt idx="511">
                  <c:v>11.588432943526294</c:v>
                </c:pt>
                <c:pt idx="512">
                  <c:v>10.104688614416286</c:v>
                </c:pt>
                <c:pt idx="513">
                  <c:v>10.932019808742004</c:v>
                </c:pt>
                <c:pt idx="514">
                  <c:v>11.82749291272726</c:v>
                </c:pt>
                <c:pt idx="515">
                  <c:v>9.382234036839872</c:v>
                </c:pt>
                <c:pt idx="516">
                  <c:v>10.036901763057449</c:v>
                </c:pt>
                <c:pt idx="517">
                  <c:v>9.3922806265980388</c:v>
                </c:pt>
                <c:pt idx="518">
                  <c:v>9.9621251712923922</c:v>
                </c:pt>
                <c:pt idx="519">
                  <c:v>8.8500596588274334</c:v>
                </c:pt>
                <c:pt idx="520">
                  <c:v>10.19865073600401</c:v>
                </c:pt>
                <c:pt idx="521">
                  <c:v>10.875440212969529</c:v>
                </c:pt>
                <c:pt idx="522">
                  <c:v>8.8590250032714781</c:v>
                </c:pt>
                <c:pt idx="523">
                  <c:v>10.697322823362315</c:v>
                </c:pt>
                <c:pt idx="524">
                  <c:v>10.548186959692897</c:v>
                </c:pt>
                <c:pt idx="525">
                  <c:v>10.720580205168346</c:v>
                </c:pt>
                <c:pt idx="526">
                  <c:v>11.567337479777196</c:v>
                </c:pt>
                <c:pt idx="527">
                  <c:v>10.855745182660844</c:v>
                </c:pt>
                <c:pt idx="528">
                  <c:v>9.7629824855243079</c:v>
                </c:pt>
                <c:pt idx="529">
                  <c:v>12.422817700520465</c:v>
                </c:pt>
                <c:pt idx="530">
                  <c:v>9.496992463353477</c:v>
                </c:pt>
                <c:pt idx="531">
                  <c:v>9.4666290570491398</c:v>
                </c:pt>
                <c:pt idx="532">
                  <c:v>10.451160249425675</c:v>
                </c:pt>
                <c:pt idx="533">
                  <c:v>9.0648049890734868</c:v>
                </c:pt>
                <c:pt idx="534">
                  <c:v>9.1932070372653616</c:v>
                </c:pt>
                <c:pt idx="535">
                  <c:v>9.4423727724745063</c:v>
                </c:pt>
                <c:pt idx="536">
                  <c:v>9.1954669064785133</c:v>
                </c:pt>
                <c:pt idx="537">
                  <c:v>8.0634145824104539</c:v>
                </c:pt>
                <c:pt idx="538">
                  <c:v>10.868060490236054</c:v>
                </c:pt>
                <c:pt idx="539">
                  <c:v>11.101001015844059</c:v>
                </c:pt>
                <c:pt idx="540">
                  <c:v>11.599285883285756</c:v>
                </c:pt>
                <c:pt idx="541">
                  <c:v>13.252839856783746</c:v>
                </c:pt>
                <c:pt idx="542">
                  <c:v>12.916746039428382</c:v>
                </c:pt>
                <c:pt idx="543">
                  <c:v>12.161685151738681</c:v>
                </c:pt>
                <c:pt idx="544">
                  <c:v>10.957534443197938</c:v>
                </c:pt>
                <c:pt idx="545">
                  <c:v>10.255434066670865</c:v>
                </c:pt>
                <c:pt idx="546">
                  <c:v>7.9435429898105774</c:v>
                </c:pt>
                <c:pt idx="547">
                  <c:v>8.9925502490008959</c:v>
                </c:pt>
                <c:pt idx="548">
                  <c:v>10.678116117114929</c:v>
                </c:pt>
                <c:pt idx="549">
                  <c:v>10.494020457047901</c:v>
                </c:pt>
                <c:pt idx="550">
                  <c:v>11.445894669278333</c:v>
                </c:pt>
                <c:pt idx="551">
                  <c:v>11.266364583247405</c:v>
                </c:pt>
                <c:pt idx="552">
                  <c:v>11.118954881422443</c:v>
                </c:pt>
                <c:pt idx="553">
                  <c:v>10.708947400134582</c:v>
                </c:pt>
                <c:pt idx="554">
                  <c:v>10.572583633910146</c:v>
                </c:pt>
                <c:pt idx="555">
                  <c:v>10.330936120062203</c:v>
                </c:pt>
                <c:pt idx="556">
                  <c:v>11.050892345432239</c:v>
                </c:pt>
                <c:pt idx="557">
                  <c:v>9.0564099636549145</c:v>
                </c:pt>
                <c:pt idx="558">
                  <c:v>8.807645552511449</c:v>
                </c:pt>
                <c:pt idx="559">
                  <c:v>9.3213370189421294</c:v>
                </c:pt>
                <c:pt idx="560">
                  <c:v>7.1181336915128108</c:v>
                </c:pt>
                <c:pt idx="561">
                  <c:v>6.5350683405800876</c:v>
                </c:pt>
                <c:pt idx="562">
                  <c:v>8.8154274995015385</c:v>
                </c:pt>
                <c:pt idx="563">
                  <c:v>9.9769193820471216</c:v>
                </c:pt>
                <c:pt idx="564">
                  <c:v>8.3539569397589144</c:v>
                </c:pt>
                <c:pt idx="565">
                  <c:v>9.9716155512810722</c:v>
                </c:pt>
                <c:pt idx="566">
                  <c:v>10.461487129180908</c:v>
                </c:pt>
                <c:pt idx="567">
                  <c:v>8.4241754290405417</c:v>
                </c:pt>
                <c:pt idx="568">
                  <c:v>7.0345145063919343</c:v>
                </c:pt>
                <c:pt idx="569">
                  <c:v>10.406482943562818</c:v>
                </c:pt>
                <c:pt idx="570">
                  <c:v>9.4160560058975076</c:v>
                </c:pt>
                <c:pt idx="571">
                  <c:v>7.5302263680007915</c:v>
                </c:pt>
                <c:pt idx="572">
                  <c:v>7.9379871558095187</c:v>
                </c:pt>
                <c:pt idx="573">
                  <c:v>8.1575978380398411</c:v>
                </c:pt>
                <c:pt idx="574">
                  <c:v>8.5650739279036596</c:v>
                </c:pt>
                <c:pt idx="575">
                  <c:v>9.5497659612724064</c:v>
                </c:pt>
                <c:pt idx="576">
                  <c:v>9.9122738503284875</c:v>
                </c:pt>
                <c:pt idx="577">
                  <c:v>10.494627172031361</c:v>
                </c:pt>
                <c:pt idx="578">
                  <c:v>9.7254839156566124</c:v>
                </c:pt>
                <c:pt idx="579">
                  <c:v>11.536318265640912</c:v>
                </c:pt>
                <c:pt idx="580">
                  <c:v>9.4587092628294869</c:v>
                </c:pt>
                <c:pt idx="581">
                  <c:v>10.688659379101985</c:v>
                </c:pt>
                <c:pt idx="582">
                  <c:v>11.914945919033777</c:v>
                </c:pt>
                <c:pt idx="583">
                  <c:v>9.310152885175917</c:v>
                </c:pt>
                <c:pt idx="584">
                  <c:v>10.604403816567038</c:v>
                </c:pt>
                <c:pt idx="585">
                  <c:v>9.304138404235168</c:v>
                </c:pt>
                <c:pt idx="586">
                  <c:v>8.1131488870103841</c:v>
                </c:pt>
                <c:pt idx="587">
                  <c:v>8.5732035366615094</c:v>
                </c:pt>
                <c:pt idx="588">
                  <c:v>9.2251372714485491</c:v>
                </c:pt>
                <c:pt idx="589">
                  <c:v>9.3826703740651496</c:v>
                </c:pt>
                <c:pt idx="590">
                  <c:v>9.5253879487113267</c:v>
                </c:pt>
                <c:pt idx="591">
                  <c:v>7.5229756118473539</c:v>
                </c:pt>
                <c:pt idx="592">
                  <c:v>8.520421775174702</c:v>
                </c:pt>
                <c:pt idx="593">
                  <c:v>9.0736204626170061</c:v>
                </c:pt>
                <c:pt idx="594">
                  <c:v>11.106557805057527</c:v>
                </c:pt>
                <c:pt idx="595">
                  <c:v>12.358338306025786</c:v>
                </c:pt>
                <c:pt idx="596">
                  <c:v>11.528338795649633</c:v>
                </c:pt>
                <c:pt idx="597">
                  <c:v>10.760217945842895</c:v>
                </c:pt>
                <c:pt idx="598">
                  <c:v>10.85854041432105</c:v>
                </c:pt>
                <c:pt idx="599">
                  <c:v>11.15507208865044</c:v>
                </c:pt>
                <c:pt idx="600">
                  <c:v>12.2602088892057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81-4897-88CA-48318A5CA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4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'ARMA(p,q)  '!$D$25</c:f>
              <c:strCache>
                <c:ptCount val="1"/>
                <c:pt idx="0">
                  <c:v>ARMA(2,3) a 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'ARMA(p,q)  '!$C$26:$C$626</c:f>
              <c:numCache>
                <c:formatCode>#,##0_);[Red]\(#,##0\)</c:formatCod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'ARMA(p,q)  '!$D$26:$D$626</c:f>
              <c:numCache>
                <c:formatCode>0.000</c:formatCode>
                <c:ptCount val="601"/>
                <c:pt idx="0">
                  <c:v>0</c:v>
                </c:pt>
                <c:pt idx="1">
                  <c:v>10.477852227936655</c:v>
                </c:pt>
                <c:pt idx="2">
                  <c:v>18.527422376512106</c:v>
                </c:pt>
                <c:pt idx="3">
                  <c:v>26.976046196607264</c:v>
                </c:pt>
                <c:pt idx="4">
                  <c:v>32.472632054313173</c:v>
                </c:pt>
                <c:pt idx="5">
                  <c:v>36.72530343993779</c:v>
                </c:pt>
                <c:pt idx="6">
                  <c:v>41.230381352487875</c:v>
                </c:pt>
                <c:pt idx="7">
                  <c:v>45.956890738143763</c:v>
                </c:pt>
                <c:pt idx="8">
                  <c:v>51.041352949659071</c:v>
                </c:pt>
                <c:pt idx="9">
                  <c:v>53.899585827887961</c:v>
                </c:pt>
                <c:pt idx="10">
                  <c:v>58.884825981951906</c:v>
                </c:pt>
                <c:pt idx="11">
                  <c:v>63.525185739353326</c:v>
                </c:pt>
                <c:pt idx="12">
                  <c:v>66.216069119643706</c:v>
                </c:pt>
                <c:pt idx="13">
                  <c:v>71.089501016086771</c:v>
                </c:pt>
                <c:pt idx="14">
                  <c:v>74.007906888799241</c:v>
                </c:pt>
                <c:pt idx="15">
                  <c:v>77.901724186103223</c:v>
                </c:pt>
                <c:pt idx="16">
                  <c:v>81.294893692969509</c:v>
                </c:pt>
                <c:pt idx="17">
                  <c:v>81.681908440466444</c:v>
                </c:pt>
                <c:pt idx="18">
                  <c:v>83.427002079026266</c:v>
                </c:pt>
                <c:pt idx="19">
                  <c:v>84.126868296954925</c:v>
                </c:pt>
                <c:pt idx="20">
                  <c:v>83.897372213545864</c:v>
                </c:pt>
                <c:pt idx="21">
                  <c:v>85.683763628055488</c:v>
                </c:pt>
                <c:pt idx="22">
                  <c:v>86.109093764918654</c:v>
                </c:pt>
                <c:pt idx="23">
                  <c:v>88.574627341573574</c:v>
                </c:pt>
                <c:pt idx="24">
                  <c:v>91.268870395065079</c:v>
                </c:pt>
                <c:pt idx="25">
                  <c:v>93.477874473657621</c:v>
                </c:pt>
                <c:pt idx="26">
                  <c:v>92.324208594886684</c:v>
                </c:pt>
                <c:pt idx="27">
                  <c:v>91.837331330301282</c:v>
                </c:pt>
                <c:pt idx="28">
                  <c:v>91.725647271782108</c:v>
                </c:pt>
                <c:pt idx="29">
                  <c:v>92.492311663892522</c:v>
                </c:pt>
                <c:pt idx="30">
                  <c:v>93.40494205533993</c:v>
                </c:pt>
                <c:pt idx="31">
                  <c:v>95.683405832469589</c:v>
                </c:pt>
                <c:pt idx="32">
                  <c:v>97.674239547499127</c:v>
                </c:pt>
                <c:pt idx="33">
                  <c:v>99.910485252473123</c:v>
                </c:pt>
                <c:pt idx="34">
                  <c:v>100.78597907108441</c:v>
                </c:pt>
                <c:pt idx="35">
                  <c:v>100.50826546371719</c:v>
                </c:pt>
                <c:pt idx="36">
                  <c:v>100.44149262434541</c:v>
                </c:pt>
                <c:pt idx="37">
                  <c:v>98.492293163421166</c:v>
                </c:pt>
                <c:pt idx="38">
                  <c:v>96.709600174306061</c:v>
                </c:pt>
                <c:pt idx="39">
                  <c:v>95.547811709293285</c:v>
                </c:pt>
                <c:pt idx="40">
                  <c:v>94.104499814949705</c:v>
                </c:pt>
                <c:pt idx="41">
                  <c:v>93.308267327505845</c:v>
                </c:pt>
                <c:pt idx="42">
                  <c:v>94.591679297447314</c:v>
                </c:pt>
                <c:pt idx="43">
                  <c:v>94.460928970964531</c:v>
                </c:pt>
                <c:pt idx="44">
                  <c:v>96.466623550636143</c:v>
                </c:pt>
                <c:pt idx="45">
                  <c:v>97.200060456956876</c:v>
                </c:pt>
                <c:pt idx="46">
                  <c:v>99.042930994959249</c:v>
                </c:pt>
                <c:pt idx="47">
                  <c:v>100.07618443216083</c:v>
                </c:pt>
                <c:pt idx="48">
                  <c:v>100.66859427981183</c:v>
                </c:pt>
                <c:pt idx="49">
                  <c:v>102.34753644894121</c:v>
                </c:pt>
                <c:pt idx="50">
                  <c:v>103.10736959402448</c:v>
                </c:pt>
                <c:pt idx="51">
                  <c:v>103.48074432305329</c:v>
                </c:pt>
                <c:pt idx="52">
                  <c:v>103.2019642485685</c:v>
                </c:pt>
                <c:pt idx="53">
                  <c:v>101.32568231374586</c:v>
                </c:pt>
                <c:pt idx="54">
                  <c:v>101.06883550142433</c:v>
                </c:pt>
                <c:pt idx="55">
                  <c:v>101.15475861235127</c:v>
                </c:pt>
                <c:pt idx="56">
                  <c:v>100.87961470677274</c:v>
                </c:pt>
                <c:pt idx="57">
                  <c:v>100.76401330001518</c:v>
                </c:pt>
                <c:pt idx="58">
                  <c:v>100.18183098002973</c:v>
                </c:pt>
                <c:pt idx="59">
                  <c:v>99.022273747100343</c:v>
                </c:pt>
                <c:pt idx="60">
                  <c:v>101.02550482501999</c:v>
                </c:pt>
                <c:pt idx="61">
                  <c:v>100.47428489546159</c:v>
                </c:pt>
                <c:pt idx="62">
                  <c:v>101.75673310417433</c:v>
                </c:pt>
                <c:pt idx="63">
                  <c:v>103.86571469137702</c:v>
                </c:pt>
                <c:pt idx="64">
                  <c:v>102.94589953941225</c:v>
                </c:pt>
                <c:pt idx="65">
                  <c:v>103.06199717349293</c:v>
                </c:pt>
                <c:pt idx="66">
                  <c:v>103.04551105509498</c:v>
                </c:pt>
                <c:pt idx="67">
                  <c:v>102.33145601144642</c:v>
                </c:pt>
                <c:pt idx="68">
                  <c:v>100.94547305619922</c:v>
                </c:pt>
                <c:pt idx="69">
                  <c:v>99.571385508902381</c:v>
                </c:pt>
                <c:pt idx="70">
                  <c:v>97.822679128522509</c:v>
                </c:pt>
                <c:pt idx="71">
                  <c:v>96.43032158707959</c:v>
                </c:pt>
                <c:pt idx="72">
                  <c:v>93.717538768830508</c:v>
                </c:pt>
                <c:pt idx="73">
                  <c:v>91.612663512448947</c:v>
                </c:pt>
                <c:pt idx="74">
                  <c:v>92.028563826944506</c:v>
                </c:pt>
                <c:pt idx="75">
                  <c:v>92.974362182961059</c:v>
                </c:pt>
                <c:pt idx="76">
                  <c:v>94.546089207627446</c:v>
                </c:pt>
                <c:pt idx="77">
                  <c:v>96.326188593224074</c:v>
                </c:pt>
                <c:pt idx="78">
                  <c:v>98.04218276082085</c:v>
                </c:pt>
                <c:pt idx="79">
                  <c:v>95.267898662189211</c:v>
                </c:pt>
                <c:pt idx="80">
                  <c:v>95.314041567079499</c:v>
                </c:pt>
                <c:pt idx="81">
                  <c:v>94.26997376222451</c:v>
                </c:pt>
                <c:pt idx="82">
                  <c:v>94.327626638907489</c:v>
                </c:pt>
                <c:pt idx="83">
                  <c:v>97.312199118570931</c:v>
                </c:pt>
                <c:pt idx="84">
                  <c:v>99.323891712645647</c:v>
                </c:pt>
                <c:pt idx="85">
                  <c:v>100.89887220801418</c:v>
                </c:pt>
                <c:pt idx="86">
                  <c:v>103.52039701942823</c:v>
                </c:pt>
                <c:pt idx="87">
                  <c:v>104.66082618427923</c:v>
                </c:pt>
                <c:pt idx="88">
                  <c:v>104.54260547480887</c:v>
                </c:pt>
                <c:pt idx="89">
                  <c:v>106.24589725570874</c:v>
                </c:pt>
                <c:pt idx="90">
                  <c:v>108.54393679376462</c:v>
                </c:pt>
                <c:pt idx="91">
                  <c:v>110.71568419892937</c:v>
                </c:pt>
                <c:pt idx="92">
                  <c:v>112.79232965348322</c:v>
                </c:pt>
                <c:pt idx="93">
                  <c:v>113.98581112819906</c:v>
                </c:pt>
                <c:pt idx="94">
                  <c:v>111.15494603514651</c:v>
                </c:pt>
                <c:pt idx="95">
                  <c:v>109.87315446672537</c:v>
                </c:pt>
                <c:pt idx="96">
                  <c:v>109.93816687685418</c:v>
                </c:pt>
                <c:pt idx="97">
                  <c:v>108.40735360997097</c:v>
                </c:pt>
                <c:pt idx="98">
                  <c:v>110.85418197682907</c:v>
                </c:pt>
                <c:pt idx="99">
                  <c:v>110.99211357518223</c:v>
                </c:pt>
                <c:pt idx="100">
                  <c:v>109.05375416776577</c:v>
                </c:pt>
                <c:pt idx="101">
                  <c:v>107.84673737758834</c:v>
                </c:pt>
                <c:pt idx="102">
                  <c:v>106.07730539152892</c:v>
                </c:pt>
                <c:pt idx="103">
                  <c:v>102.60565260867348</c:v>
                </c:pt>
                <c:pt idx="104">
                  <c:v>101.0559986797473</c:v>
                </c:pt>
                <c:pt idx="105">
                  <c:v>101.32802145834741</c:v>
                </c:pt>
                <c:pt idx="106">
                  <c:v>100.42393869062816</c:v>
                </c:pt>
                <c:pt idx="107">
                  <c:v>99.14652716741081</c:v>
                </c:pt>
                <c:pt idx="108">
                  <c:v>99.209626366431053</c:v>
                </c:pt>
                <c:pt idx="109">
                  <c:v>98.843843003710532</c:v>
                </c:pt>
                <c:pt idx="110">
                  <c:v>101.24003135232016</c:v>
                </c:pt>
                <c:pt idx="111">
                  <c:v>100.66971975041717</c:v>
                </c:pt>
                <c:pt idx="112">
                  <c:v>101.10788052310286</c:v>
                </c:pt>
                <c:pt idx="113">
                  <c:v>102.58353710859943</c:v>
                </c:pt>
                <c:pt idx="114">
                  <c:v>100.67633329625185</c:v>
                </c:pt>
                <c:pt idx="115">
                  <c:v>100.28311301949685</c:v>
                </c:pt>
                <c:pt idx="116">
                  <c:v>100.57547549936443</c:v>
                </c:pt>
                <c:pt idx="117">
                  <c:v>98.380271220635535</c:v>
                </c:pt>
                <c:pt idx="118">
                  <c:v>97.782692926896729</c:v>
                </c:pt>
                <c:pt idx="119">
                  <c:v>96.732450020438932</c:v>
                </c:pt>
                <c:pt idx="120">
                  <c:v>94.979348921392031</c:v>
                </c:pt>
                <c:pt idx="121">
                  <c:v>96.972566024891492</c:v>
                </c:pt>
                <c:pt idx="122">
                  <c:v>98.787614120553997</c:v>
                </c:pt>
                <c:pt idx="123">
                  <c:v>102.33853118216938</c:v>
                </c:pt>
                <c:pt idx="124">
                  <c:v>104.24414527136641</c:v>
                </c:pt>
                <c:pt idx="125">
                  <c:v>106.10373462867551</c:v>
                </c:pt>
                <c:pt idx="126">
                  <c:v>105.17802638903362</c:v>
                </c:pt>
                <c:pt idx="127">
                  <c:v>104.91217371977172</c:v>
                </c:pt>
                <c:pt idx="128">
                  <c:v>105.25809077540266</c:v>
                </c:pt>
                <c:pt idx="129">
                  <c:v>105.66780787297071</c:v>
                </c:pt>
                <c:pt idx="130">
                  <c:v>106.677372733718</c:v>
                </c:pt>
                <c:pt idx="131">
                  <c:v>107.04375855678255</c:v>
                </c:pt>
                <c:pt idx="132">
                  <c:v>108.47317174885453</c:v>
                </c:pt>
                <c:pt idx="133">
                  <c:v>107.59358331311373</c:v>
                </c:pt>
                <c:pt idx="134">
                  <c:v>108.24401354208965</c:v>
                </c:pt>
                <c:pt idx="135">
                  <c:v>108.04689618075597</c:v>
                </c:pt>
                <c:pt idx="136">
                  <c:v>105.84452177359806</c:v>
                </c:pt>
                <c:pt idx="137">
                  <c:v>104.50974523154628</c:v>
                </c:pt>
                <c:pt idx="138">
                  <c:v>101.72264349537885</c:v>
                </c:pt>
                <c:pt idx="139">
                  <c:v>98.183696445614629</c:v>
                </c:pt>
                <c:pt idx="140">
                  <c:v>95.546581992211173</c:v>
                </c:pt>
                <c:pt idx="141">
                  <c:v>93.788972842109771</c:v>
                </c:pt>
                <c:pt idx="142">
                  <c:v>94.313969110814071</c:v>
                </c:pt>
                <c:pt idx="143">
                  <c:v>95.924956533292587</c:v>
                </c:pt>
                <c:pt idx="144">
                  <c:v>95.891228758487628</c:v>
                </c:pt>
                <c:pt idx="145">
                  <c:v>96.280765101151673</c:v>
                </c:pt>
                <c:pt idx="146">
                  <c:v>95.707235181751258</c:v>
                </c:pt>
                <c:pt idx="147">
                  <c:v>95.423316868625847</c:v>
                </c:pt>
                <c:pt idx="148">
                  <c:v>94.096908784988884</c:v>
                </c:pt>
                <c:pt idx="149">
                  <c:v>94.216582048771627</c:v>
                </c:pt>
                <c:pt idx="150">
                  <c:v>93.636458663198582</c:v>
                </c:pt>
                <c:pt idx="151">
                  <c:v>93.196820484571163</c:v>
                </c:pt>
                <c:pt idx="152">
                  <c:v>92.514767020538969</c:v>
                </c:pt>
                <c:pt idx="153">
                  <c:v>92.770635053463238</c:v>
                </c:pt>
                <c:pt idx="154">
                  <c:v>91.399098245220557</c:v>
                </c:pt>
                <c:pt idx="155">
                  <c:v>91.441457512811709</c:v>
                </c:pt>
                <c:pt idx="156">
                  <c:v>91.756548527336378</c:v>
                </c:pt>
                <c:pt idx="157">
                  <c:v>92.032591360367306</c:v>
                </c:pt>
                <c:pt idx="158">
                  <c:v>92.827578079517764</c:v>
                </c:pt>
                <c:pt idx="159">
                  <c:v>92.238379472349678</c:v>
                </c:pt>
                <c:pt idx="160">
                  <c:v>93.001747156289881</c:v>
                </c:pt>
                <c:pt idx="161">
                  <c:v>92.915744789999323</c:v>
                </c:pt>
                <c:pt idx="162">
                  <c:v>92.870973957964466</c:v>
                </c:pt>
                <c:pt idx="163">
                  <c:v>93.996094475785199</c:v>
                </c:pt>
                <c:pt idx="164">
                  <c:v>94.151847580641231</c:v>
                </c:pt>
                <c:pt idx="165">
                  <c:v>95.297867357422859</c:v>
                </c:pt>
                <c:pt idx="166">
                  <c:v>96.065589973002844</c:v>
                </c:pt>
                <c:pt idx="167">
                  <c:v>95.767773175919118</c:v>
                </c:pt>
                <c:pt idx="168">
                  <c:v>95.237290630804097</c:v>
                </c:pt>
                <c:pt idx="169">
                  <c:v>95.667773239530078</c:v>
                </c:pt>
                <c:pt idx="170">
                  <c:v>95.03881957619825</c:v>
                </c:pt>
                <c:pt idx="171">
                  <c:v>98.860994119124285</c:v>
                </c:pt>
                <c:pt idx="172">
                  <c:v>100.61683668407566</c:v>
                </c:pt>
                <c:pt idx="173">
                  <c:v>101.97397326975886</c:v>
                </c:pt>
                <c:pt idx="174">
                  <c:v>103.22178474378913</c:v>
                </c:pt>
                <c:pt idx="175">
                  <c:v>102.30832977567893</c:v>
                </c:pt>
                <c:pt idx="176">
                  <c:v>104.06782186153427</c:v>
                </c:pt>
                <c:pt idx="177">
                  <c:v>103.9836015388754</c:v>
                </c:pt>
                <c:pt idx="178">
                  <c:v>104.23762008846367</c:v>
                </c:pt>
                <c:pt idx="179">
                  <c:v>104.9427366775418</c:v>
                </c:pt>
                <c:pt idx="180">
                  <c:v>104.58890961647477</c:v>
                </c:pt>
                <c:pt idx="181">
                  <c:v>104.32548157311338</c:v>
                </c:pt>
                <c:pt idx="182">
                  <c:v>102.76250449678052</c:v>
                </c:pt>
                <c:pt idx="183">
                  <c:v>102.77990457171708</c:v>
                </c:pt>
                <c:pt idx="184">
                  <c:v>102.02693525973156</c:v>
                </c:pt>
                <c:pt idx="185">
                  <c:v>101.72473976399655</c:v>
                </c:pt>
                <c:pt idx="186">
                  <c:v>101.56773319943595</c:v>
                </c:pt>
                <c:pt idx="187">
                  <c:v>102.59730817116846</c:v>
                </c:pt>
                <c:pt idx="188">
                  <c:v>102.41881065498778</c:v>
                </c:pt>
                <c:pt idx="189">
                  <c:v>102.87208771484102</c:v>
                </c:pt>
                <c:pt idx="190">
                  <c:v>102.53021153392724</c:v>
                </c:pt>
                <c:pt idx="191">
                  <c:v>101.14185476474502</c:v>
                </c:pt>
                <c:pt idx="192">
                  <c:v>99.898500090882123</c:v>
                </c:pt>
                <c:pt idx="193">
                  <c:v>98.198663936688547</c:v>
                </c:pt>
                <c:pt idx="194">
                  <c:v>97.077317044569924</c:v>
                </c:pt>
                <c:pt idx="195">
                  <c:v>94.629962619059754</c:v>
                </c:pt>
                <c:pt idx="196">
                  <c:v>93.909200834174428</c:v>
                </c:pt>
                <c:pt idx="197">
                  <c:v>91.873453645064018</c:v>
                </c:pt>
                <c:pt idx="198">
                  <c:v>92.752705709624266</c:v>
                </c:pt>
                <c:pt idx="199">
                  <c:v>91.557435827497144</c:v>
                </c:pt>
                <c:pt idx="200">
                  <c:v>91.028514042104362</c:v>
                </c:pt>
                <c:pt idx="201">
                  <c:v>92.020660088230699</c:v>
                </c:pt>
                <c:pt idx="202">
                  <c:v>93.021019686247712</c:v>
                </c:pt>
                <c:pt idx="203">
                  <c:v>92.809746916946068</c:v>
                </c:pt>
                <c:pt idx="204">
                  <c:v>93.343958792784193</c:v>
                </c:pt>
                <c:pt idx="205">
                  <c:v>92.085502801131568</c:v>
                </c:pt>
                <c:pt idx="206">
                  <c:v>92.02636064787005</c:v>
                </c:pt>
                <c:pt idx="207">
                  <c:v>92.869793546909889</c:v>
                </c:pt>
                <c:pt idx="208">
                  <c:v>93.213752689178094</c:v>
                </c:pt>
                <c:pt idx="209">
                  <c:v>92.363298733704411</c:v>
                </c:pt>
                <c:pt idx="210">
                  <c:v>90.383029973517566</c:v>
                </c:pt>
                <c:pt idx="211">
                  <c:v>91.641080894284343</c:v>
                </c:pt>
                <c:pt idx="212">
                  <c:v>92.831432576733732</c:v>
                </c:pt>
                <c:pt idx="213">
                  <c:v>94.600510231263343</c:v>
                </c:pt>
                <c:pt idx="214">
                  <c:v>96.504356181704608</c:v>
                </c:pt>
                <c:pt idx="215">
                  <c:v>97.11153724631707</c:v>
                </c:pt>
                <c:pt idx="216">
                  <c:v>97.06757609632362</c:v>
                </c:pt>
                <c:pt idx="217">
                  <c:v>98.18058889071807</c:v>
                </c:pt>
                <c:pt idx="218">
                  <c:v>98.45098257828036</c:v>
                </c:pt>
                <c:pt idx="219">
                  <c:v>98.783495921138424</c:v>
                </c:pt>
                <c:pt idx="220">
                  <c:v>99.57364759303006</c:v>
                </c:pt>
                <c:pt idx="221">
                  <c:v>99.418184359829311</c:v>
                </c:pt>
                <c:pt idx="222">
                  <c:v>99.117444278018297</c:v>
                </c:pt>
                <c:pt idx="223">
                  <c:v>99.05750568738479</c:v>
                </c:pt>
                <c:pt idx="224">
                  <c:v>99.192345218493287</c:v>
                </c:pt>
                <c:pt idx="225">
                  <c:v>100.75421035668559</c:v>
                </c:pt>
                <c:pt idx="226">
                  <c:v>100.17679455667049</c:v>
                </c:pt>
                <c:pt idx="227">
                  <c:v>98.259506461116729</c:v>
                </c:pt>
                <c:pt idx="228">
                  <c:v>97.734518681445834</c:v>
                </c:pt>
                <c:pt idx="229">
                  <c:v>95.941096855706235</c:v>
                </c:pt>
                <c:pt idx="230">
                  <c:v>95.565940072084572</c:v>
                </c:pt>
                <c:pt idx="231">
                  <c:v>95.163847968323225</c:v>
                </c:pt>
                <c:pt idx="232">
                  <c:v>94.812479383547526</c:v>
                </c:pt>
                <c:pt idx="233">
                  <c:v>95.841415272411282</c:v>
                </c:pt>
                <c:pt idx="234">
                  <c:v>96.651213322867235</c:v>
                </c:pt>
                <c:pt idx="235">
                  <c:v>97.202525428652407</c:v>
                </c:pt>
                <c:pt idx="236">
                  <c:v>99.200037824135833</c:v>
                </c:pt>
                <c:pt idx="237">
                  <c:v>101.26294742982644</c:v>
                </c:pt>
                <c:pt idx="238">
                  <c:v>101.1711400157992</c:v>
                </c:pt>
                <c:pt idx="239">
                  <c:v>101.69795922529651</c:v>
                </c:pt>
                <c:pt idx="240">
                  <c:v>101.92110676829542</c:v>
                </c:pt>
                <c:pt idx="241">
                  <c:v>101.01770524284571</c:v>
                </c:pt>
                <c:pt idx="242">
                  <c:v>99.040510173383993</c:v>
                </c:pt>
                <c:pt idx="243">
                  <c:v>98.701122088567431</c:v>
                </c:pt>
                <c:pt idx="244">
                  <c:v>97.106680509340933</c:v>
                </c:pt>
                <c:pt idx="245">
                  <c:v>97.366445982494383</c:v>
                </c:pt>
                <c:pt idx="246">
                  <c:v>98.130398153609235</c:v>
                </c:pt>
                <c:pt idx="247">
                  <c:v>98.818477746316461</c:v>
                </c:pt>
                <c:pt idx="248">
                  <c:v>102.05387523688965</c:v>
                </c:pt>
                <c:pt idx="249">
                  <c:v>103.0026810733053</c:v>
                </c:pt>
                <c:pt idx="250">
                  <c:v>102.29088152402002</c:v>
                </c:pt>
                <c:pt idx="251">
                  <c:v>103.42166108006599</c:v>
                </c:pt>
                <c:pt idx="252">
                  <c:v>101.46152602020072</c:v>
                </c:pt>
                <c:pt idx="253">
                  <c:v>101.54642543048342</c:v>
                </c:pt>
                <c:pt idx="254">
                  <c:v>100.62741599444711</c:v>
                </c:pt>
                <c:pt idx="255">
                  <c:v>101.37742807494375</c:v>
                </c:pt>
                <c:pt idx="256">
                  <c:v>100.69117195726805</c:v>
                </c:pt>
                <c:pt idx="257">
                  <c:v>101.23278280750094</c:v>
                </c:pt>
                <c:pt idx="258">
                  <c:v>101.63698649469264</c:v>
                </c:pt>
                <c:pt idx="259">
                  <c:v>102.30549586585173</c:v>
                </c:pt>
                <c:pt idx="260">
                  <c:v>102.28836150399364</c:v>
                </c:pt>
                <c:pt idx="261">
                  <c:v>102.04514471651194</c:v>
                </c:pt>
                <c:pt idx="262">
                  <c:v>100.64327638899748</c:v>
                </c:pt>
                <c:pt idx="263">
                  <c:v>99.707403842497797</c:v>
                </c:pt>
                <c:pt idx="264">
                  <c:v>99.386405406430939</c:v>
                </c:pt>
                <c:pt idx="265">
                  <c:v>97.449910996684451</c:v>
                </c:pt>
                <c:pt idx="266">
                  <c:v>98.476049649653575</c:v>
                </c:pt>
                <c:pt idx="267">
                  <c:v>98.719364608025799</c:v>
                </c:pt>
                <c:pt idx="268">
                  <c:v>97.730101122330822</c:v>
                </c:pt>
                <c:pt idx="269">
                  <c:v>97.620671965186858</c:v>
                </c:pt>
                <c:pt idx="270">
                  <c:v>99.101794580520874</c:v>
                </c:pt>
                <c:pt idx="271">
                  <c:v>99.176307776627098</c:v>
                </c:pt>
                <c:pt idx="272">
                  <c:v>99.847228499719421</c:v>
                </c:pt>
                <c:pt idx="273">
                  <c:v>101.46002639381223</c:v>
                </c:pt>
                <c:pt idx="274">
                  <c:v>99.986249896034792</c:v>
                </c:pt>
                <c:pt idx="275">
                  <c:v>101.17252203261791</c:v>
                </c:pt>
                <c:pt idx="276">
                  <c:v>101.20852911961718</c:v>
                </c:pt>
                <c:pt idx="277">
                  <c:v>101.91773913788214</c:v>
                </c:pt>
                <c:pt idx="278">
                  <c:v>101.72485376541697</c:v>
                </c:pt>
                <c:pt idx="279">
                  <c:v>100.14970680771924</c:v>
                </c:pt>
                <c:pt idx="280">
                  <c:v>99.858481779064775</c:v>
                </c:pt>
                <c:pt idx="281">
                  <c:v>99.055326320760187</c:v>
                </c:pt>
                <c:pt idx="282">
                  <c:v>97.543055599365502</c:v>
                </c:pt>
                <c:pt idx="283">
                  <c:v>98.000462515148726</c:v>
                </c:pt>
                <c:pt idx="284">
                  <c:v>98.527337112664313</c:v>
                </c:pt>
                <c:pt idx="285">
                  <c:v>97.273763539951773</c:v>
                </c:pt>
                <c:pt idx="286">
                  <c:v>97.909744822089493</c:v>
                </c:pt>
                <c:pt idx="287">
                  <c:v>97.906422776054839</c:v>
                </c:pt>
                <c:pt idx="288">
                  <c:v>97.102552908920956</c:v>
                </c:pt>
                <c:pt idx="289">
                  <c:v>95.418622921130222</c:v>
                </c:pt>
                <c:pt idx="290">
                  <c:v>94.176031052805129</c:v>
                </c:pt>
                <c:pt idx="291">
                  <c:v>94.684685073156544</c:v>
                </c:pt>
                <c:pt idx="292">
                  <c:v>96.060779737225772</c:v>
                </c:pt>
                <c:pt idx="293">
                  <c:v>99.03104036062129</c:v>
                </c:pt>
                <c:pt idx="294">
                  <c:v>101.85021229548398</c:v>
                </c:pt>
                <c:pt idx="295">
                  <c:v>102.28652915441749</c:v>
                </c:pt>
                <c:pt idx="296">
                  <c:v>104.12342119568169</c:v>
                </c:pt>
                <c:pt idx="297">
                  <c:v>104.50608046165445</c:v>
                </c:pt>
                <c:pt idx="298">
                  <c:v>105.19206653619761</c:v>
                </c:pt>
                <c:pt idx="299">
                  <c:v>106.93369620049565</c:v>
                </c:pt>
                <c:pt idx="300">
                  <c:v>107.4467779376442</c:v>
                </c:pt>
                <c:pt idx="301">
                  <c:v>107.63761527745935</c:v>
                </c:pt>
                <c:pt idx="302">
                  <c:v>105.46274114995438</c:v>
                </c:pt>
                <c:pt idx="303">
                  <c:v>104.13198585653231</c:v>
                </c:pt>
                <c:pt idx="304">
                  <c:v>104.49705170789436</c:v>
                </c:pt>
                <c:pt idx="305">
                  <c:v>105.15153053829451</c:v>
                </c:pt>
                <c:pt idx="306">
                  <c:v>105.23967099466452</c:v>
                </c:pt>
                <c:pt idx="307">
                  <c:v>104.69299199426084</c:v>
                </c:pt>
                <c:pt idx="308">
                  <c:v>104.2715174202593</c:v>
                </c:pt>
                <c:pt idx="309">
                  <c:v>102.55063747044029</c:v>
                </c:pt>
                <c:pt idx="310">
                  <c:v>102.88650980835361</c:v>
                </c:pt>
                <c:pt idx="311">
                  <c:v>101.58016746918645</c:v>
                </c:pt>
                <c:pt idx="312">
                  <c:v>100.00706000235755</c:v>
                </c:pt>
                <c:pt idx="313">
                  <c:v>97.022350816919698</c:v>
                </c:pt>
                <c:pt idx="314">
                  <c:v>96.068707935575375</c:v>
                </c:pt>
                <c:pt idx="315">
                  <c:v>95.630065352340054</c:v>
                </c:pt>
                <c:pt idx="316">
                  <c:v>95.067286042515136</c:v>
                </c:pt>
                <c:pt idx="317">
                  <c:v>96.632888356567122</c:v>
                </c:pt>
                <c:pt idx="318">
                  <c:v>97.164981603066479</c:v>
                </c:pt>
                <c:pt idx="319">
                  <c:v>96.324361687506567</c:v>
                </c:pt>
                <c:pt idx="320">
                  <c:v>96.736580349118398</c:v>
                </c:pt>
                <c:pt idx="321">
                  <c:v>97.568325619035178</c:v>
                </c:pt>
                <c:pt idx="322">
                  <c:v>97.412418390376615</c:v>
                </c:pt>
                <c:pt idx="323">
                  <c:v>99.196085010113478</c:v>
                </c:pt>
                <c:pt idx="324">
                  <c:v>99.41909914011508</c:v>
                </c:pt>
                <c:pt idx="325">
                  <c:v>97.434884737815565</c:v>
                </c:pt>
                <c:pt idx="326">
                  <c:v>95.958697516866877</c:v>
                </c:pt>
                <c:pt idx="327">
                  <c:v>95.219298287055381</c:v>
                </c:pt>
                <c:pt idx="328">
                  <c:v>96.597143050116969</c:v>
                </c:pt>
                <c:pt idx="329">
                  <c:v>96.795836765607973</c:v>
                </c:pt>
                <c:pt idx="330">
                  <c:v>97.62739954515213</c:v>
                </c:pt>
                <c:pt idx="331">
                  <c:v>98.045254491288304</c:v>
                </c:pt>
                <c:pt idx="332">
                  <c:v>98.269341824521817</c:v>
                </c:pt>
                <c:pt idx="333">
                  <c:v>100.21351359096656</c:v>
                </c:pt>
                <c:pt idx="334">
                  <c:v>100.18867629082193</c:v>
                </c:pt>
                <c:pt idx="335">
                  <c:v>101.89941189993735</c:v>
                </c:pt>
                <c:pt idx="336">
                  <c:v>102.43213109468412</c:v>
                </c:pt>
                <c:pt idx="337">
                  <c:v>101.5062396783341</c:v>
                </c:pt>
                <c:pt idx="338">
                  <c:v>100.71579134003092</c:v>
                </c:pt>
                <c:pt idx="339">
                  <c:v>99.983420257254963</c:v>
                </c:pt>
                <c:pt idx="340">
                  <c:v>100.26799924192916</c:v>
                </c:pt>
                <c:pt idx="341">
                  <c:v>100.2217571490698</c:v>
                </c:pt>
                <c:pt idx="342">
                  <c:v>99.734320731543264</c:v>
                </c:pt>
                <c:pt idx="343">
                  <c:v>99.012029292244918</c:v>
                </c:pt>
                <c:pt idx="344">
                  <c:v>99.110765404551145</c:v>
                </c:pt>
                <c:pt idx="345">
                  <c:v>98.604389188016356</c:v>
                </c:pt>
                <c:pt idx="346">
                  <c:v>98.608019388895812</c:v>
                </c:pt>
                <c:pt idx="347">
                  <c:v>97.234175128217856</c:v>
                </c:pt>
                <c:pt idx="348">
                  <c:v>94.883879250889549</c:v>
                </c:pt>
                <c:pt idx="349">
                  <c:v>93.247867175492033</c:v>
                </c:pt>
                <c:pt idx="350">
                  <c:v>91.431415378830167</c:v>
                </c:pt>
                <c:pt idx="351">
                  <c:v>90.53714990269998</c:v>
                </c:pt>
                <c:pt idx="352">
                  <c:v>91.169953387196756</c:v>
                </c:pt>
                <c:pt idx="353">
                  <c:v>91.557233615951262</c:v>
                </c:pt>
                <c:pt idx="354">
                  <c:v>90.912076914268738</c:v>
                </c:pt>
                <c:pt idx="355">
                  <c:v>89.856749469267228</c:v>
                </c:pt>
                <c:pt idx="356">
                  <c:v>88.720775572404818</c:v>
                </c:pt>
                <c:pt idx="357">
                  <c:v>88.650073840300948</c:v>
                </c:pt>
                <c:pt idx="358">
                  <c:v>88.901832110276658</c:v>
                </c:pt>
                <c:pt idx="359">
                  <c:v>90.21558404569717</c:v>
                </c:pt>
                <c:pt idx="360">
                  <c:v>91.891849827783275</c:v>
                </c:pt>
                <c:pt idx="361">
                  <c:v>92.279161293685448</c:v>
                </c:pt>
                <c:pt idx="362">
                  <c:v>91.522551785050041</c:v>
                </c:pt>
                <c:pt idx="363">
                  <c:v>89.436353966338359</c:v>
                </c:pt>
                <c:pt idx="364">
                  <c:v>89.324294415545381</c:v>
                </c:pt>
                <c:pt idx="365">
                  <c:v>88.29127948577792</c:v>
                </c:pt>
                <c:pt idx="366">
                  <c:v>87.242806503538773</c:v>
                </c:pt>
                <c:pt idx="367">
                  <c:v>89.816493791451165</c:v>
                </c:pt>
                <c:pt idx="368">
                  <c:v>90.031488783277396</c:v>
                </c:pt>
                <c:pt idx="369">
                  <c:v>91.07720725060517</c:v>
                </c:pt>
                <c:pt idx="370">
                  <c:v>91.892001332718579</c:v>
                </c:pt>
                <c:pt idx="371">
                  <c:v>91.409915958017791</c:v>
                </c:pt>
                <c:pt idx="372">
                  <c:v>90.108524789145051</c:v>
                </c:pt>
                <c:pt idx="373">
                  <c:v>90.217984539792297</c:v>
                </c:pt>
                <c:pt idx="374">
                  <c:v>89.079754727085231</c:v>
                </c:pt>
                <c:pt idx="375">
                  <c:v>90.739145027377077</c:v>
                </c:pt>
                <c:pt idx="376">
                  <c:v>92.233176519865538</c:v>
                </c:pt>
                <c:pt idx="377">
                  <c:v>93.505941089194636</c:v>
                </c:pt>
                <c:pt idx="378">
                  <c:v>94.077605951016707</c:v>
                </c:pt>
                <c:pt idx="379">
                  <c:v>96.31076385540851</c:v>
                </c:pt>
                <c:pt idx="380">
                  <c:v>97.448506289624859</c:v>
                </c:pt>
                <c:pt idx="381">
                  <c:v>98.005122367562123</c:v>
                </c:pt>
                <c:pt idx="382">
                  <c:v>100.10864818535623</c:v>
                </c:pt>
                <c:pt idx="383">
                  <c:v>101.56503135395087</c:v>
                </c:pt>
                <c:pt idx="384">
                  <c:v>103.18334394862498</c:v>
                </c:pt>
                <c:pt idx="385">
                  <c:v>104.65611465563595</c:v>
                </c:pt>
                <c:pt idx="386">
                  <c:v>106.69779072677258</c:v>
                </c:pt>
                <c:pt idx="387">
                  <c:v>108.52572484514037</c:v>
                </c:pt>
                <c:pt idx="388">
                  <c:v>110.40489750252343</c:v>
                </c:pt>
                <c:pt idx="389">
                  <c:v>112.29421385918745</c:v>
                </c:pt>
                <c:pt idx="390">
                  <c:v>113.00578872379816</c:v>
                </c:pt>
                <c:pt idx="391">
                  <c:v>113.85931997239128</c:v>
                </c:pt>
                <c:pt idx="392">
                  <c:v>114.61794669461922</c:v>
                </c:pt>
                <c:pt idx="393">
                  <c:v>114.446437238871</c:v>
                </c:pt>
                <c:pt idx="394">
                  <c:v>114.24299607469271</c:v>
                </c:pt>
                <c:pt idx="395">
                  <c:v>112.71781909409523</c:v>
                </c:pt>
                <c:pt idx="396">
                  <c:v>110.9682970258465</c:v>
                </c:pt>
                <c:pt idx="397">
                  <c:v>109.16871736832469</c:v>
                </c:pt>
                <c:pt idx="398">
                  <c:v>109.33455958095823</c:v>
                </c:pt>
                <c:pt idx="399">
                  <c:v>108.70373424108334</c:v>
                </c:pt>
                <c:pt idx="400">
                  <c:v>108.0284715058862</c:v>
                </c:pt>
                <c:pt idx="401">
                  <c:v>109.09485771129263</c:v>
                </c:pt>
                <c:pt idx="402">
                  <c:v>108.90169684324663</c:v>
                </c:pt>
                <c:pt idx="403">
                  <c:v>108.90897120025879</c:v>
                </c:pt>
                <c:pt idx="404">
                  <c:v>107.92862733046356</c:v>
                </c:pt>
                <c:pt idx="405">
                  <c:v>107.33993590274491</c:v>
                </c:pt>
                <c:pt idx="406">
                  <c:v>105.09520165214406</c:v>
                </c:pt>
                <c:pt idx="407">
                  <c:v>103.15403210683724</c:v>
                </c:pt>
                <c:pt idx="408">
                  <c:v>102.67294691055186</c:v>
                </c:pt>
                <c:pt idx="409">
                  <c:v>101.99840639459487</c:v>
                </c:pt>
                <c:pt idx="410">
                  <c:v>103.84916006695811</c:v>
                </c:pt>
                <c:pt idx="411">
                  <c:v>104.45557546408936</c:v>
                </c:pt>
                <c:pt idx="412">
                  <c:v>104.13025547617761</c:v>
                </c:pt>
                <c:pt idx="413">
                  <c:v>107.41274912034689</c:v>
                </c:pt>
                <c:pt idx="414">
                  <c:v>107.94243059693905</c:v>
                </c:pt>
                <c:pt idx="415">
                  <c:v>110.84493356243156</c:v>
                </c:pt>
                <c:pt idx="416">
                  <c:v>112.44566254902189</c:v>
                </c:pt>
                <c:pt idx="417">
                  <c:v>111.91426628095734</c:v>
                </c:pt>
                <c:pt idx="418">
                  <c:v>112.39978816070229</c:v>
                </c:pt>
                <c:pt idx="419">
                  <c:v>112.56046637355826</c:v>
                </c:pt>
                <c:pt idx="420">
                  <c:v>113.87120807555314</c:v>
                </c:pt>
                <c:pt idx="421">
                  <c:v>111.59509575696352</c:v>
                </c:pt>
                <c:pt idx="422">
                  <c:v>110.05537693921872</c:v>
                </c:pt>
                <c:pt idx="423">
                  <c:v>107.17686769185713</c:v>
                </c:pt>
                <c:pt idx="424">
                  <c:v>105.59073940550621</c:v>
                </c:pt>
                <c:pt idx="425">
                  <c:v>105.34757998831972</c:v>
                </c:pt>
                <c:pt idx="426">
                  <c:v>107.9529227509868</c:v>
                </c:pt>
                <c:pt idx="427">
                  <c:v>109.42043492211462</c:v>
                </c:pt>
                <c:pt idx="428">
                  <c:v>110.55219597661419</c:v>
                </c:pt>
                <c:pt idx="429">
                  <c:v>111.42242018359353</c:v>
                </c:pt>
                <c:pt idx="430">
                  <c:v>112.88378230305514</c:v>
                </c:pt>
                <c:pt idx="431">
                  <c:v>112.47010221255024</c:v>
                </c:pt>
                <c:pt idx="432">
                  <c:v>111.04592907169351</c:v>
                </c:pt>
                <c:pt idx="433">
                  <c:v>110.15265596340656</c:v>
                </c:pt>
                <c:pt idx="434">
                  <c:v>106.3089866102097</c:v>
                </c:pt>
                <c:pt idx="435">
                  <c:v>104.42095726913317</c:v>
                </c:pt>
                <c:pt idx="436">
                  <c:v>100.99443552548043</c:v>
                </c:pt>
                <c:pt idx="437">
                  <c:v>99.127271438892151</c:v>
                </c:pt>
                <c:pt idx="438">
                  <c:v>97.385897033951693</c:v>
                </c:pt>
                <c:pt idx="439">
                  <c:v>95.682637944622158</c:v>
                </c:pt>
                <c:pt idx="440">
                  <c:v>94.210643237751952</c:v>
                </c:pt>
                <c:pt idx="441">
                  <c:v>94.440753925454075</c:v>
                </c:pt>
                <c:pt idx="442">
                  <c:v>95.127708613738449</c:v>
                </c:pt>
                <c:pt idx="443">
                  <c:v>94.972903391162561</c:v>
                </c:pt>
                <c:pt idx="444">
                  <c:v>94.357184737150575</c:v>
                </c:pt>
                <c:pt idx="445">
                  <c:v>94.50848211119964</c:v>
                </c:pt>
                <c:pt idx="446">
                  <c:v>95.738516737018841</c:v>
                </c:pt>
                <c:pt idx="447">
                  <c:v>96.658917494598469</c:v>
                </c:pt>
                <c:pt idx="448">
                  <c:v>98.322777025440516</c:v>
                </c:pt>
                <c:pt idx="449">
                  <c:v>97.947344473921248</c:v>
                </c:pt>
                <c:pt idx="450">
                  <c:v>99.241620423994988</c:v>
                </c:pt>
                <c:pt idx="451">
                  <c:v>97.976048920753612</c:v>
                </c:pt>
                <c:pt idx="452">
                  <c:v>95.820273514228859</c:v>
                </c:pt>
                <c:pt idx="453">
                  <c:v>94.506602524027613</c:v>
                </c:pt>
                <c:pt idx="454">
                  <c:v>91.950994728135484</c:v>
                </c:pt>
                <c:pt idx="455">
                  <c:v>89.371418402945778</c:v>
                </c:pt>
                <c:pt idx="456">
                  <c:v>88.903699997987729</c:v>
                </c:pt>
                <c:pt idx="457">
                  <c:v>89.638846164038668</c:v>
                </c:pt>
                <c:pt idx="458">
                  <c:v>91.268522424830451</c:v>
                </c:pt>
                <c:pt idx="459">
                  <c:v>92.08835199818769</c:v>
                </c:pt>
                <c:pt idx="460">
                  <c:v>93.62768682339977</c:v>
                </c:pt>
                <c:pt idx="461">
                  <c:v>94.305745803670348</c:v>
                </c:pt>
                <c:pt idx="462">
                  <c:v>93.416635642223582</c:v>
                </c:pt>
                <c:pt idx="463">
                  <c:v>94.281368667546161</c:v>
                </c:pt>
                <c:pt idx="464">
                  <c:v>93.318651414077806</c:v>
                </c:pt>
                <c:pt idx="465">
                  <c:v>94.278130879432339</c:v>
                </c:pt>
                <c:pt idx="466">
                  <c:v>94.97806548795468</c:v>
                </c:pt>
                <c:pt idx="467">
                  <c:v>98.065702545693739</c:v>
                </c:pt>
                <c:pt idx="468">
                  <c:v>100.30608823162461</c:v>
                </c:pt>
                <c:pt idx="469">
                  <c:v>102.61329750970218</c:v>
                </c:pt>
                <c:pt idx="470">
                  <c:v>103.9661516261088</c:v>
                </c:pt>
                <c:pt idx="471">
                  <c:v>102.77053120092586</c:v>
                </c:pt>
                <c:pt idx="472">
                  <c:v>102.04717406010987</c:v>
                </c:pt>
                <c:pt idx="473">
                  <c:v>101.93251800406806</c:v>
                </c:pt>
                <c:pt idx="474">
                  <c:v>102.14048362185743</c:v>
                </c:pt>
                <c:pt idx="475">
                  <c:v>102.34749316384807</c:v>
                </c:pt>
                <c:pt idx="476">
                  <c:v>101.53298639483057</c:v>
                </c:pt>
                <c:pt idx="477">
                  <c:v>101.4504968523112</c:v>
                </c:pt>
                <c:pt idx="478">
                  <c:v>100.01766535110717</c:v>
                </c:pt>
                <c:pt idx="479">
                  <c:v>98.643786125174685</c:v>
                </c:pt>
                <c:pt idx="480">
                  <c:v>97.677201962092056</c:v>
                </c:pt>
                <c:pt idx="481">
                  <c:v>97.258435420679234</c:v>
                </c:pt>
                <c:pt idx="482">
                  <c:v>96.939173766820829</c:v>
                </c:pt>
                <c:pt idx="483">
                  <c:v>97.561108486564876</c:v>
                </c:pt>
                <c:pt idx="484">
                  <c:v>97.874267353102837</c:v>
                </c:pt>
                <c:pt idx="485">
                  <c:v>96.525476894345061</c:v>
                </c:pt>
                <c:pt idx="486">
                  <c:v>96.868678296488767</c:v>
                </c:pt>
                <c:pt idx="487">
                  <c:v>95.394661325265915</c:v>
                </c:pt>
                <c:pt idx="488">
                  <c:v>95.396223247890973</c:v>
                </c:pt>
                <c:pt idx="489">
                  <c:v>97.261618802845518</c:v>
                </c:pt>
                <c:pt idx="490">
                  <c:v>96.565909393583055</c:v>
                </c:pt>
                <c:pt idx="491">
                  <c:v>97.287130405251077</c:v>
                </c:pt>
                <c:pt idx="492">
                  <c:v>97.044181241395776</c:v>
                </c:pt>
                <c:pt idx="493">
                  <c:v>95.099465669846438</c:v>
                </c:pt>
                <c:pt idx="494">
                  <c:v>94.233531417095506</c:v>
                </c:pt>
                <c:pt idx="495">
                  <c:v>93.493604404505973</c:v>
                </c:pt>
                <c:pt idx="496">
                  <c:v>93.716677894558856</c:v>
                </c:pt>
                <c:pt idx="497">
                  <c:v>91.900648289301287</c:v>
                </c:pt>
                <c:pt idx="498">
                  <c:v>91.735931291581949</c:v>
                </c:pt>
                <c:pt idx="499">
                  <c:v>92.316259345637462</c:v>
                </c:pt>
                <c:pt idx="500">
                  <c:v>91.652340305414768</c:v>
                </c:pt>
                <c:pt idx="501">
                  <c:v>91.117429713893216</c:v>
                </c:pt>
                <c:pt idx="502">
                  <c:v>91.836585675273312</c:v>
                </c:pt>
                <c:pt idx="503">
                  <c:v>92.840687154415193</c:v>
                </c:pt>
                <c:pt idx="504">
                  <c:v>93.373436561910253</c:v>
                </c:pt>
                <c:pt idx="505">
                  <c:v>95.368128780685183</c:v>
                </c:pt>
                <c:pt idx="506">
                  <c:v>97.539631304609912</c:v>
                </c:pt>
                <c:pt idx="507">
                  <c:v>98.159526592427596</c:v>
                </c:pt>
                <c:pt idx="508">
                  <c:v>98.617397805731329</c:v>
                </c:pt>
                <c:pt idx="509">
                  <c:v>98.025241746849488</c:v>
                </c:pt>
                <c:pt idx="510">
                  <c:v>99.083145995032226</c:v>
                </c:pt>
                <c:pt idx="511">
                  <c:v>99.515700376187212</c:v>
                </c:pt>
                <c:pt idx="512">
                  <c:v>98.286555529829528</c:v>
                </c:pt>
                <c:pt idx="513">
                  <c:v>98.605593097228109</c:v>
                </c:pt>
                <c:pt idx="514">
                  <c:v>97.816914894723226</c:v>
                </c:pt>
                <c:pt idx="515">
                  <c:v>96.752456838381065</c:v>
                </c:pt>
                <c:pt idx="516">
                  <c:v>96.721710993086631</c:v>
                </c:pt>
                <c:pt idx="517">
                  <c:v>96.786061061268654</c:v>
                </c:pt>
                <c:pt idx="518">
                  <c:v>97.390748289572514</c:v>
                </c:pt>
                <c:pt idx="519">
                  <c:v>97.61087948070498</c:v>
                </c:pt>
                <c:pt idx="520">
                  <c:v>98.534380806237138</c:v>
                </c:pt>
                <c:pt idx="521">
                  <c:v>98.376516577452037</c:v>
                </c:pt>
                <c:pt idx="522">
                  <c:v>97.464494534784009</c:v>
                </c:pt>
                <c:pt idx="523">
                  <c:v>98.366959273445232</c:v>
                </c:pt>
                <c:pt idx="524">
                  <c:v>99.779433782923391</c:v>
                </c:pt>
                <c:pt idx="525">
                  <c:v>102.97384068887206</c:v>
                </c:pt>
                <c:pt idx="526">
                  <c:v>104.92352376420808</c:v>
                </c:pt>
                <c:pt idx="527">
                  <c:v>106.04257985821609</c:v>
                </c:pt>
                <c:pt idx="528">
                  <c:v>104.85092715255992</c:v>
                </c:pt>
                <c:pt idx="529">
                  <c:v>103.54312126739865</c:v>
                </c:pt>
                <c:pt idx="530">
                  <c:v>102.52763510801807</c:v>
                </c:pt>
                <c:pt idx="531">
                  <c:v>100.77393833541362</c:v>
                </c:pt>
                <c:pt idx="532">
                  <c:v>99.264104893102626</c:v>
                </c:pt>
                <c:pt idx="533">
                  <c:v>98.215084690694383</c:v>
                </c:pt>
                <c:pt idx="534">
                  <c:v>97.68305226984225</c:v>
                </c:pt>
                <c:pt idx="535">
                  <c:v>97.146737763054773</c:v>
                </c:pt>
                <c:pt idx="536">
                  <c:v>96.764587379385787</c:v>
                </c:pt>
                <c:pt idx="537">
                  <c:v>97.152105356890502</c:v>
                </c:pt>
                <c:pt idx="538">
                  <c:v>96.224394986534705</c:v>
                </c:pt>
                <c:pt idx="539">
                  <c:v>96.91634643900629</c:v>
                </c:pt>
                <c:pt idx="540">
                  <c:v>96.352089820853664</c:v>
                </c:pt>
                <c:pt idx="541">
                  <c:v>97.456993188089186</c:v>
                </c:pt>
                <c:pt idx="542">
                  <c:v>97.802143674009699</c:v>
                </c:pt>
                <c:pt idx="543">
                  <c:v>97.609599264564196</c:v>
                </c:pt>
                <c:pt idx="544">
                  <c:v>98.039954718567358</c:v>
                </c:pt>
                <c:pt idx="545">
                  <c:v>95.86508965432391</c:v>
                </c:pt>
                <c:pt idx="546">
                  <c:v>94.800285690673235</c:v>
                </c:pt>
                <c:pt idx="547">
                  <c:v>94.520951598242462</c:v>
                </c:pt>
                <c:pt idx="548">
                  <c:v>93.222397705263148</c:v>
                </c:pt>
                <c:pt idx="549">
                  <c:v>93.588052605445071</c:v>
                </c:pt>
                <c:pt idx="550">
                  <c:v>93.363346519077467</c:v>
                </c:pt>
                <c:pt idx="551">
                  <c:v>94.253163657956989</c:v>
                </c:pt>
                <c:pt idx="552">
                  <c:v>95.167894930391782</c:v>
                </c:pt>
                <c:pt idx="553">
                  <c:v>93.311348370278992</c:v>
                </c:pt>
                <c:pt idx="554">
                  <c:v>94.065352183644038</c:v>
                </c:pt>
                <c:pt idx="555">
                  <c:v>93.120920633845543</c:v>
                </c:pt>
                <c:pt idx="556">
                  <c:v>94.41599533942717</c:v>
                </c:pt>
                <c:pt idx="557">
                  <c:v>95.537494658656172</c:v>
                </c:pt>
                <c:pt idx="558">
                  <c:v>96.257441381576655</c:v>
                </c:pt>
                <c:pt idx="559">
                  <c:v>97.003309269348875</c:v>
                </c:pt>
                <c:pt idx="560">
                  <c:v>97.662157082218016</c:v>
                </c:pt>
                <c:pt idx="561">
                  <c:v>98.798367030952221</c:v>
                </c:pt>
                <c:pt idx="562">
                  <c:v>99.183901744695333</c:v>
                </c:pt>
                <c:pt idx="563">
                  <c:v>97.736636240848782</c:v>
                </c:pt>
                <c:pt idx="564">
                  <c:v>97.563775875174471</c:v>
                </c:pt>
                <c:pt idx="565">
                  <c:v>97.441358676985388</c:v>
                </c:pt>
                <c:pt idx="566">
                  <c:v>97.938812404840547</c:v>
                </c:pt>
                <c:pt idx="567">
                  <c:v>100.25011148810546</c:v>
                </c:pt>
                <c:pt idx="568">
                  <c:v>100.88009165545627</c:v>
                </c:pt>
                <c:pt idx="569">
                  <c:v>102.34044982631583</c:v>
                </c:pt>
                <c:pt idx="570">
                  <c:v>102.93798121855374</c:v>
                </c:pt>
                <c:pt idx="571">
                  <c:v>100.97676921103377</c:v>
                </c:pt>
                <c:pt idx="572">
                  <c:v>103.17845906859696</c:v>
                </c:pt>
                <c:pt idx="573">
                  <c:v>104.84380594792478</c:v>
                </c:pt>
                <c:pt idx="574">
                  <c:v>107.59089247632798</c:v>
                </c:pt>
                <c:pt idx="575">
                  <c:v>109.5130101867326</c:v>
                </c:pt>
                <c:pt idx="576">
                  <c:v>110.8636651089532</c:v>
                </c:pt>
                <c:pt idx="577">
                  <c:v>110.27943668950715</c:v>
                </c:pt>
                <c:pt idx="578">
                  <c:v>109.42176936032828</c:v>
                </c:pt>
                <c:pt idx="579">
                  <c:v>108.16192656355851</c:v>
                </c:pt>
                <c:pt idx="580">
                  <c:v>107.69688160943365</c:v>
                </c:pt>
                <c:pt idx="581">
                  <c:v>106.78560317729327</c:v>
                </c:pt>
                <c:pt idx="582">
                  <c:v>106.22259929859079</c:v>
                </c:pt>
                <c:pt idx="583">
                  <c:v>106.09592069214067</c:v>
                </c:pt>
                <c:pt idx="584">
                  <c:v>105.64179311493123</c:v>
                </c:pt>
                <c:pt idx="585">
                  <c:v>105.50069603214888</c:v>
                </c:pt>
                <c:pt idx="586">
                  <c:v>105.3415690046841</c:v>
                </c:pt>
                <c:pt idx="587">
                  <c:v>105.60954572770277</c:v>
                </c:pt>
                <c:pt idx="588">
                  <c:v>106.37902321483588</c:v>
                </c:pt>
                <c:pt idx="589">
                  <c:v>105.39234954642423</c:v>
                </c:pt>
                <c:pt idx="590">
                  <c:v>106.203640755028</c:v>
                </c:pt>
                <c:pt idx="591">
                  <c:v>106.74684816438668</c:v>
                </c:pt>
                <c:pt idx="592">
                  <c:v>107.78854420580058</c:v>
                </c:pt>
                <c:pt idx="593">
                  <c:v>106.78785299328885</c:v>
                </c:pt>
                <c:pt idx="594">
                  <c:v>105.38190723657611</c:v>
                </c:pt>
                <c:pt idx="595">
                  <c:v>102.6948141599155</c:v>
                </c:pt>
                <c:pt idx="596">
                  <c:v>98.89998442046047</c:v>
                </c:pt>
                <c:pt idx="597">
                  <c:v>98.818787116860932</c:v>
                </c:pt>
                <c:pt idx="598">
                  <c:v>97.752913526045916</c:v>
                </c:pt>
                <c:pt idx="599">
                  <c:v>98.270082592419243</c:v>
                </c:pt>
                <c:pt idx="600">
                  <c:v>99.309642860711691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C5-40C6-96BD-6E3B3E1F7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8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'ARMA(p,q)  '!$E$25</c:f>
              <c:strCache>
                <c:ptCount val="1"/>
                <c:pt idx="0">
                  <c:v>ARMA(2,3) b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'ARMA(p,q)  '!$E$26:$E$626</c:f>
              <c:numCache>
                <c:formatCode>0.000</c:formatCode>
                <c:ptCount val="601"/>
                <c:pt idx="0">
                  <c:v>0</c:v>
                </c:pt>
                <c:pt idx="1">
                  <c:v>10.477852227936655</c:v>
                </c:pt>
                <c:pt idx="2">
                  <c:v>18.527422376512106</c:v>
                </c:pt>
                <c:pt idx="3">
                  <c:v>27.185603241165996</c:v>
                </c:pt>
                <c:pt idx="4">
                  <c:v>33.010826137490405</c:v>
                </c:pt>
                <c:pt idx="5">
                  <c:v>37.720526475758767</c:v>
                </c:pt>
                <c:pt idx="6">
                  <c:v>42.740595712212183</c:v>
                </c:pt>
                <c:pt idx="7">
                  <c:v>48.018995059020483</c:v>
                </c:pt>
                <c:pt idx="8">
                  <c:v>53.696869756577129</c:v>
                </c:pt>
                <c:pt idx="9">
                  <c:v>57.190589606690494</c:v>
                </c:pt>
                <c:pt idx="10">
                  <c:v>62.85711808081728</c:v>
                </c:pt>
                <c:pt idx="11">
                  <c:v>68.175931588459704</c:v>
                </c:pt>
                <c:pt idx="12">
                  <c:v>71.591037370431692</c:v>
                </c:pt>
                <c:pt idx="13">
                  <c:v>77.218068833396984</c:v>
                </c:pt>
                <c:pt idx="14">
                  <c:v>80.880078715134857</c:v>
                </c:pt>
                <c:pt idx="15">
                  <c:v>85.556679805570681</c:v>
                </c:pt>
                <c:pt idx="16">
                  <c:v>89.723676945479724</c:v>
                </c:pt>
                <c:pt idx="17">
                  <c:v>90.901564200532775</c:v>
                </c:pt>
                <c:pt idx="18">
                  <c:v>93.440078551239949</c:v>
                </c:pt>
                <c:pt idx="19">
                  <c:v>94.877326334743159</c:v>
                </c:pt>
                <c:pt idx="20">
                  <c:v>95.367847862022614</c:v>
                </c:pt>
                <c:pt idx="21">
                  <c:v>97.832736477310576</c:v>
                </c:pt>
                <c:pt idx="22">
                  <c:v>98.882676566410836</c:v>
                </c:pt>
                <c:pt idx="23">
                  <c:v>101.96504559723903</c:v>
                </c:pt>
                <c:pt idx="24">
                  <c:v>105.2362168110749</c:v>
                </c:pt>
                <c:pt idx="25">
                  <c:v>108.03009434397681</c:v>
                </c:pt>
                <c:pt idx="26">
                  <c:v>107.4674434689645</c:v>
                </c:pt>
                <c:pt idx="27">
                  <c:v>107.567743103475</c:v>
                </c:pt>
                <c:pt idx="28">
                  <c:v>107.97364904710815</c:v>
                </c:pt>
                <c:pt idx="29">
                  <c:v>109.21510912354023</c:v>
                </c:pt>
                <c:pt idx="30">
                  <c:v>110.56745318153285</c:v>
                </c:pt>
                <c:pt idx="31">
                  <c:v>113.26999666185951</c:v>
                </c:pt>
                <c:pt idx="32">
                  <c:v>115.671112387261</c:v>
                </c:pt>
                <c:pt idx="33">
                  <c:v>118.3320425404588</c:v>
                </c:pt>
                <c:pt idx="34">
                  <c:v>119.63633443319436</c:v>
                </c:pt>
                <c:pt idx="35">
                  <c:v>119.79734633301291</c:v>
                </c:pt>
                <c:pt idx="36">
                  <c:v>120.15051954465686</c:v>
                </c:pt>
                <c:pt idx="37">
                  <c:v>118.58436971326014</c:v>
                </c:pt>
                <c:pt idx="38">
                  <c:v>117.15717449710151</c:v>
                </c:pt>
                <c:pt idx="39">
                  <c:v>116.28676621677874</c:v>
                </c:pt>
                <c:pt idx="40">
                  <c:v>115.08356434315965</c:v>
                </c:pt>
                <c:pt idx="41">
                  <c:v>114.49114972515792</c:v>
                </c:pt>
                <c:pt idx="42">
                  <c:v>115.93756295525316</c:v>
                </c:pt>
                <c:pt idx="43">
                  <c:v>115.94574713147759</c:v>
                </c:pt>
                <c:pt idx="44">
                  <c:v>118.10781770393223</c:v>
                </c:pt>
                <c:pt idx="45">
                  <c:v>118.98041253827461</c:v>
                </c:pt>
                <c:pt idx="46">
                  <c:v>120.99348842942169</c:v>
                </c:pt>
                <c:pt idx="47">
                  <c:v>122.19427383862806</c:v>
                </c:pt>
                <c:pt idx="48">
                  <c:v>122.9779913170203</c:v>
                </c:pt>
                <c:pt idx="49">
                  <c:v>124.85074849612727</c:v>
                </c:pt>
                <c:pt idx="50">
                  <c:v>125.80043876183457</c:v>
                </c:pt>
                <c:pt idx="51">
                  <c:v>126.38253583194252</c:v>
                </c:pt>
                <c:pt idx="52">
                  <c:v>126.30871314769759</c:v>
                </c:pt>
                <c:pt idx="53">
                  <c:v>124.6289113005769</c:v>
                </c:pt>
                <c:pt idx="54">
                  <c:v>124.54826784375604</c:v>
                </c:pt>
                <c:pt idx="55">
                  <c:v>124.76120561091128</c:v>
                </c:pt>
                <c:pt idx="56">
                  <c:v>124.60368089672905</c:v>
                </c:pt>
                <c:pt idx="57">
                  <c:v>124.59913506405444</c:v>
                </c:pt>
                <c:pt idx="58">
                  <c:v>124.11440862819136</c:v>
                </c:pt>
                <c:pt idx="59">
                  <c:v>123.04383074331466</c:v>
                </c:pt>
                <c:pt idx="60">
                  <c:v>125.11829635937143</c:v>
                </c:pt>
                <c:pt idx="61">
                  <c:v>124.61155043743047</c:v>
                </c:pt>
                <c:pt idx="62">
                  <c:v>125.97819061837201</c:v>
                </c:pt>
                <c:pt idx="63">
                  <c:v>128.14883826568064</c:v>
                </c:pt>
                <c:pt idx="64">
                  <c:v>127.31410796264234</c:v>
                </c:pt>
                <c:pt idx="65">
                  <c:v>127.54785303482096</c:v>
                </c:pt>
                <c:pt idx="66">
                  <c:v>127.61729874573325</c:v>
                </c:pt>
                <c:pt idx="67">
                  <c:v>126.98842881078627</c:v>
                </c:pt>
                <c:pt idx="68">
                  <c:v>125.68057603964959</c:v>
                </c:pt>
                <c:pt idx="69">
                  <c:v>124.3649337518124</c:v>
                </c:pt>
                <c:pt idx="70">
                  <c:v>122.64463954198855</c:v>
                </c:pt>
                <c:pt idx="71">
                  <c:v>121.25454341717968</c:v>
                </c:pt>
                <c:pt idx="72">
                  <c:v>118.51200506509696</c:v>
                </c:pt>
                <c:pt idx="73">
                  <c:v>116.3557496008157</c:v>
                </c:pt>
                <c:pt idx="74">
                  <c:v>116.67271942856648</c:v>
                </c:pt>
                <c:pt idx="75">
                  <c:v>117.49111026511164</c:v>
                </c:pt>
                <c:pt idx="76">
                  <c:v>118.95735762208146</c:v>
                </c:pt>
                <c:pt idx="77">
                  <c:v>120.65670033830459</c:v>
                </c:pt>
                <c:pt idx="78">
                  <c:v>122.3268661507723</c:v>
                </c:pt>
                <c:pt idx="79">
                  <c:v>119.54183055542451</c:v>
                </c:pt>
                <c:pt idx="80">
                  <c:v>119.60819274367833</c:v>
                </c:pt>
                <c:pt idx="81">
                  <c:v>118.5235245039356</c:v>
                </c:pt>
                <c:pt idx="82">
                  <c:v>118.55204620480981</c:v>
                </c:pt>
                <c:pt idx="83">
                  <c:v>121.48756033554263</c:v>
                </c:pt>
                <c:pt idx="84">
                  <c:v>123.45766356690943</c:v>
                </c:pt>
                <c:pt idx="85">
                  <c:v>125.05317701983323</c:v>
                </c:pt>
                <c:pt idx="86">
                  <c:v>127.72637132564803</c:v>
                </c:pt>
                <c:pt idx="87">
                  <c:v>128.94209965083365</c:v>
                </c:pt>
                <c:pt idx="88">
                  <c:v>128.94274910518735</c:v>
                </c:pt>
                <c:pt idx="89">
                  <c:v>130.77298149968365</c:v>
                </c:pt>
                <c:pt idx="90">
                  <c:v>133.18447353408612</c:v>
                </c:pt>
                <c:pt idx="91">
                  <c:v>135.49628164557771</c:v>
                </c:pt>
                <c:pt idx="92">
                  <c:v>137.7445507555158</c:v>
                </c:pt>
                <c:pt idx="93">
                  <c:v>139.13557338740151</c:v>
                </c:pt>
                <c:pt idx="94">
                  <c:v>136.52486896782204</c:v>
                </c:pt>
                <c:pt idx="95">
                  <c:v>135.46678050653406</c:v>
                </c:pt>
                <c:pt idx="96">
                  <c:v>135.68055738132512</c:v>
                </c:pt>
                <c:pt idx="97">
                  <c:v>134.26996422765927</c:v>
                </c:pt>
                <c:pt idx="98">
                  <c:v>136.8321206690533</c:v>
                </c:pt>
                <c:pt idx="99">
                  <c:v>137.04612487528362</c:v>
                </c:pt>
                <c:pt idx="100">
                  <c:v>135.23139949045037</c:v>
                </c:pt>
                <c:pt idx="101">
                  <c:v>134.13517726325182</c:v>
                </c:pt>
                <c:pt idx="102">
                  <c:v>132.43044982213715</c:v>
                </c:pt>
                <c:pt idx="103">
                  <c:v>128.99971568699144</c:v>
                </c:pt>
                <c:pt idx="104">
                  <c:v>127.45517258190522</c:v>
                </c:pt>
                <c:pt idx="105">
                  <c:v>127.66676120164536</c:v>
                </c:pt>
                <c:pt idx="106">
                  <c:v>126.68395132712041</c:v>
                </c:pt>
                <c:pt idx="107">
                  <c:v>125.34174647496731</c:v>
                </c:pt>
                <c:pt idx="108">
                  <c:v>125.32548210266789</c:v>
                </c:pt>
                <c:pt idx="109">
                  <c:v>124.86288445295499</c:v>
                </c:pt>
                <c:pt idx="110">
                  <c:v>127.17335972739276</c:v>
                </c:pt>
                <c:pt idx="111">
                  <c:v>126.51554428445881</c:v>
                </c:pt>
                <c:pt idx="112">
                  <c:v>126.9213401823913</c:v>
                </c:pt>
                <c:pt idx="113">
                  <c:v>128.34919817512349</c:v>
                </c:pt>
                <c:pt idx="114">
                  <c:v>126.40863491904778</c:v>
                </c:pt>
                <c:pt idx="115">
                  <c:v>126.01250438788848</c:v>
                </c:pt>
                <c:pt idx="116">
                  <c:v>126.2603914547383</c:v>
                </c:pt>
                <c:pt idx="117">
                  <c:v>124.02139320953155</c:v>
                </c:pt>
                <c:pt idx="118">
                  <c:v>123.38928994264569</c:v>
                </c:pt>
                <c:pt idx="119">
                  <c:v>122.26226769611834</c:v>
                </c:pt>
                <c:pt idx="120">
                  <c:v>120.43164856236336</c:v>
                </c:pt>
                <c:pt idx="121">
                  <c:v>122.33263285915886</c:v>
                </c:pt>
                <c:pt idx="122">
                  <c:v>124.0295305233123</c:v>
                </c:pt>
                <c:pt idx="123">
                  <c:v>127.51472364498593</c:v>
                </c:pt>
                <c:pt idx="124">
                  <c:v>129.38988149236172</c:v>
                </c:pt>
                <c:pt idx="125">
                  <c:v>131.28823732465312</c:v>
                </c:pt>
                <c:pt idx="126">
                  <c:v>130.42799979776251</c:v>
                </c:pt>
                <c:pt idx="127">
                  <c:v>130.25636746284565</c:v>
                </c:pt>
                <c:pt idx="128">
                  <c:v>130.66700310668995</c:v>
                </c:pt>
                <c:pt idx="129">
                  <c:v>131.13448446156485</c:v>
                </c:pt>
                <c:pt idx="130">
                  <c:v>132.20494529985586</c:v>
                </c:pt>
                <c:pt idx="131">
                  <c:v>132.63517395778351</c:v>
                </c:pt>
                <c:pt idx="132">
                  <c:v>134.14316023226618</c:v>
                </c:pt>
                <c:pt idx="133">
                  <c:v>133.34141911909882</c:v>
                </c:pt>
                <c:pt idx="134">
                  <c:v>134.09214423986421</c:v>
                </c:pt>
                <c:pt idx="135">
                  <c:v>133.96701270195609</c:v>
                </c:pt>
                <c:pt idx="136">
                  <c:v>131.84727094513292</c:v>
                </c:pt>
                <c:pt idx="137">
                  <c:v>130.58329647493329</c:v>
                </c:pt>
                <c:pt idx="138">
                  <c:v>127.81870482614463</c:v>
                </c:pt>
                <c:pt idx="139">
                  <c:v>124.27956656406462</c:v>
                </c:pt>
                <c:pt idx="140">
                  <c:v>121.58925831657064</c:v>
                </c:pt>
                <c:pt idx="141">
                  <c:v>119.71829224472364</c:v>
                </c:pt>
                <c:pt idx="142">
                  <c:v>120.09347743167254</c:v>
                </c:pt>
                <c:pt idx="143">
                  <c:v>121.53586097513522</c:v>
                </c:pt>
                <c:pt idx="144">
                  <c:v>121.35977269268103</c:v>
                </c:pt>
                <c:pt idx="145">
                  <c:v>121.64740791219334</c:v>
                </c:pt>
                <c:pt idx="146">
                  <c:v>120.97459927785756</c:v>
                </c:pt>
                <c:pt idx="147">
                  <c:v>120.60682058485892</c:v>
                </c:pt>
                <c:pt idx="148">
                  <c:v>119.18994015314313</c:v>
                </c:pt>
                <c:pt idx="149">
                  <c:v>119.22149392661551</c:v>
                </c:pt>
                <c:pt idx="150">
                  <c:v>118.53349010535197</c:v>
                </c:pt>
                <c:pt idx="151">
                  <c:v>117.99936670461058</c:v>
                </c:pt>
                <c:pt idx="152">
                  <c:v>117.21717694289289</c:v>
                </c:pt>
                <c:pt idx="153">
                  <c:v>117.37280494744253</c:v>
                </c:pt>
                <c:pt idx="154">
                  <c:v>115.89541869149726</c:v>
                </c:pt>
                <c:pt idx="155">
                  <c:v>115.84618695817987</c:v>
                </c:pt>
                <c:pt idx="156">
                  <c:v>116.04787250208854</c:v>
                </c:pt>
                <c:pt idx="157">
                  <c:v>116.22304722386944</c:v>
                </c:pt>
                <c:pt idx="158">
                  <c:v>116.93003261783645</c:v>
                </c:pt>
                <c:pt idx="159">
                  <c:v>116.26384963383222</c:v>
                </c:pt>
                <c:pt idx="160">
                  <c:v>116.97096939166453</c:v>
                </c:pt>
                <c:pt idx="161">
                  <c:v>116.81894658712393</c:v>
                </c:pt>
                <c:pt idx="162">
                  <c:v>116.72987700703493</c:v>
                </c:pt>
                <c:pt idx="163">
                  <c:v>117.80991602649651</c:v>
                </c:pt>
                <c:pt idx="164">
                  <c:v>117.92339266625802</c:v>
                </c:pt>
                <c:pt idx="165">
                  <c:v>119.05268390151734</c:v>
                </c:pt>
                <c:pt idx="166">
                  <c:v>119.80506557016527</c:v>
                </c:pt>
                <c:pt idx="167">
                  <c:v>119.51588898608885</c:v>
                </c:pt>
                <c:pt idx="168">
                  <c:v>119.00583215005943</c:v>
                </c:pt>
                <c:pt idx="169">
                  <c:v>119.44773581567311</c:v>
                </c:pt>
                <c:pt idx="170">
                  <c:v>118.81976043203939</c:v>
                </c:pt>
                <c:pt idx="171">
                  <c:v>122.65269777772497</c:v>
                </c:pt>
                <c:pt idx="172">
                  <c:v>124.4046889051811</c:v>
                </c:pt>
                <c:pt idx="173">
                  <c:v>125.83647936805778</c:v>
                </c:pt>
                <c:pt idx="174">
                  <c:v>127.17866862264243</c:v>
                </c:pt>
                <c:pt idx="175">
                  <c:v>126.37681707595262</c:v>
                </c:pt>
                <c:pt idx="176">
                  <c:v>128.26187346209142</c:v>
                </c:pt>
                <c:pt idx="177">
                  <c:v>128.27322789086753</c:v>
                </c:pt>
                <c:pt idx="178">
                  <c:v>128.65396379935493</c:v>
                </c:pt>
                <c:pt idx="179">
                  <c:v>129.47023883927136</c:v>
                </c:pt>
                <c:pt idx="180">
                  <c:v>129.22562499293463</c:v>
                </c:pt>
                <c:pt idx="181">
                  <c:v>129.07700886723961</c:v>
                </c:pt>
                <c:pt idx="182">
                  <c:v>127.61191036958617</c:v>
                </c:pt>
                <c:pt idx="183">
                  <c:v>127.71612217671901</c:v>
                </c:pt>
                <c:pt idx="184">
                  <c:v>127.01308813840539</c:v>
                </c:pt>
                <c:pt idx="185">
                  <c:v>126.76160627097019</c:v>
                </c:pt>
                <c:pt idx="186">
                  <c:v>126.63610345565034</c:v>
                </c:pt>
                <c:pt idx="187">
                  <c:v>127.69092315225673</c:v>
                </c:pt>
                <c:pt idx="188">
                  <c:v>127.53326173459284</c:v>
                </c:pt>
                <c:pt idx="189">
                  <c:v>128.02682853967903</c:v>
                </c:pt>
                <c:pt idx="190">
                  <c:v>127.71611453645001</c:v>
                </c:pt>
                <c:pt idx="191">
                  <c:v>126.36658782004061</c:v>
                </c:pt>
                <c:pt idx="192">
                  <c:v>125.15119912609987</c:v>
                </c:pt>
                <c:pt idx="193">
                  <c:v>123.45062822679311</c:v>
                </c:pt>
                <c:pt idx="194">
                  <c:v>122.30718236269735</c:v>
                </c:pt>
                <c:pt idx="195">
                  <c:v>119.808063867108</c:v>
                </c:pt>
                <c:pt idx="196">
                  <c:v>119.02081201167972</c:v>
                </c:pt>
                <c:pt idx="197">
                  <c:v>116.87671398921525</c:v>
                </c:pt>
                <c:pt idx="198">
                  <c:v>117.64689134292937</c:v>
                </c:pt>
                <c:pt idx="199">
                  <c:v>116.31064464834066</c:v>
                </c:pt>
                <c:pt idx="200">
                  <c:v>115.67343748896829</c:v>
                </c:pt>
                <c:pt idx="201">
                  <c:v>116.538132620773</c:v>
                </c:pt>
                <c:pt idx="202">
                  <c:v>117.4129588067473</c:v>
                </c:pt>
                <c:pt idx="203">
                  <c:v>117.10580811901544</c:v>
                </c:pt>
                <c:pt idx="204">
                  <c:v>117.56826084262458</c:v>
                </c:pt>
                <c:pt idx="205">
                  <c:v>116.23666672359113</c:v>
                </c:pt>
                <c:pt idx="206">
                  <c:v>116.12108720767424</c:v>
                </c:pt>
                <c:pt idx="207">
                  <c:v>116.88542452147101</c:v>
                </c:pt>
                <c:pt idx="208">
                  <c:v>117.1581518689609</c:v>
                </c:pt>
                <c:pt idx="209">
                  <c:v>116.25808966541619</c:v>
                </c:pt>
                <c:pt idx="210">
                  <c:v>114.23646567424449</c:v>
                </c:pt>
                <c:pt idx="211">
                  <c:v>115.43847034134538</c:v>
                </c:pt>
                <c:pt idx="212">
                  <c:v>116.53941701794014</c:v>
                </c:pt>
                <c:pt idx="213">
                  <c:v>118.25540613576148</c:v>
                </c:pt>
                <c:pt idx="214">
                  <c:v>120.12985968978256</c:v>
                </c:pt>
                <c:pt idx="215">
                  <c:v>120.74253776594446</c:v>
                </c:pt>
                <c:pt idx="216">
                  <c:v>120.73752405662898</c:v>
                </c:pt>
                <c:pt idx="217">
                  <c:v>121.89449806624398</c:v>
                </c:pt>
                <c:pt idx="218">
                  <c:v>122.20385519586421</c:v>
                </c:pt>
                <c:pt idx="219">
                  <c:v>122.59507489408298</c:v>
                </c:pt>
                <c:pt idx="220">
                  <c:v>123.44227513706139</c:v>
                </c:pt>
                <c:pt idx="221">
                  <c:v>123.34614579023048</c:v>
                </c:pt>
                <c:pt idx="222">
                  <c:v>123.11552167948359</c:v>
                </c:pt>
                <c:pt idx="223">
                  <c:v>123.11568666740175</c:v>
                </c:pt>
                <c:pt idx="224">
                  <c:v>123.30100817624304</c:v>
                </c:pt>
                <c:pt idx="225">
                  <c:v>124.90927255423513</c:v>
                </c:pt>
                <c:pt idx="226">
                  <c:v>124.37773077400995</c:v>
                </c:pt>
                <c:pt idx="227">
                  <c:v>122.53394710582795</c:v>
                </c:pt>
                <c:pt idx="228">
                  <c:v>122.06171943442897</c:v>
                </c:pt>
                <c:pt idx="229">
                  <c:v>120.28098046468041</c:v>
                </c:pt>
                <c:pt idx="230">
                  <c:v>119.91180142325081</c:v>
                </c:pt>
                <c:pt idx="231">
                  <c:v>119.48014501944724</c:v>
                </c:pt>
                <c:pt idx="232">
                  <c:v>119.09833918802838</c:v>
                </c:pt>
                <c:pt idx="233">
                  <c:v>120.0913357214973</c:v>
                </c:pt>
                <c:pt idx="234">
                  <c:v>120.86170244634471</c:v>
                </c:pt>
                <c:pt idx="235">
                  <c:v>121.39773548677294</c:v>
                </c:pt>
                <c:pt idx="236">
                  <c:v>123.39448883190691</c:v>
                </c:pt>
                <c:pt idx="237">
                  <c:v>125.46598395159081</c:v>
                </c:pt>
                <c:pt idx="238">
                  <c:v>125.42090411062594</c:v>
                </c:pt>
                <c:pt idx="239">
                  <c:v>126.02739383236616</c:v>
                </c:pt>
                <c:pt idx="240">
                  <c:v>126.31804894564634</c:v>
                </c:pt>
                <c:pt idx="241">
                  <c:v>125.48875032208072</c:v>
                </c:pt>
                <c:pt idx="242">
                  <c:v>123.58340143342002</c:v>
                </c:pt>
                <c:pt idx="243">
                  <c:v>123.29231461096137</c:v>
                </c:pt>
                <c:pt idx="244">
                  <c:v>121.70559168192808</c:v>
                </c:pt>
                <c:pt idx="245">
                  <c:v>121.97054046502274</c:v>
                </c:pt>
                <c:pt idx="246">
                  <c:v>122.7076766905292</c:v>
                </c:pt>
                <c:pt idx="247">
                  <c:v>123.38012083340573</c:v>
                </c:pt>
                <c:pt idx="248">
                  <c:v>126.61507109406364</c:v>
                </c:pt>
                <c:pt idx="249">
                  <c:v>127.57540448442153</c:v>
                </c:pt>
                <c:pt idx="250">
                  <c:v>126.93748126051167</c:v>
                </c:pt>
                <c:pt idx="251">
                  <c:v>128.14772130005937</c:v>
                </c:pt>
                <c:pt idx="252">
                  <c:v>126.24578379505483</c:v>
                </c:pt>
                <c:pt idx="253">
                  <c:v>126.40939209836723</c:v>
                </c:pt>
                <c:pt idx="254">
                  <c:v>125.52113078214066</c:v>
                </c:pt>
                <c:pt idx="255">
                  <c:v>126.30688441385432</c:v>
                </c:pt>
                <c:pt idx="256">
                  <c:v>125.63453112280867</c:v>
                </c:pt>
                <c:pt idx="257">
                  <c:v>126.20655346210158</c:v>
                </c:pt>
                <c:pt idx="258">
                  <c:v>126.62302955738339</c:v>
                </c:pt>
                <c:pt idx="259">
                  <c:v>127.31583845070642</c:v>
                </c:pt>
                <c:pt idx="260">
                  <c:v>127.32770046929414</c:v>
                </c:pt>
                <c:pt idx="261">
                  <c:v>127.12396691625194</c:v>
                </c:pt>
                <c:pt idx="262">
                  <c:v>125.75682205470541</c:v>
                </c:pt>
                <c:pt idx="263">
                  <c:v>124.84860193336318</c:v>
                </c:pt>
                <c:pt idx="264">
                  <c:v>124.52585488678814</c:v>
                </c:pt>
                <c:pt idx="265">
                  <c:v>122.57256242872401</c:v>
                </c:pt>
                <c:pt idx="266">
                  <c:v>123.57863284105669</c:v>
                </c:pt>
                <c:pt idx="267">
                  <c:v>123.76514755292673</c:v>
                </c:pt>
                <c:pt idx="268">
                  <c:v>122.74855845421303</c:v>
                </c:pt>
                <c:pt idx="269">
                  <c:v>122.61531907624125</c:v>
                </c:pt>
                <c:pt idx="270">
                  <c:v>124.05432917163687</c:v>
                </c:pt>
                <c:pt idx="271">
                  <c:v>124.09010654215015</c:v>
                </c:pt>
                <c:pt idx="272">
                  <c:v>124.75460755468221</c:v>
                </c:pt>
                <c:pt idx="273">
                  <c:v>126.35911164517776</c:v>
                </c:pt>
                <c:pt idx="274">
                  <c:v>124.89134815371715</c:v>
                </c:pt>
                <c:pt idx="275">
                  <c:v>126.1136913968039</c:v>
                </c:pt>
                <c:pt idx="276">
                  <c:v>126.14980139980855</c:v>
                </c:pt>
                <c:pt idx="277">
                  <c:v>126.88714772638991</c:v>
                </c:pt>
                <c:pt idx="278">
                  <c:v>126.7175038922385</c:v>
                </c:pt>
                <c:pt idx="279">
                  <c:v>125.17851072255505</c:v>
                </c:pt>
                <c:pt idx="280">
                  <c:v>124.91514000146034</c:v>
                </c:pt>
                <c:pt idx="281">
                  <c:v>124.10710350461132</c:v>
                </c:pt>
                <c:pt idx="282">
                  <c:v>122.58844596871516</c:v>
                </c:pt>
                <c:pt idx="283">
                  <c:v>123.02409459910579</c:v>
                </c:pt>
                <c:pt idx="284">
                  <c:v>123.50255073613923</c:v>
                </c:pt>
                <c:pt idx="285">
                  <c:v>122.21677953910952</c:v>
                </c:pt>
                <c:pt idx="286">
                  <c:v>122.83172999848598</c:v>
                </c:pt>
                <c:pt idx="287">
                  <c:v>122.78264810786999</c:v>
                </c:pt>
                <c:pt idx="288">
                  <c:v>121.95236629198244</c:v>
                </c:pt>
                <c:pt idx="289">
                  <c:v>120.24174912291832</c:v>
                </c:pt>
                <c:pt idx="290">
                  <c:v>118.95856067838142</c:v>
                </c:pt>
                <c:pt idx="291">
                  <c:v>119.39785637625475</c:v>
                </c:pt>
                <c:pt idx="292">
                  <c:v>120.6887409558296</c:v>
                </c:pt>
                <c:pt idx="293">
                  <c:v>123.59268359333929</c:v>
                </c:pt>
                <c:pt idx="294">
                  <c:v>126.37609782263536</c:v>
                </c:pt>
                <c:pt idx="295">
                  <c:v>126.83525557127717</c:v>
                </c:pt>
                <c:pt idx="296">
                  <c:v>128.74251283833726</c:v>
                </c:pt>
                <c:pt idx="297">
                  <c:v>129.19293152889043</c:v>
                </c:pt>
                <c:pt idx="298">
                  <c:v>129.97830681101871</c:v>
                </c:pt>
                <c:pt idx="299">
                  <c:v>131.81523215765392</c:v>
                </c:pt>
                <c:pt idx="300">
                  <c:v>132.43019686707331</c:v>
                </c:pt>
                <c:pt idx="301">
                  <c:v>132.74880865987154</c:v>
                </c:pt>
                <c:pt idx="302">
                  <c:v>130.69864168616851</c:v>
                </c:pt>
                <c:pt idx="303">
                  <c:v>129.48680179694227</c:v>
                </c:pt>
                <c:pt idx="304">
                  <c:v>129.91846734756712</c:v>
                </c:pt>
                <c:pt idx="305">
                  <c:v>130.61388068001256</c:v>
                </c:pt>
                <c:pt idx="306">
                  <c:v>130.75006201895761</c:v>
                </c:pt>
                <c:pt idx="307">
                  <c:v>130.25981744146733</c:v>
                </c:pt>
                <c:pt idx="308">
                  <c:v>129.89101812083297</c:v>
                </c:pt>
                <c:pt idx="309">
                  <c:v>128.2081169244492</c:v>
                </c:pt>
                <c:pt idx="310">
                  <c:v>128.57226380403475</c:v>
                </c:pt>
                <c:pt idx="311">
                  <c:v>127.25868094962124</c:v>
                </c:pt>
                <c:pt idx="312">
                  <c:v>125.68989146235418</c:v>
                </c:pt>
                <c:pt idx="313">
                  <c:v>122.6816409519529</c:v>
                </c:pt>
                <c:pt idx="314">
                  <c:v>121.67822101884869</c:v>
                </c:pt>
                <c:pt idx="315">
                  <c:v>121.13723765150108</c:v>
                </c:pt>
                <c:pt idx="316">
                  <c:v>120.46753961054827</c:v>
                </c:pt>
                <c:pt idx="317">
                  <c:v>121.92655319393975</c:v>
                </c:pt>
                <c:pt idx="318">
                  <c:v>122.34928962197887</c:v>
                </c:pt>
                <c:pt idx="319">
                  <c:v>121.43970565025252</c:v>
                </c:pt>
                <c:pt idx="320">
                  <c:v>121.79427211364596</c:v>
                </c:pt>
                <c:pt idx="321">
                  <c:v>122.55480753993687</c:v>
                </c:pt>
                <c:pt idx="322">
                  <c:v>122.34325854582364</c:v>
                </c:pt>
                <c:pt idx="323">
                  <c:v>124.09050147735999</c:v>
                </c:pt>
                <c:pt idx="324">
                  <c:v>124.27458150037346</c:v>
                </c:pt>
                <c:pt idx="325">
                  <c:v>122.29052230229411</c:v>
                </c:pt>
                <c:pt idx="326">
                  <c:v>120.81424743448302</c:v>
                </c:pt>
                <c:pt idx="327">
                  <c:v>120.03511242364203</c:v>
                </c:pt>
                <c:pt idx="328">
                  <c:v>121.35163429983757</c:v>
                </c:pt>
                <c:pt idx="329">
                  <c:v>121.48171342751597</c:v>
                </c:pt>
                <c:pt idx="330">
                  <c:v>122.27858268564735</c:v>
                </c:pt>
                <c:pt idx="331">
                  <c:v>122.6644229384256</c:v>
                </c:pt>
                <c:pt idx="332">
                  <c:v>122.87536654999411</c:v>
                </c:pt>
                <c:pt idx="333">
                  <c:v>124.81353867482663</c:v>
                </c:pt>
                <c:pt idx="334">
                  <c:v>124.78680616145711</c:v>
                </c:pt>
                <c:pt idx="335">
                  <c:v>126.53418907832803</c:v>
                </c:pt>
                <c:pt idx="336">
                  <c:v>127.09550194768933</c:v>
                </c:pt>
                <c:pt idx="337">
                  <c:v>126.23109786014389</c:v>
                </c:pt>
                <c:pt idx="338">
                  <c:v>125.50392500973305</c:v>
                </c:pt>
                <c:pt idx="339">
                  <c:v>124.81103496840052</c:v>
                </c:pt>
                <c:pt idx="340">
                  <c:v>125.11898287801048</c:v>
                </c:pt>
                <c:pt idx="341">
                  <c:v>125.08152622841743</c:v>
                </c:pt>
                <c:pt idx="342">
                  <c:v>124.60961401618971</c:v>
                </c:pt>
                <c:pt idx="343">
                  <c:v>123.89987135246518</c:v>
                </c:pt>
                <c:pt idx="344">
                  <c:v>124.0007606615158</c:v>
                </c:pt>
                <c:pt idx="345">
                  <c:v>123.4831670266594</c:v>
                </c:pt>
                <c:pt idx="346">
                  <c:v>123.48005639873703</c:v>
                </c:pt>
                <c:pt idx="347">
                  <c:v>122.08934586048834</c:v>
                </c:pt>
                <c:pt idx="348">
                  <c:v>119.72482066566479</c:v>
                </c:pt>
                <c:pt idx="349">
                  <c:v>118.04792429774903</c:v>
                </c:pt>
                <c:pt idx="350">
                  <c:v>116.15005163142659</c:v>
                </c:pt>
                <c:pt idx="351">
                  <c:v>115.15302310295782</c:v>
                </c:pt>
                <c:pt idx="352">
                  <c:v>115.65751660529121</c:v>
                </c:pt>
                <c:pt idx="353">
                  <c:v>115.91193197251178</c:v>
                </c:pt>
                <c:pt idx="354">
                  <c:v>115.15774225343243</c:v>
                </c:pt>
                <c:pt idx="355">
                  <c:v>114.00699021570448</c:v>
                </c:pt>
                <c:pt idx="356">
                  <c:v>112.76868954853964</c:v>
                </c:pt>
                <c:pt idx="357">
                  <c:v>112.58356890016663</c:v>
                </c:pt>
                <c:pt idx="358">
                  <c:v>112.70879334675348</c:v>
                </c:pt>
                <c:pt idx="359">
                  <c:v>113.90617391886853</c:v>
                </c:pt>
                <c:pt idx="360">
                  <c:v>115.47919371690313</c:v>
                </c:pt>
                <c:pt idx="361">
                  <c:v>115.79621887067584</c:v>
                </c:pt>
                <c:pt idx="362">
                  <c:v>115.00451610989241</c:v>
                </c:pt>
                <c:pt idx="363">
                  <c:v>112.88955556132481</c:v>
                </c:pt>
                <c:pt idx="364">
                  <c:v>112.73514244621664</c:v>
                </c:pt>
                <c:pt idx="365">
                  <c:v>111.62306918104008</c:v>
                </c:pt>
                <c:pt idx="366">
                  <c:v>110.50402591173997</c:v>
                </c:pt>
                <c:pt idx="367">
                  <c:v>112.99110967115915</c:v>
                </c:pt>
                <c:pt idx="368">
                  <c:v>113.10738394609871</c:v>
                </c:pt>
                <c:pt idx="369">
                  <c:v>114.1152071622562</c:v>
                </c:pt>
                <c:pt idx="370">
                  <c:v>114.89213845724352</c:v>
                </c:pt>
                <c:pt idx="371">
                  <c:v>114.39612979204796</c:v>
                </c:pt>
                <c:pt idx="372">
                  <c:v>113.09535233796655</c:v>
                </c:pt>
                <c:pt idx="373">
                  <c:v>113.19399055809346</c:v>
                </c:pt>
                <c:pt idx="374">
                  <c:v>112.02114934336765</c:v>
                </c:pt>
                <c:pt idx="375">
                  <c:v>113.653741133395</c:v>
                </c:pt>
                <c:pt idx="376">
                  <c:v>115.09941585317547</c:v>
                </c:pt>
                <c:pt idx="377">
                  <c:v>116.36346698911228</c:v>
                </c:pt>
                <c:pt idx="378">
                  <c:v>116.95223892134533</c:v>
                </c:pt>
                <c:pt idx="379">
                  <c:v>119.22349216144542</c:v>
                </c:pt>
                <c:pt idx="380">
                  <c:v>120.40519700991415</c:v>
                </c:pt>
                <c:pt idx="381">
                  <c:v>121.04621761762616</c:v>
                </c:pt>
                <c:pt idx="382">
                  <c:v>123.24529739763467</c:v>
                </c:pt>
                <c:pt idx="383">
                  <c:v>124.79938460113254</c:v>
                </c:pt>
                <c:pt idx="384">
                  <c:v>126.54939741555086</c:v>
                </c:pt>
                <c:pt idx="385">
                  <c:v>128.16838044591748</c:v>
                </c:pt>
                <c:pt idx="386">
                  <c:v>130.3751966540014</c:v>
                </c:pt>
                <c:pt idx="387">
                  <c:v>132.38224377486995</c:v>
                </c:pt>
                <c:pt idx="388">
                  <c:v>134.46535717211</c:v>
                </c:pt>
                <c:pt idx="389">
                  <c:v>136.57587836332706</c:v>
                </c:pt>
                <c:pt idx="390">
                  <c:v>137.5264734375107</c:v>
                </c:pt>
                <c:pt idx="391">
                  <c:v>138.63555176104182</c:v>
                </c:pt>
                <c:pt idx="392">
                  <c:v>139.64153006566113</c:v>
                </c:pt>
                <c:pt idx="393">
                  <c:v>139.71563814979041</c:v>
                </c:pt>
                <c:pt idx="394">
                  <c:v>139.7535457418457</c:v>
                </c:pt>
                <c:pt idx="395">
                  <c:v>138.4474916819054</c:v>
                </c:pt>
                <c:pt idx="396">
                  <c:v>136.89816097764682</c:v>
                </c:pt>
                <c:pt idx="397">
                  <c:v>135.25452562218408</c:v>
                </c:pt>
                <c:pt idx="398">
                  <c:v>135.53415579877873</c:v>
                </c:pt>
                <c:pt idx="399">
                  <c:v>134.97708255316937</c:v>
                </c:pt>
                <c:pt idx="400">
                  <c:v>134.37779289331263</c:v>
                </c:pt>
                <c:pt idx="401">
                  <c:v>135.50119130350578</c:v>
                </c:pt>
                <c:pt idx="402">
                  <c:v>135.34925171362605</c:v>
                </c:pt>
                <c:pt idx="403">
                  <c:v>135.41767228185375</c:v>
                </c:pt>
                <c:pt idx="404">
                  <c:v>134.48732871705002</c:v>
                </c:pt>
                <c:pt idx="405">
                  <c:v>133.94612056581065</c:v>
                </c:pt>
                <c:pt idx="406">
                  <c:v>131.72576609559627</c:v>
                </c:pt>
                <c:pt idx="407">
                  <c:v>129.79802453922179</c:v>
                </c:pt>
                <c:pt idx="408">
                  <c:v>129.28571262271663</c:v>
                </c:pt>
                <c:pt idx="409">
                  <c:v>128.54897869834957</c:v>
                </c:pt>
                <c:pt idx="410">
                  <c:v>130.33660873363269</c:v>
                </c:pt>
                <c:pt idx="411">
                  <c:v>130.87157120177147</c:v>
                </c:pt>
                <c:pt idx="412">
                  <c:v>130.5185291076634</c:v>
                </c:pt>
                <c:pt idx="413">
                  <c:v>133.78239902333917</c:v>
                </c:pt>
                <c:pt idx="414">
                  <c:v>134.2873484646347</c:v>
                </c:pt>
                <c:pt idx="415">
                  <c:v>137.2334808273541</c:v>
                </c:pt>
                <c:pt idx="416">
                  <c:v>138.87673911702217</c:v>
                </c:pt>
                <c:pt idx="417">
                  <c:v>138.4426518783969</c:v>
                </c:pt>
                <c:pt idx="418">
                  <c:v>139.04313907779439</c:v>
                </c:pt>
                <c:pt idx="419">
                  <c:v>139.29683870454386</c:v>
                </c:pt>
                <c:pt idx="420">
                  <c:v>140.70550381360673</c:v>
                </c:pt>
                <c:pt idx="421">
                  <c:v>138.52210635459585</c:v>
                </c:pt>
                <c:pt idx="422">
                  <c:v>137.09452506740206</c:v>
                </c:pt>
                <c:pt idx="423">
                  <c:v>134.27132938125894</c:v>
                </c:pt>
                <c:pt idx="424">
                  <c:v>132.71211407119404</c:v>
                </c:pt>
                <c:pt idx="425">
                  <c:v>132.43955247743531</c:v>
                </c:pt>
                <c:pt idx="426">
                  <c:v>134.99288049027194</c:v>
                </c:pt>
                <c:pt idx="427">
                  <c:v>136.41038941200301</c:v>
                </c:pt>
                <c:pt idx="428">
                  <c:v>137.54801295225886</c:v>
                </c:pt>
                <c:pt idx="429">
                  <c:v>138.44627700133813</c:v>
                </c:pt>
                <c:pt idx="430">
                  <c:v>139.95340971386045</c:v>
                </c:pt>
                <c:pt idx="431">
                  <c:v>139.59711536299568</c:v>
                </c:pt>
                <c:pt idx="432">
                  <c:v>138.25357052740762</c:v>
                </c:pt>
                <c:pt idx="433">
                  <c:v>137.42341275028232</c:v>
                </c:pt>
                <c:pt idx="434">
                  <c:v>133.61142759582989</c:v>
                </c:pt>
                <c:pt idx="435">
                  <c:v>131.73845399132256</c:v>
                </c:pt>
                <c:pt idx="436">
                  <c:v>128.25090555371054</c:v>
                </c:pt>
                <c:pt idx="437">
                  <c:v>126.29896621352162</c:v>
                </c:pt>
                <c:pt idx="438">
                  <c:v>124.41391796755249</c:v>
                </c:pt>
                <c:pt idx="439">
                  <c:v>122.54820349323617</c:v>
                </c:pt>
                <c:pt idx="440">
                  <c:v>120.89417612935429</c:v>
                </c:pt>
                <c:pt idx="441">
                  <c:v>120.92510086346206</c:v>
                </c:pt>
                <c:pt idx="442">
                  <c:v>121.40142297589216</c:v>
                </c:pt>
                <c:pt idx="443">
                  <c:v>121.05881159195556</c:v>
                </c:pt>
                <c:pt idx="444">
                  <c:v>120.28131119351818</c:v>
                </c:pt>
                <c:pt idx="445">
                  <c:v>120.27755032821214</c:v>
                </c:pt>
                <c:pt idx="446">
                  <c:v>121.35181018013597</c:v>
                </c:pt>
                <c:pt idx="447">
                  <c:v>122.13201007735766</c:v>
                </c:pt>
                <c:pt idx="448">
                  <c:v>123.6896166395623</c:v>
                </c:pt>
                <c:pt idx="449">
                  <c:v>123.23076562504176</c:v>
                </c:pt>
                <c:pt idx="450">
                  <c:v>124.47883363909483</c:v>
                </c:pt>
                <c:pt idx="451">
                  <c:v>123.15877692044636</c:v>
                </c:pt>
                <c:pt idx="452">
                  <c:v>120.97975390827493</c:v>
                </c:pt>
                <c:pt idx="453">
                  <c:v>119.61563517764267</c:v>
                </c:pt>
                <c:pt idx="454">
                  <c:v>116.97376396859765</c:v>
                </c:pt>
                <c:pt idx="455">
                  <c:v>114.29284976422989</c:v>
                </c:pt>
                <c:pt idx="456">
                  <c:v>113.68259729043319</c:v>
                </c:pt>
                <c:pt idx="457">
                  <c:v>114.23996412940805</c:v>
                </c:pt>
                <c:pt idx="458">
                  <c:v>115.70095847217917</c:v>
                </c:pt>
                <c:pt idx="459">
                  <c:v>116.37921191519177</c:v>
                </c:pt>
                <c:pt idx="460">
                  <c:v>117.81763753118149</c:v>
                </c:pt>
                <c:pt idx="461">
                  <c:v>118.41437659989997</c:v>
                </c:pt>
                <c:pt idx="462">
                  <c:v>117.4788881006091</c:v>
                </c:pt>
                <c:pt idx="463">
                  <c:v>118.31032124587554</c:v>
                </c:pt>
                <c:pt idx="464">
                  <c:v>117.29761648459204</c:v>
                </c:pt>
                <c:pt idx="465">
                  <c:v>118.23040461859418</c:v>
                </c:pt>
                <c:pt idx="466">
                  <c:v>118.88373331602743</c:v>
                </c:pt>
                <c:pt idx="467">
                  <c:v>121.95007227444</c:v>
                </c:pt>
                <c:pt idx="468">
                  <c:v>124.18182546374946</c:v>
                </c:pt>
                <c:pt idx="469">
                  <c:v>126.54132571376547</c:v>
                </c:pt>
                <c:pt idx="470">
                  <c:v>127.97978442184689</c:v>
                </c:pt>
                <c:pt idx="471">
                  <c:v>126.90506677219797</c:v>
                </c:pt>
                <c:pt idx="472">
                  <c:v>126.3157614851383</c:v>
                </c:pt>
                <c:pt idx="473">
                  <c:v>126.29894283666196</c:v>
                </c:pt>
                <c:pt idx="474">
                  <c:v>126.58679746013816</c:v>
                </c:pt>
                <c:pt idx="475">
                  <c:v>126.86716557446529</c:v>
                </c:pt>
                <c:pt idx="476">
                  <c:v>126.12509165635521</c:v>
                </c:pt>
                <c:pt idx="477">
                  <c:v>126.11349161408195</c:v>
                </c:pt>
                <c:pt idx="478">
                  <c:v>124.72977351980333</c:v>
                </c:pt>
                <c:pt idx="479">
                  <c:v>123.40204196859031</c:v>
                </c:pt>
                <c:pt idx="480">
                  <c:v>122.44961292409023</c:v>
                </c:pt>
                <c:pt idx="481">
                  <c:v>122.02023061399113</c:v>
                </c:pt>
                <c:pt idx="482">
                  <c:v>121.67484327615196</c:v>
                </c:pt>
                <c:pt idx="483">
                  <c:v>122.2662282256408</c:v>
                </c:pt>
                <c:pt idx="484">
                  <c:v>122.54542696081974</c:v>
                </c:pt>
                <c:pt idx="485">
                  <c:v>121.178241118939</c:v>
                </c:pt>
                <c:pt idx="486">
                  <c:v>121.50891417615202</c:v>
                </c:pt>
                <c:pt idx="487">
                  <c:v>119.99569127383468</c:v>
                </c:pt>
                <c:pt idx="488">
                  <c:v>119.97124907823536</c:v>
                </c:pt>
                <c:pt idx="489">
                  <c:v>121.7816562874546</c:v>
                </c:pt>
                <c:pt idx="490">
                  <c:v>121.03886694586947</c:v>
                </c:pt>
                <c:pt idx="491">
                  <c:v>121.75313332129021</c:v>
                </c:pt>
                <c:pt idx="492">
                  <c:v>121.48505666837312</c:v>
                </c:pt>
                <c:pt idx="493">
                  <c:v>119.53382896945803</c:v>
                </c:pt>
                <c:pt idx="494">
                  <c:v>118.65481073284998</c:v>
                </c:pt>
                <c:pt idx="495">
                  <c:v>117.86474076645987</c:v>
                </c:pt>
                <c:pt idx="496">
                  <c:v>118.02881113035441</c:v>
                </c:pt>
                <c:pt idx="497">
                  <c:v>116.14476332946232</c:v>
                </c:pt>
                <c:pt idx="498">
                  <c:v>115.92301286989742</c:v>
                </c:pt>
                <c:pt idx="499">
                  <c:v>116.41323137889519</c:v>
                </c:pt>
                <c:pt idx="500">
                  <c:v>115.66708634725045</c:v>
                </c:pt>
                <c:pt idx="501">
                  <c:v>115.06718837826544</c:v>
                </c:pt>
                <c:pt idx="502">
                  <c:v>115.71120893789967</c:v>
                </c:pt>
                <c:pt idx="503">
                  <c:v>116.63670539851881</c:v>
                </c:pt>
                <c:pt idx="504">
                  <c:v>117.11193766221379</c:v>
                </c:pt>
                <c:pt idx="505">
                  <c:v>119.07126559330875</c:v>
                </c:pt>
                <c:pt idx="506">
                  <c:v>121.21822961798341</c:v>
                </c:pt>
                <c:pt idx="507">
                  <c:v>121.85414423625492</c:v>
                </c:pt>
                <c:pt idx="508">
                  <c:v>122.36531634449021</c:v>
                </c:pt>
                <c:pt idx="509">
                  <c:v>121.83012122696442</c:v>
                </c:pt>
                <c:pt idx="510">
                  <c:v>122.94914775988987</c:v>
                </c:pt>
                <c:pt idx="511">
                  <c:v>123.42559216062411</c:v>
                </c:pt>
                <c:pt idx="512">
                  <c:v>122.2600520890626</c:v>
                </c:pt>
                <c:pt idx="513">
                  <c:v>122.64389136627074</c:v>
                </c:pt>
                <c:pt idx="514">
                  <c:v>121.89010420766188</c:v>
                </c:pt>
                <c:pt idx="515">
                  <c:v>120.86771594296165</c:v>
                </c:pt>
                <c:pt idx="516">
                  <c:v>120.85903929219822</c:v>
                </c:pt>
                <c:pt idx="517">
                  <c:v>120.92480392987521</c:v>
                </c:pt>
                <c:pt idx="518">
                  <c:v>121.53265620021287</c:v>
                </c:pt>
                <c:pt idx="519">
                  <c:v>121.75677617467542</c:v>
                </c:pt>
                <c:pt idx="520">
                  <c:v>122.69594207648177</c:v>
                </c:pt>
                <c:pt idx="521">
                  <c:v>122.55549078653829</c:v>
                </c:pt>
                <c:pt idx="522">
                  <c:v>121.67774887060709</c:v>
                </c:pt>
                <c:pt idx="523">
                  <c:v>122.60656997874308</c:v>
                </c:pt>
                <c:pt idx="524">
                  <c:v>124.02600275815611</c:v>
                </c:pt>
                <c:pt idx="525">
                  <c:v>127.24718833916289</c:v>
                </c:pt>
                <c:pt idx="526">
                  <c:v>129.24737883712712</c:v>
                </c:pt>
                <c:pt idx="527">
                  <c:v>130.47394244836363</c:v>
                </c:pt>
                <c:pt idx="528">
                  <c:v>129.41335030871238</c:v>
                </c:pt>
                <c:pt idx="529">
                  <c:v>128.24567490030265</c:v>
                </c:pt>
                <c:pt idx="530">
                  <c:v>127.33418733613078</c:v>
                </c:pt>
                <c:pt idx="531">
                  <c:v>125.65434897920022</c:v>
                </c:pt>
                <c:pt idx="532">
                  <c:v>124.19577237766578</c:v>
                </c:pt>
                <c:pt idx="533">
                  <c:v>123.16154672230756</c:v>
                </c:pt>
                <c:pt idx="534">
                  <c:v>122.61730409114243</c:v>
                </c:pt>
                <c:pt idx="535">
                  <c:v>122.05201635770239</c:v>
                </c:pt>
                <c:pt idx="536">
                  <c:v>121.63458151905674</c:v>
                </c:pt>
                <c:pt idx="537">
                  <c:v>121.97966885524608</c:v>
                </c:pt>
                <c:pt idx="538">
                  <c:v>121.00613682956738</c:v>
                </c:pt>
                <c:pt idx="539">
                  <c:v>121.66408964037291</c:v>
                </c:pt>
                <c:pt idx="540">
                  <c:v>121.04858130284158</c:v>
                </c:pt>
                <c:pt idx="541">
                  <c:v>122.12224248662365</c:v>
                </c:pt>
                <c:pt idx="542">
                  <c:v>122.4249638870929</c:v>
                </c:pt>
                <c:pt idx="543">
                  <c:v>122.21682521461668</c:v>
                </c:pt>
                <c:pt idx="544">
                  <c:v>122.63651677765951</c:v>
                </c:pt>
                <c:pt idx="545">
                  <c:v>120.4473984008952</c:v>
                </c:pt>
                <c:pt idx="546">
                  <c:v>119.37851922939265</c:v>
                </c:pt>
                <c:pt idx="547">
                  <c:v>119.05071727189303</c:v>
                </c:pt>
                <c:pt idx="548">
                  <c:v>117.6916039826434</c:v>
                </c:pt>
                <c:pt idx="549">
                  <c:v>117.99740854015219</c:v>
                </c:pt>
                <c:pt idx="550">
                  <c:v>117.69158397423406</c:v>
                </c:pt>
                <c:pt idx="551">
                  <c:v>118.51663738635602</c:v>
                </c:pt>
                <c:pt idx="552">
                  <c:v>119.36532933811134</c:v>
                </c:pt>
                <c:pt idx="553">
                  <c:v>117.46597601702167</c:v>
                </c:pt>
                <c:pt idx="554">
                  <c:v>118.19610432857236</c:v>
                </c:pt>
                <c:pt idx="555">
                  <c:v>117.1903046348029</c:v>
                </c:pt>
                <c:pt idx="556">
                  <c:v>118.44849984125733</c:v>
                </c:pt>
                <c:pt idx="557">
                  <c:v>119.5142427529121</c:v>
                </c:pt>
                <c:pt idx="558">
                  <c:v>120.21106030398954</c:v>
                </c:pt>
                <c:pt idx="559">
                  <c:v>120.95416407176302</c:v>
                </c:pt>
                <c:pt idx="560">
                  <c:v>121.6224240224704</c:v>
                </c:pt>
                <c:pt idx="561">
                  <c:v>122.78074934483081</c:v>
                </c:pt>
                <c:pt idx="562">
                  <c:v>123.19828277027284</c:v>
                </c:pt>
                <c:pt idx="563">
                  <c:v>121.80199427959525</c:v>
                </c:pt>
                <c:pt idx="564">
                  <c:v>121.68146606413485</c:v>
                </c:pt>
                <c:pt idx="565">
                  <c:v>121.57808651762025</c:v>
                </c:pt>
                <c:pt idx="566">
                  <c:v>122.09359301752716</c:v>
                </c:pt>
                <c:pt idx="567">
                  <c:v>124.41917049267064</c:v>
                </c:pt>
                <c:pt idx="568">
                  <c:v>125.0726887807276</c:v>
                </c:pt>
                <c:pt idx="569">
                  <c:v>126.59981683684282</c:v>
                </c:pt>
                <c:pt idx="570">
                  <c:v>127.26618831511702</c:v>
                </c:pt>
                <c:pt idx="571">
                  <c:v>125.39726792607394</c:v>
                </c:pt>
                <c:pt idx="572">
                  <c:v>127.69300251658777</c:v>
                </c:pt>
                <c:pt idx="573">
                  <c:v>129.40543593634291</c:v>
                </c:pt>
                <c:pt idx="574">
                  <c:v>132.24551086219333</c:v>
                </c:pt>
                <c:pt idx="575">
                  <c:v>134.28097661299353</c:v>
                </c:pt>
                <c:pt idx="576">
                  <c:v>135.78841030579233</c:v>
                </c:pt>
                <c:pt idx="577">
                  <c:v>135.3816490218644</c:v>
                </c:pt>
                <c:pt idx="578">
                  <c:v>134.71178195201387</c:v>
                </c:pt>
                <c:pt idx="579">
                  <c:v>133.61179085057998</c:v>
                </c:pt>
                <c:pt idx="580">
                  <c:v>133.28000993725965</c:v>
                </c:pt>
                <c:pt idx="581">
                  <c:v>132.46932808526782</c:v>
                </c:pt>
                <c:pt idx="582">
                  <c:v>131.99349225649823</c:v>
                </c:pt>
                <c:pt idx="583">
                  <c:v>131.93039411096944</c:v>
                </c:pt>
                <c:pt idx="584">
                  <c:v>131.52633099091497</c:v>
                </c:pt>
                <c:pt idx="585">
                  <c:v>131.43038155703815</c:v>
                </c:pt>
                <c:pt idx="586">
                  <c:v>131.3042978320122</c:v>
                </c:pt>
                <c:pt idx="587">
                  <c:v>131.60130497319494</c:v>
                </c:pt>
                <c:pt idx="588">
                  <c:v>132.39478945060267</c:v>
                </c:pt>
                <c:pt idx="589">
                  <c:v>131.43616455905075</c:v>
                </c:pt>
                <c:pt idx="590">
                  <c:v>132.28816517771796</c:v>
                </c:pt>
                <c:pt idx="591">
                  <c:v>132.8475724949823</c:v>
                </c:pt>
                <c:pt idx="592">
                  <c:v>133.92333941610042</c:v>
                </c:pt>
                <c:pt idx="593">
                  <c:v>132.96271304448791</c:v>
                </c:pt>
                <c:pt idx="594">
                  <c:v>131.61374158688733</c:v>
                </c:pt>
                <c:pt idx="595">
                  <c:v>128.95702190617413</c:v>
                </c:pt>
                <c:pt idx="596">
                  <c:v>125.16520888423625</c:v>
                </c:pt>
                <c:pt idx="597">
                  <c:v>125.03632790063089</c:v>
                </c:pt>
                <c:pt idx="598">
                  <c:v>123.85677277712419</c:v>
                </c:pt>
                <c:pt idx="599">
                  <c:v>124.27565062967147</c:v>
                </c:pt>
                <c:pt idx="600">
                  <c:v>125.20161867116377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75-4A05-B9E1-AA93EB3F5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'ARMA(p,q)  '!$G$25</c:f>
              <c:strCache>
                <c:ptCount val="1"/>
                <c:pt idx="0">
                  <c:v>ARMA(2,3) d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'ARMA(p,q)  '!$G$26:$G$307</c:f>
              <c:numCache>
                <c:formatCode>0.000</c:formatCode>
                <c:ptCount val="282"/>
                <c:pt idx="0">
                  <c:v>0</c:v>
                </c:pt>
                <c:pt idx="1">
                  <c:v>10.477852227936655</c:v>
                </c:pt>
                <c:pt idx="2">
                  <c:v>18.527422376512106</c:v>
                </c:pt>
                <c:pt idx="3">
                  <c:v>28.128609941680295</c:v>
                </c:pt>
                <c:pt idx="4">
                  <c:v>35.432699511787931</c:v>
                </c:pt>
                <c:pt idx="5">
                  <c:v>42.302760874009728</c:v>
                </c:pt>
                <c:pt idx="6">
                  <c:v>49.885950991789564</c:v>
                </c:pt>
                <c:pt idx="7">
                  <c:v>58.092395889133385</c:v>
                </c:pt>
                <c:pt idx="8">
                  <c:v>67.102768643477802</c:v>
                </c:pt>
                <c:pt idx="9">
                  <c:v>74.352432445846574</c:v>
                </c:pt>
                <c:pt idx="10">
                  <c:v>84.234549396483246</c:v>
                </c:pt>
                <c:pt idx="11">
                  <c:v>94.029016701817397</c:v>
                </c:pt>
                <c:pt idx="12">
                  <c:v>102.41990666468125</c:v>
                </c:pt>
                <c:pt idx="13">
                  <c:v>113.44614598556313</c:v>
                </c:pt>
                <c:pt idx="14">
                  <c:v>122.77979635199902</c:v>
                </c:pt>
                <c:pt idx="15">
                  <c:v>133.63397631202264</c:v>
                </c:pt>
                <c:pt idx="16">
                  <c:v>144.26366193874489</c:v>
                </c:pt>
                <c:pt idx="17">
                  <c:v>152.32988564400119</c:v>
                </c:pt>
                <c:pt idx="18">
                  <c:v>162.11126347969358</c:v>
                </c:pt>
                <c:pt idx="19">
                  <c:v>170.89536255868239</c:v>
                </c:pt>
                <c:pt idx="20">
                  <c:v>179.01283274576087</c:v>
                </c:pt>
                <c:pt idx="21">
                  <c:v>189.25147136145532</c:v>
                </c:pt>
                <c:pt idx="22">
                  <c:v>198.1662176068937</c:v>
                </c:pt>
                <c:pt idx="23">
                  <c:v>209.39475903825368</c:v>
                </c:pt>
                <c:pt idx="24">
                  <c:v>220.928972073365</c:v>
                </c:pt>
                <c:pt idx="25">
                  <c:v>232.3213924801735</c:v>
                </c:pt>
                <c:pt idx="26">
                  <c:v>240.66722009599951</c:v>
                </c:pt>
                <c:pt idx="27">
                  <c:v>249.95144550466225</c:v>
                </c:pt>
                <c:pt idx="28">
                  <c:v>259.52463397194208</c:v>
                </c:pt>
                <c:pt idx="29">
                  <c:v>270.03757144696942</c:v>
                </c:pt>
                <c:pt idx="30">
                  <c:v>280.76875828873108</c:v>
                </c:pt>
                <c:pt idx="31">
                  <c:v>293.03311765665688</c:v>
                </c:pt>
                <c:pt idx="32">
                  <c:v>305.17495404194847</c:v>
                </c:pt>
                <c:pt idx="33">
                  <c:v>317.87967097268358</c:v>
                </c:pt>
                <c:pt idx="34">
                  <c:v>329.48064404131202</c:v>
                </c:pt>
                <c:pt idx="35">
                  <c:v>340.22767981891548</c:v>
                </c:pt>
                <c:pt idx="36">
                  <c:v>351.32936145007102</c:v>
                </c:pt>
                <c:pt idx="37">
                  <c:v>360.59957443960207</c:v>
                </c:pt>
                <c:pt idx="38">
                  <c:v>370.13044183733115</c:v>
                </c:pt>
                <c:pt idx="39">
                  <c:v>380.16116635568767</c:v>
                </c:pt>
                <c:pt idx="40">
                  <c:v>389.85161630047418</c:v>
                </c:pt>
                <c:pt idx="41">
                  <c:v>400.18502427969059</c:v>
                </c:pt>
                <c:pt idx="42">
                  <c:v>412.55147430079978</c:v>
                </c:pt>
                <c:pt idx="43">
                  <c:v>423.53679333963106</c:v>
                </c:pt>
                <c:pt idx="44">
                  <c:v>436.90395671899262</c:v>
                </c:pt>
                <c:pt idx="45">
                  <c:v>449.04656069586821</c:v>
                </c:pt>
                <c:pt idx="46">
                  <c:v>462.62329974201316</c:v>
                </c:pt>
                <c:pt idx="47">
                  <c:v>475.52025113024069</c:v>
                </c:pt>
                <c:pt idx="48">
                  <c:v>488.27044748460264</c:v>
                </c:pt>
                <c:pt idx="49">
                  <c:v>502.28065330690839</c:v>
                </c:pt>
                <c:pt idx="50">
                  <c:v>515.52379762418366</c:v>
                </c:pt>
                <c:pt idx="51">
                  <c:v>528.65807029673726</c:v>
                </c:pt>
                <c:pt idx="52">
                  <c:v>541.29308556919182</c:v>
                </c:pt>
                <c:pt idx="53">
                  <c:v>552.46869970025398</c:v>
                </c:pt>
                <c:pt idx="54">
                  <c:v>565.33460095530415</c:v>
                </c:pt>
                <c:pt idx="55">
                  <c:v>578.45322968113396</c:v>
                </c:pt>
                <c:pt idx="56">
                  <c:v>591.33177421227026</c:v>
                </c:pt>
                <c:pt idx="57">
                  <c:v>604.4854432762163</c:v>
                </c:pt>
                <c:pt idx="58">
                  <c:v>617.25068607489004</c:v>
                </c:pt>
                <c:pt idx="59">
                  <c:v>629.54289958099241</c:v>
                </c:pt>
                <c:pt idx="60">
                  <c:v>645.04646646985759</c:v>
                </c:pt>
                <c:pt idx="61">
                  <c:v>657.99283574863</c:v>
                </c:pt>
                <c:pt idx="62">
                  <c:v>673.12878126287717</c:v>
                </c:pt>
                <c:pt idx="63">
                  <c:v>689.09442023600536</c:v>
                </c:pt>
                <c:pt idx="64">
                  <c:v>702.31023472990159</c:v>
                </c:pt>
                <c:pt idx="65">
                  <c:v>716.87672210630785</c:v>
                </c:pt>
                <c:pt idx="66">
                  <c:v>731.28785034068505</c:v>
                </c:pt>
                <c:pt idx="67">
                  <c:v>745.16323936489391</c:v>
                </c:pt>
                <c:pt idx="68">
                  <c:v>758.47679720499161</c:v>
                </c:pt>
                <c:pt idx="69">
                  <c:v>771.8475794934194</c:v>
                </c:pt>
                <c:pt idx="70">
                  <c:v>784.82921442356451</c:v>
                </c:pt>
                <c:pt idx="71">
                  <c:v>798.16640296584103</c:v>
                </c:pt>
                <c:pt idx="72">
                  <c:v>810.13827098793604</c:v>
                </c:pt>
                <c:pt idx="73">
                  <c:v>822.72116175185204</c:v>
                </c:pt>
                <c:pt idx="74">
                  <c:v>837.67264544905049</c:v>
                </c:pt>
                <c:pt idx="75">
                  <c:v>853.09980509728985</c:v>
                </c:pt>
                <c:pt idx="76">
                  <c:v>869.35484270069662</c:v>
                </c:pt>
                <c:pt idx="77">
                  <c:v>886.02671423981405</c:v>
                </c:pt>
                <c:pt idx="78">
                  <c:v>902.91251132447644</c:v>
                </c:pt>
                <c:pt idx="79">
                  <c:v>915.59715264415229</c:v>
                </c:pt>
                <c:pt idx="80">
                  <c:v>931.38485385470801</c:v>
                </c:pt>
                <c:pt idx="81">
                  <c:v>945.87523578138052</c:v>
                </c:pt>
                <c:pt idx="82">
                  <c:v>961.67125140701319</c:v>
                </c:pt>
                <c:pt idx="83">
                  <c:v>980.39390107092299</c:v>
                </c:pt>
                <c:pt idx="84">
                  <c:v>998.30745340610929</c:v>
                </c:pt>
                <c:pt idx="85">
                  <c:v>1016.2372208758218</c:v>
                </c:pt>
                <c:pt idx="86">
                  <c:v>1035.5032519976928</c:v>
                </c:pt>
                <c:pt idx="87">
                  <c:v>1053.567039330012</c:v>
                </c:pt>
                <c:pt idx="88">
                  <c:v>1070.7712192089678</c:v>
                </c:pt>
                <c:pt idx="89">
                  <c:v>1090.0117838839103</c:v>
                </c:pt>
                <c:pt idx="90">
                  <c:v>1109.9643415827281</c:v>
                </c:pt>
                <c:pt idx="91">
                  <c:v>1130.1298929201507</c:v>
                </c:pt>
                <c:pt idx="92">
                  <c:v>1150.561814683457</c:v>
                </c:pt>
                <c:pt idx="93">
                  <c:v>1170.4571082455166</c:v>
                </c:pt>
                <c:pt idx="94">
                  <c:v>1186.6707318471781</c:v>
                </c:pt>
                <c:pt idx="95">
                  <c:v>1204.6831947350893</c:v>
                </c:pt>
                <c:pt idx="96">
                  <c:v>1223.8715581759379</c:v>
                </c:pt>
                <c:pt idx="97">
                  <c:v>1241.550222096934</c:v>
                </c:pt>
                <c:pt idx="98">
                  <c:v>1263.3876872956612</c:v>
                </c:pt>
                <c:pt idx="99">
                  <c:v>1282.903729109607</c:v>
                </c:pt>
                <c:pt idx="100">
                  <c:v>1300.8090427297118</c:v>
                </c:pt>
                <c:pt idx="101">
                  <c:v>1319.5615399826445</c:v>
                </c:pt>
                <c:pt idx="102">
                  <c:v>1337.7136710320367</c:v>
                </c:pt>
                <c:pt idx="103">
                  <c:v>1354.2379947796762</c:v>
                </c:pt>
                <c:pt idx="104">
                  <c:v>1372.6740127941243</c:v>
                </c:pt>
                <c:pt idx="105">
                  <c:v>1392.7518463927138</c:v>
                </c:pt>
                <c:pt idx="106">
                  <c:v>1411.7189414569125</c:v>
                </c:pt>
                <c:pt idx="107">
                  <c:v>1430.5276149770732</c:v>
                </c:pt>
                <c:pt idx="108">
                  <c:v>1450.7330804510498</c:v>
                </c:pt>
                <c:pt idx="109">
                  <c:v>1470.5587526998497</c:v>
                </c:pt>
                <c:pt idx="110">
                  <c:v>1493.3449433673088</c:v>
                </c:pt>
                <c:pt idx="111">
                  <c:v>1513.2866031290055</c:v>
                </c:pt>
                <c:pt idx="112">
                  <c:v>1534.6798221978765</c:v>
                </c:pt>
                <c:pt idx="113">
                  <c:v>1557.1643051304679</c:v>
                </c:pt>
                <c:pt idx="114">
                  <c:v>1576.5129223229906</c:v>
                </c:pt>
                <c:pt idx="115">
                  <c:v>1597.6985346074259</c:v>
                </c:pt>
                <c:pt idx="116">
                  <c:v>1619.5078931279106</c:v>
                </c:pt>
                <c:pt idx="117">
                  <c:v>1639.0145862890822</c:v>
                </c:pt>
                <c:pt idx="118">
                  <c:v>1660.3292549885791</c:v>
                </c:pt>
                <c:pt idx="119">
                  <c:v>1681.1247356684289</c:v>
                </c:pt>
                <c:pt idx="120">
                  <c:v>1701.3840516946962</c:v>
                </c:pt>
                <c:pt idx="121">
                  <c:v>1725.459277731861</c:v>
                </c:pt>
                <c:pt idx="122">
                  <c:v>1749.3696994498769</c:v>
                </c:pt>
                <c:pt idx="123">
                  <c:v>1775.4533911668295</c:v>
                </c:pt>
                <c:pt idx="124">
                  <c:v>1800.2249087315131</c:v>
                </c:pt>
                <c:pt idx="125">
                  <c:v>1825.49970442361</c:v>
                </c:pt>
                <c:pt idx="126">
                  <c:v>1848.3176185314621</c:v>
                </c:pt>
                <c:pt idx="127">
                  <c:v>1872.1684118998053</c:v>
                </c:pt>
                <c:pt idx="128">
                  <c:v>1896.6919785721334</c:v>
                </c:pt>
                <c:pt idx="129">
                  <c:v>1921.4790672373376</c:v>
                </c:pt>
                <c:pt idx="130">
                  <c:v>1947.1058866478193</c:v>
                </c:pt>
                <c:pt idx="131">
                  <c:v>1972.3303930206075</c:v>
                </c:pt>
                <c:pt idx="132">
                  <c:v>1998.9269782425847</c:v>
                </c:pt>
                <c:pt idx="133">
                  <c:v>2023.4416351867469</c:v>
                </c:pt>
                <c:pt idx="134">
                  <c:v>2049.8498032970533</c:v>
                </c:pt>
                <c:pt idx="135">
                  <c:v>2075.4949130426326</c:v>
                </c:pt>
                <c:pt idx="136">
                  <c:v>2099.4469926012716</c:v>
                </c:pt>
                <c:pt idx="137">
                  <c:v>2124.4409640145627</c:v>
                </c:pt>
                <c:pt idx="138">
                  <c:v>2147.967034790699</c:v>
                </c:pt>
                <c:pt idx="139">
                  <c:v>2170.860837401774</c:v>
                </c:pt>
                <c:pt idx="140">
                  <c:v>2194.5891077136475</c:v>
                </c:pt>
                <c:pt idx="141">
                  <c:v>2219.0853996290698</c:v>
                </c:pt>
                <c:pt idx="142">
                  <c:v>2245.8601649610273</c:v>
                </c:pt>
                <c:pt idx="143">
                  <c:v>2273.7909498513573</c:v>
                </c:pt>
                <c:pt idx="144">
                  <c:v>2300.3832611436737</c:v>
                </c:pt>
                <c:pt idx="145">
                  <c:v>2327.7779948247567</c:v>
                </c:pt>
                <c:pt idx="146">
                  <c:v>2354.3963809249581</c:v>
                </c:pt>
                <c:pt idx="147">
                  <c:v>2381.5799358662757</c:v>
                </c:pt>
                <c:pt idx="148">
                  <c:v>2407.874720459175</c:v>
                </c:pt>
                <c:pt idx="149">
                  <c:v>2435.8282862331757</c:v>
                </c:pt>
                <c:pt idx="150">
                  <c:v>2463.1698224286492</c:v>
                </c:pt>
                <c:pt idx="151">
                  <c:v>2490.9257934010216</c:v>
                </c:pt>
                <c:pt idx="152">
                  <c:v>2518.5999621973956</c:v>
                </c:pt>
                <c:pt idx="153">
                  <c:v>2547.4135257607063</c:v>
                </c:pt>
                <c:pt idx="154">
                  <c:v>2574.7679261704143</c:v>
                </c:pt>
                <c:pt idx="155">
                  <c:v>2603.8162967573689</c:v>
                </c:pt>
                <c:pt idx="156">
                  <c:v>2633.2177745942467</c:v>
                </c:pt>
                <c:pt idx="157">
                  <c:v>2662.8588487816623</c:v>
                </c:pt>
                <c:pt idx="158">
                  <c:v>2693.288661828612</c:v>
                </c:pt>
                <c:pt idx="159">
                  <c:v>2722.6043455797371</c:v>
                </c:pt>
                <c:pt idx="160">
                  <c:v>2753.6023812182571</c:v>
                </c:pt>
                <c:pt idx="161">
                  <c:v>2783.9193266640832</c:v>
                </c:pt>
                <c:pt idx="162">
                  <c:v>2814.6301647974365</c:v>
                </c:pt>
                <c:pt idx="163">
                  <c:v>2846.7349312678207</c:v>
                </c:pt>
                <c:pt idx="164">
                  <c:v>2878.1281542259344</c:v>
                </c:pt>
                <c:pt idx="165">
                  <c:v>2910.8936387923213</c:v>
                </c:pt>
                <c:pt idx="166">
                  <c:v>2943.5339347503041</c:v>
                </c:pt>
                <c:pt idx="167">
                  <c:v>2975.5003264084048</c:v>
                </c:pt>
                <c:pt idx="168">
                  <c:v>3007.5589005170559</c:v>
                </c:pt>
                <c:pt idx="169">
                  <c:v>3040.8033523767044</c:v>
                </c:pt>
                <c:pt idx="170">
                  <c:v>3073.2109229314392</c:v>
                </c:pt>
                <c:pt idx="171">
                  <c:v>3110.400603478472</c:v>
                </c:pt>
                <c:pt idx="172">
                  <c:v>3145.7189360295356</c:v>
                </c:pt>
                <c:pt idx="173">
                  <c:v>3181.3536800646934</c:v>
                </c:pt>
                <c:pt idx="174">
                  <c:v>3217.2648430775321</c:v>
                </c:pt>
                <c:pt idx="175">
                  <c:v>3251.4296519292834</c:v>
                </c:pt>
                <c:pt idx="176">
                  <c:v>3288.6683181563208</c:v>
                </c:pt>
                <c:pt idx="177">
                  <c:v>3324.2333925022863</c:v>
                </c:pt>
                <c:pt idx="178">
                  <c:v>3360.6510174858668</c:v>
                </c:pt>
                <c:pt idx="179">
                  <c:v>3397.7641068670569</c:v>
                </c:pt>
                <c:pt idx="180">
                  <c:v>3434.1589574312729</c:v>
                </c:pt>
                <c:pt idx="181">
                  <c:v>3471.0177085992796</c:v>
                </c:pt>
                <c:pt idx="182">
                  <c:v>3506.8307762166337</c:v>
                </c:pt>
                <c:pt idx="183">
                  <c:v>3544.5156925961373</c:v>
                </c:pt>
                <c:pt idx="184">
                  <c:v>3581.5737782350825</c:v>
                </c:pt>
                <c:pt idx="185">
                  <c:v>3619.4325191322946</c:v>
                </c:pt>
                <c:pt idx="186">
                  <c:v>3657.6617565974689</c:v>
                </c:pt>
                <c:pt idx="187">
                  <c:v>3697.3808819309775</c:v>
                </c:pt>
                <c:pt idx="188">
                  <c:v>3736.1978652283606</c:v>
                </c:pt>
                <c:pt idx="189">
                  <c:v>3776.0855857619276</c:v>
                </c:pt>
                <c:pt idx="190">
                  <c:v>3815.4606806040533</c:v>
                </c:pt>
                <c:pt idx="191">
                  <c:v>3854.1769942593664</c:v>
                </c:pt>
                <c:pt idx="192">
                  <c:v>3893.3203334600385</c:v>
                </c:pt>
                <c:pt idx="193">
                  <c:v>3932.199113950006</c:v>
                </c:pt>
                <c:pt idx="194">
                  <c:v>3971.8850970727435</c:v>
                </c:pt>
                <c:pt idx="195">
                  <c:v>4010.4181341774311</c:v>
                </c:pt>
                <c:pt idx="196">
                  <c:v>4050.9278767616911</c:v>
                </c:pt>
                <c:pt idx="197">
                  <c:v>4090.2132063024319</c:v>
                </c:pt>
                <c:pt idx="198">
                  <c:v>4132.7284418720565</c:v>
                </c:pt>
                <c:pt idx="199">
                  <c:v>4173.2954527164475</c:v>
                </c:pt>
                <c:pt idx="200">
                  <c:v>4215.016629775434</c:v>
                </c:pt>
                <c:pt idx="201">
                  <c:v>4258.4474541625987</c:v>
                </c:pt>
                <c:pt idx="202">
                  <c:v>4302.2130957943727</c:v>
                </c:pt>
                <c:pt idx="203">
                  <c:v>4345.2353071687685</c:v>
                </c:pt>
                <c:pt idx="204">
                  <c:v>4389.4470551424356</c:v>
                </c:pt>
                <c:pt idx="205">
                  <c:v>4432.1864196945999</c:v>
                </c:pt>
                <c:pt idx="206">
                  <c:v>4476.5565798632779</c:v>
                </c:pt>
                <c:pt idx="207">
                  <c:v>4522.0445667749891</c:v>
                </c:pt>
                <c:pt idx="208">
                  <c:v>4567.4278169781437</c:v>
                </c:pt>
                <c:pt idx="209">
                  <c:v>4612.0769298329333</c:v>
                </c:pt>
                <c:pt idx="210">
                  <c:v>4655.9924011493931</c:v>
                </c:pt>
                <c:pt idx="211">
                  <c:v>4703.4284032265296</c:v>
                </c:pt>
                <c:pt idx="212">
                  <c:v>4750.9813916865514</c:v>
                </c:pt>
                <c:pt idx="213">
                  <c:v>4799.6763341072601</c:v>
                </c:pt>
                <c:pt idx="214">
                  <c:v>4848.9879642790047</c:v>
                </c:pt>
                <c:pt idx="215">
                  <c:v>4897.5704028635555</c:v>
                </c:pt>
                <c:pt idx="216">
                  <c:v>4946.0717054705347</c:v>
                </c:pt>
                <c:pt idx="217">
                  <c:v>4996.1625232668011</c:v>
                </c:pt>
                <c:pt idx="218">
                  <c:v>5045.8048306183255</c:v>
                </c:pt>
                <c:pt idx="219">
                  <c:v>5096.0426453501304</c:v>
                </c:pt>
                <c:pt idx="220">
                  <c:v>5147.1548833082434</c:v>
                </c:pt>
                <c:pt idx="221">
                  <c:v>5197.7737788634122</c:v>
                </c:pt>
                <c:pt idx="222">
                  <c:v>5248.7470806163128</c:v>
                </c:pt>
                <c:pt idx="223">
                  <c:v>5300.3518898833536</c:v>
                </c:pt>
                <c:pt idx="224">
                  <c:v>5352.5529950768923</c:v>
                </c:pt>
                <c:pt idx="225">
                  <c:v>5406.6108765501704</c:v>
                </c:pt>
                <c:pt idx="226">
                  <c:v>5458.9790219557563</c:v>
                </c:pt>
                <c:pt idx="227">
                  <c:v>5510.6141514202527</c:v>
                </c:pt>
                <c:pt idx="228">
                  <c:v>5563.9861498037972</c:v>
                </c:pt>
                <c:pt idx="229">
                  <c:v>5616.3454229057288</c:v>
                </c:pt>
                <c:pt idx="230">
                  <c:v>5670.5530405027557</c:v>
                </c:pt>
                <c:pt idx="231">
                  <c:v>5724.9919574374926</c:v>
                </c:pt>
                <c:pt idx="232">
                  <c:v>5779.9345114572525</c:v>
                </c:pt>
                <c:pt idx="233">
                  <c:v>5836.6709671964172</c:v>
                </c:pt>
                <c:pt idx="234">
                  <c:v>5893.6198543297414</c:v>
                </c:pt>
                <c:pt idx="235">
                  <c:v>5950.8941998181581</c:v>
                </c:pt>
                <c:pt idx="236">
                  <c:v>6010.148425412699</c:v>
                </c:pt>
                <c:pt idx="237">
                  <c:v>6069.9891869196244</c:v>
                </c:pt>
                <c:pt idx="238">
                  <c:v>6128.3632971618918</c:v>
                </c:pt>
                <c:pt idx="239">
                  <c:v>6188.0231194523094</c:v>
                </c:pt>
                <c:pt idx="240">
                  <c:v>6247.8204133523232</c:v>
                </c:pt>
                <c:pt idx="241">
                  <c:v>6307.0522096725235</c:v>
                </c:pt>
                <c:pt idx="242">
                  <c:v>6365.7182898442861</c:v>
                </c:pt>
                <c:pt idx="243">
                  <c:v>6426.4225393322349</c:v>
                </c:pt>
                <c:pt idx="244">
                  <c:v>6486.1806041542377</c:v>
                </c:pt>
                <c:pt idx="245">
                  <c:v>6548.3042059493246</c:v>
                </c:pt>
                <c:pt idx="246">
                  <c:v>6611.2678649485297</c:v>
                </c:pt>
                <c:pt idx="247">
                  <c:v>6674.7356898333628</c:v>
                </c:pt>
                <c:pt idx="248">
                  <c:v>6741.3408567303586</c:v>
                </c:pt>
                <c:pt idx="249">
                  <c:v>6806.244913358456</c:v>
                </c:pt>
                <c:pt idx="250">
                  <c:v>6870.3608597418288</c:v>
                </c:pt>
                <c:pt idx="251">
                  <c:v>6936.8888073522594</c:v>
                </c:pt>
                <c:pt idx="252">
                  <c:v>7000.7819354313388</c:v>
                </c:pt>
                <c:pt idx="253">
                  <c:v>7067.4072363953628</c:v>
                </c:pt>
                <c:pt idx="254">
                  <c:v>7133.334118604912</c:v>
                </c:pt>
                <c:pt idx="255">
                  <c:v>7201.5436672632941</c:v>
                </c:pt>
                <c:pt idx="256">
                  <c:v>7268.7615866155365</c:v>
                </c:pt>
                <c:pt idx="257">
                  <c:v>7337.875541851914</c:v>
                </c:pt>
                <c:pt idx="258">
                  <c:v>7407.322009723759</c:v>
                </c:pt>
                <c:pt idx="259">
                  <c:v>7477.6840999572569</c:v>
                </c:pt>
                <c:pt idx="260">
                  <c:v>7547.9651681696387</c:v>
                </c:pt>
                <c:pt idx="261">
                  <c:v>7618.6697014534666</c:v>
                </c:pt>
                <c:pt idx="262">
                  <c:v>7688.786770943786</c:v>
                </c:pt>
                <c:pt idx="263">
                  <c:v>7759.9383223199047</c:v>
                </c:pt>
                <c:pt idx="264">
                  <c:v>7832.1520344476512</c:v>
                </c:pt>
                <c:pt idx="265">
                  <c:v>7903.2787215325907</c:v>
                </c:pt>
                <c:pt idx="266">
                  <c:v>7977.9523847717428</c:v>
                </c:pt>
                <c:pt idx="267">
                  <c:v>8052.2439731278728</c:v>
                </c:pt>
                <c:pt idx="268">
                  <c:v>8126.072183775309</c:v>
                </c:pt>
                <c:pt idx="269">
                  <c:v>8201.3936359836207</c:v>
                </c:pt>
                <c:pt idx="270">
                  <c:v>8278.8223142758488</c:v>
                </c:pt>
                <c:pt idx="271">
                  <c:v>8355.4833198929318</c:v>
                </c:pt>
                <c:pt idx="272">
                  <c:v>8433.5353447326415</c:v>
                </c:pt>
                <c:pt idx="273">
                  <c:v>8513.1443857800023</c:v>
                </c:pt>
                <c:pt idx="274">
                  <c:v>8590.3914369488703</c:v>
                </c:pt>
                <c:pt idx="275">
                  <c:v>8671.1109900493084</c:v>
                </c:pt>
                <c:pt idx="276">
                  <c:v>8751.1428803026301</c:v>
                </c:pt>
                <c:pt idx="277">
                  <c:v>8832.6812757913849</c:v>
                </c:pt>
                <c:pt idx="278">
                  <c:v>8913.954835039809</c:v>
                </c:pt>
                <c:pt idx="279">
                  <c:v>8994.6049858296356</c:v>
                </c:pt>
                <c:pt idx="280">
                  <c:v>9077.1807349784176</c:v>
                </c:pt>
                <c:pt idx="281">
                  <c:v>9159.7652052236936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47-4387-A739-692F538FA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ax val="1000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'ARMA(p,q)  '!$F$25</c:f>
              <c:strCache>
                <c:ptCount val="1"/>
                <c:pt idx="0">
                  <c:v>ARMA(2,3) 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'ARMA(p,q)  '!$F$26:$F$626</c:f>
              <c:numCache>
                <c:formatCode>0.000</c:formatCode>
                <c:ptCount val="601"/>
                <c:pt idx="0">
                  <c:v>0</c:v>
                </c:pt>
                <c:pt idx="1">
                  <c:v>10.477852227936655</c:v>
                </c:pt>
                <c:pt idx="2">
                  <c:v>18.527422376512106</c:v>
                </c:pt>
                <c:pt idx="3">
                  <c:v>28.023831419400928</c:v>
                </c:pt>
                <c:pt idx="4">
                  <c:v>35.163602470199315</c:v>
                </c:pt>
                <c:pt idx="5">
                  <c:v>41.785241436866158</c:v>
                </c:pt>
                <c:pt idx="6">
                  <c:v>49.063789038639108</c:v>
                </c:pt>
                <c:pt idx="7">
                  <c:v>56.908134830444205</c:v>
                </c:pt>
                <c:pt idx="8">
                  <c:v>65.492067895978451</c:v>
                </c:pt>
                <c:pt idx="9">
                  <c:v>72.246095677217923</c:v>
                </c:pt>
                <c:pt idx="10">
                  <c:v>81.556312145645677</c:v>
                </c:pt>
                <c:pt idx="11">
                  <c:v>90.721635222963144</c:v>
                </c:pt>
                <c:pt idx="12">
                  <c:v>98.396008537465505</c:v>
                </c:pt>
                <c:pt idx="13">
                  <c:v>108.62526102100151</c:v>
                </c:pt>
                <c:pt idx="14">
                  <c:v>117.09410968825978</c:v>
                </c:pt>
                <c:pt idx="15">
                  <c:v>126.98678852826328</c:v>
                </c:pt>
                <c:pt idx="16">
                  <c:v>136.58097641546956</c:v>
                </c:pt>
                <c:pt idx="17">
                  <c:v>143.51795990550883</c:v>
                </c:pt>
                <c:pt idx="18">
                  <c:v>152.08254916485717</c:v>
                </c:pt>
                <c:pt idx="19">
                  <c:v>159.58670710267478</c:v>
                </c:pt>
                <c:pt idx="20">
                  <c:v>166.33905288319059</c:v>
                </c:pt>
                <c:pt idx="21">
                  <c:v>175.14176275461077</c:v>
                </c:pt>
                <c:pt idx="22">
                  <c:v>182.55356642144639</c:v>
                </c:pt>
                <c:pt idx="23">
                  <c:v>192.19018165491238</c:v>
                </c:pt>
                <c:pt idx="24">
                  <c:v>202.06111775353355</c:v>
                </c:pt>
                <c:pt idx="25">
                  <c:v>211.69224595725754</c:v>
                </c:pt>
                <c:pt idx="26">
                  <c:v>218.18104229296682</c:v>
                </c:pt>
                <c:pt idx="27">
                  <c:v>225.51346003285116</c:v>
                </c:pt>
                <c:pt idx="28">
                  <c:v>233.0703378329267</c:v>
                </c:pt>
                <c:pt idx="29">
                  <c:v>241.48702298634831</c:v>
                </c:pt>
                <c:pt idx="30">
                  <c:v>250.04221395271165</c:v>
                </c:pt>
                <c:pt idx="31">
                  <c:v>260.04139678124739</c:v>
                </c:pt>
                <c:pt idx="32">
                  <c:v>269.82858089152967</c:v>
                </c:pt>
                <c:pt idx="33">
                  <c:v>280.07389710070009</c:v>
                </c:pt>
                <c:pt idx="34">
                  <c:v>289.11500077322199</c:v>
                </c:pt>
                <c:pt idx="35">
                  <c:v>297.19521372031994</c:v>
                </c:pt>
                <c:pt idx="36">
                  <c:v>305.53545347716351</c:v>
                </c:pt>
                <c:pt idx="37">
                  <c:v>311.95567804336787</c:v>
                </c:pt>
                <c:pt idx="38">
                  <c:v>318.54324951126159</c:v>
                </c:pt>
                <c:pt idx="39">
                  <c:v>325.55663747118922</c:v>
                </c:pt>
                <c:pt idx="40">
                  <c:v>332.14925030928816</c:v>
                </c:pt>
                <c:pt idx="41">
                  <c:v>339.3006140462852</c:v>
                </c:pt>
                <c:pt idx="42">
                  <c:v>348.40495675283353</c:v>
                </c:pt>
                <c:pt idx="43">
                  <c:v>356.0408470117801</c:v>
                </c:pt>
                <c:pt idx="44">
                  <c:v>365.95238140411061</c:v>
                </c:pt>
                <c:pt idx="45">
                  <c:v>374.55074324499606</c:v>
                </c:pt>
                <c:pt idx="46">
                  <c:v>384.46729115114908</c:v>
                </c:pt>
                <c:pt idx="47">
                  <c:v>393.60581516041628</c:v>
                </c:pt>
                <c:pt idx="48">
                  <c:v>402.48146399315021</c:v>
                </c:pt>
                <c:pt idx="49">
                  <c:v>412.51137680847921</c:v>
                </c:pt>
                <c:pt idx="50">
                  <c:v>421.66787525230382</c:v>
                </c:pt>
                <c:pt idx="51">
                  <c:v>430.59667056647851</c:v>
                </c:pt>
                <c:pt idx="52">
                  <c:v>438.917543334367</c:v>
                </c:pt>
                <c:pt idx="53">
                  <c:v>445.66940526337504</c:v>
                </c:pt>
                <c:pt idx="54">
                  <c:v>454.00712610314429</c:v>
                </c:pt>
                <c:pt idx="55">
                  <c:v>462.50670391502769</c:v>
                </c:pt>
                <c:pt idx="56">
                  <c:v>470.65571261940033</c:v>
                </c:pt>
                <c:pt idx="57">
                  <c:v>478.97075655188769</c:v>
                </c:pt>
                <c:pt idx="58">
                  <c:v>486.79040663473057</c:v>
                </c:pt>
                <c:pt idx="59">
                  <c:v>494.02688425123705</c:v>
                </c:pt>
                <c:pt idx="60">
                  <c:v>504.36909145727248</c:v>
                </c:pt>
                <c:pt idx="61">
                  <c:v>512.05230367680088</c:v>
                </c:pt>
                <c:pt idx="62">
                  <c:v>521.79041593819818</c:v>
                </c:pt>
                <c:pt idx="63">
                  <c:v>532.25569320441014</c:v>
                </c:pt>
                <c:pt idx="64">
                  <c:v>539.8402922270609</c:v>
                </c:pt>
                <c:pt idx="65">
                  <c:v>548.64207849535615</c:v>
                </c:pt>
                <c:pt idx="66">
                  <c:v>557.18304460405659</c:v>
                </c:pt>
                <c:pt idx="67">
                  <c:v>565.06369883233765</c:v>
                </c:pt>
                <c:pt idx="68">
                  <c:v>572.26332512821409</c:v>
                </c:pt>
                <c:pt idx="69">
                  <c:v>579.40526133183732</c:v>
                </c:pt>
                <c:pt idx="70">
                  <c:v>586.04789750689338</c:v>
                </c:pt>
                <c:pt idx="71">
                  <c:v>592.93441000525354</c:v>
                </c:pt>
                <c:pt idx="72">
                  <c:v>598.34812109189613</c:v>
                </c:pt>
                <c:pt idx="73">
                  <c:v>604.26097921324424</c:v>
                </c:pt>
                <c:pt idx="74">
                  <c:v>612.44508672907693</c:v>
                </c:pt>
                <c:pt idx="75">
                  <c:v>620.99850999607088</c:v>
                </c:pt>
                <c:pt idx="76">
                  <c:v>630.25156842123624</c:v>
                </c:pt>
                <c:pt idx="77">
                  <c:v>639.79283774502903</c:v>
                </c:pt>
                <c:pt idx="78">
                  <c:v>649.41120684574935</c:v>
                </c:pt>
                <c:pt idx="79">
                  <c:v>654.68906661981543</c:v>
                </c:pt>
                <c:pt idx="80">
                  <c:v>662.92899902624833</c:v>
                </c:pt>
                <c:pt idx="81">
                  <c:v>669.77296318730396</c:v>
                </c:pt>
                <c:pt idx="82">
                  <c:v>677.78441382751294</c:v>
                </c:pt>
                <c:pt idx="83">
                  <c:v>688.60522413069361</c:v>
                </c:pt>
                <c:pt idx="84">
                  <c:v>698.48243182395561</c:v>
                </c:pt>
                <c:pt idx="85">
                  <c:v>708.21552921134378</c:v>
                </c:pt>
                <c:pt idx="86">
                  <c:v>719.13781981561851</c:v>
                </c:pt>
                <c:pt idx="87">
                  <c:v>728.70798304269874</c:v>
                </c:pt>
                <c:pt idx="88">
                  <c:v>737.25585522272536</c:v>
                </c:pt>
                <c:pt idx="89">
                  <c:v>747.69201104415379</c:v>
                </c:pt>
                <c:pt idx="90">
                  <c:v>758.69773832158489</c:v>
                </c:pt>
                <c:pt idx="91">
                  <c:v>769.75253790444549</c:v>
                </c:pt>
                <c:pt idx="92">
                  <c:v>780.90696660283675</c:v>
                </c:pt>
                <c:pt idx="93">
                  <c:v>791.35645984867824</c:v>
                </c:pt>
                <c:pt idx="94">
                  <c:v>797.95362536674907</c:v>
                </c:pt>
                <c:pt idx="95">
                  <c:v>806.18480878892319</c:v>
                </c:pt>
                <c:pt idx="96">
                  <c:v>815.46272080444771</c:v>
                </c:pt>
                <c:pt idx="97">
                  <c:v>823.07664306315803</c:v>
                </c:pt>
                <c:pt idx="98">
                  <c:v>834.6883410125829</c:v>
                </c:pt>
                <c:pt idx="99">
                  <c:v>843.83403405541981</c:v>
                </c:pt>
                <c:pt idx="100">
                  <c:v>851.17954055678956</c:v>
                </c:pt>
                <c:pt idx="101">
                  <c:v>859.21496194237318</c:v>
                </c:pt>
                <c:pt idx="102">
                  <c:v>866.50241773793823</c:v>
                </c:pt>
                <c:pt idx="103">
                  <c:v>872.00406113651673</c:v>
                </c:pt>
                <c:pt idx="104">
                  <c:v>879.26747851045661</c:v>
                </c:pt>
                <c:pt idx="105">
                  <c:v>888.03745228935077</c:v>
                </c:pt>
                <c:pt idx="106">
                  <c:v>895.5393791895475</c:v>
                </c:pt>
                <c:pt idx="107">
                  <c:v>902.7135678785819</c:v>
                </c:pt>
                <c:pt idx="108">
                  <c:v>911.12874090421474</c:v>
                </c:pt>
                <c:pt idx="109">
                  <c:v>919.00719549291284</c:v>
                </c:pt>
                <c:pt idx="110">
                  <c:v>929.67549888788187</c:v>
                </c:pt>
                <c:pt idx="111">
                  <c:v>937.33514857707814</c:v>
                </c:pt>
                <c:pt idx="112">
                  <c:v>946.25132022677599</c:v>
                </c:pt>
                <c:pt idx="113">
                  <c:v>956.09834661191189</c:v>
                </c:pt>
                <c:pt idx="114">
                  <c:v>962.6276568919468</c:v>
                </c:pt>
                <c:pt idx="115">
                  <c:v>970.80548750757532</c:v>
                </c:pt>
                <c:pt idx="116">
                  <c:v>979.45127313859155</c:v>
                </c:pt>
                <c:pt idx="117">
                  <c:v>985.61369553158272</c:v>
                </c:pt>
                <c:pt idx="118">
                  <c:v>993.40213945343635</c:v>
                </c:pt>
                <c:pt idx="119">
                  <c:v>1000.5127192259235</c:v>
                </c:pt>
                <c:pt idx="120">
                  <c:v>1006.9057228837775</c:v>
                </c:pt>
                <c:pt idx="121">
                  <c:v>1016.9429640379408</c:v>
                </c:pt>
                <c:pt idx="122">
                  <c:v>1026.6471422156098</c:v>
                </c:pt>
                <c:pt idx="123">
                  <c:v>1038.3174898633131</c:v>
                </c:pt>
                <c:pt idx="124">
                  <c:v>1048.477979247348</c:v>
                </c:pt>
                <c:pt idx="125">
                  <c:v>1058.9204466639062</c:v>
                </c:pt>
                <c:pt idx="126">
                  <c:v>1066.702577339551</c:v>
                </c:pt>
                <c:pt idx="127">
                  <c:v>1075.3055303500994</c:v>
                </c:pt>
                <c:pt idx="128">
                  <c:v>1084.3954889086717</c:v>
                </c:pt>
                <c:pt idx="129">
                  <c:v>1093.5476150776287</c:v>
                </c:pt>
                <c:pt idx="130">
                  <c:v>1103.3345072016384</c:v>
                </c:pt>
                <c:pt idx="131">
                  <c:v>1112.5122083593476</c:v>
                </c:pt>
                <c:pt idx="132">
                  <c:v>1122.8470957578625</c:v>
                </c:pt>
                <c:pt idx="133">
                  <c:v>1130.8907883365112</c:v>
                </c:pt>
                <c:pt idx="134">
                  <c:v>1140.6038795374943</c:v>
                </c:pt>
                <c:pt idx="135">
                  <c:v>1149.3535883130703</c:v>
                </c:pt>
                <c:pt idx="136">
                  <c:v>1156.1862500327395</c:v>
                </c:pt>
                <c:pt idx="137">
                  <c:v>1163.849155883398</c:v>
                </c:pt>
                <c:pt idx="138">
                  <c:v>1169.8469698460488</c:v>
                </c:pt>
                <c:pt idx="139">
                  <c:v>1175.0020141796758</c:v>
                </c:pt>
                <c:pt idx="140">
                  <c:v>1180.7983657991319</c:v>
                </c:pt>
                <c:pt idx="141">
                  <c:v>1187.1724330790203</c:v>
                </c:pt>
                <c:pt idx="142">
                  <c:v>1195.6257522609478</c:v>
                </c:pt>
                <c:pt idx="143">
                  <c:v>1205.0299723849926</c:v>
                </c:pt>
                <c:pt idx="144">
                  <c:v>1212.8689949809557</c:v>
                </c:pt>
                <c:pt idx="145">
                  <c:v>1221.2764769027951</c:v>
                </c:pt>
                <c:pt idx="146">
                  <c:v>1228.6884807434083</c:v>
                </c:pt>
                <c:pt idx="147">
                  <c:v>1236.4355321883952</c:v>
                </c:pt>
                <c:pt idx="148">
                  <c:v>1243.0736536713109</c:v>
                </c:pt>
                <c:pt idx="149">
                  <c:v>1251.142752708646</c:v>
                </c:pt>
                <c:pt idx="150">
                  <c:v>1258.3824350468612</c:v>
                </c:pt>
                <c:pt idx="151">
                  <c:v>1265.8004939283533</c:v>
                </c:pt>
                <c:pt idx="152">
                  <c:v>1272.910546918617</c:v>
                </c:pt>
                <c:pt idx="153">
                  <c:v>1280.9276757091391</c:v>
                </c:pt>
                <c:pt idx="154">
                  <c:v>1287.2553634514309</c:v>
                </c:pt>
                <c:pt idx="155">
                  <c:v>1295.0349413142615</c:v>
                </c:pt>
                <c:pt idx="156">
                  <c:v>1302.9424984342602</c:v>
                </c:pt>
                <c:pt idx="157">
                  <c:v>1310.8441937974774</c:v>
                </c:pt>
                <c:pt idx="158">
                  <c:v>1319.289704863324</c:v>
                </c:pt>
                <c:pt idx="159">
                  <c:v>1326.3736605228535</c:v>
                </c:pt>
                <c:pt idx="160">
                  <c:v>1334.8851551614059</c:v>
                </c:pt>
                <c:pt idx="161">
                  <c:v>1342.4733653514279</c:v>
                </c:pt>
                <c:pt idx="162">
                  <c:v>1350.1939267237597</c:v>
                </c:pt>
                <c:pt idx="163">
                  <c:v>1359.0575552797072</c:v>
                </c:pt>
                <c:pt idx="164">
                  <c:v>1366.9527041727345</c:v>
                </c:pt>
                <c:pt idx="165">
                  <c:v>1375.9504542394607</c:v>
                </c:pt>
                <c:pt idx="166">
                  <c:v>1384.563015555116</c:v>
                </c:pt>
                <c:pt idx="167">
                  <c:v>1392.2260177537596</c:v>
                </c:pt>
                <c:pt idx="168">
                  <c:v>1399.7099304067995</c:v>
                </c:pt>
                <c:pt idx="169">
                  <c:v>1408.1143112934867</c:v>
                </c:pt>
                <c:pt idx="170">
                  <c:v>1415.4143070376431</c:v>
                </c:pt>
                <c:pt idx="171">
                  <c:v>1427.2174690230247</c:v>
                </c:pt>
                <c:pt idx="172">
                  <c:v>1436.8809960571048</c:v>
                </c:pt>
                <c:pt idx="173">
                  <c:v>1446.5426951608747</c:v>
                </c:pt>
                <c:pt idx="174">
                  <c:v>1456.1912777996954</c:v>
                </c:pt>
                <c:pt idx="175">
                  <c:v>1463.7950659256032</c:v>
                </c:pt>
                <c:pt idx="176">
                  <c:v>1474.1732878670337</c:v>
                </c:pt>
                <c:pt idx="177">
                  <c:v>1482.5961545508276</c:v>
                </c:pt>
                <c:pt idx="178">
                  <c:v>1491.5555378852785</c:v>
                </c:pt>
                <c:pt idx="179">
                  <c:v>1500.9179416712714</c:v>
                </c:pt>
                <c:pt idx="180">
                  <c:v>1509.2564191796678</c:v>
                </c:pt>
                <c:pt idx="181">
                  <c:v>1517.7488038901679</c:v>
                </c:pt>
                <c:pt idx="182">
                  <c:v>1524.8935552247103</c:v>
                </c:pt>
                <c:pt idx="183">
                  <c:v>1533.6019577747832</c:v>
                </c:pt>
                <c:pt idx="184">
                  <c:v>1541.3870384174484</c:v>
                </c:pt>
                <c:pt idx="185">
                  <c:v>1549.6552233879549</c:v>
                </c:pt>
                <c:pt idx="186">
                  <c:v>1557.9868342561192</c:v>
                </c:pt>
                <c:pt idx="187">
                  <c:v>1567.4911597177065</c:v>
                </c:pt>
                <c:pt idx="188">
                  <c:v>1575.7744854234984</c:v>
                </c:pt>
                <c:pt idx="189">
                  <c:v>1584.7951286560742</c:v>
                </c:pt>
                <c:pt idx="190">
                  <c:v>1592.9816603061149</c:v>
                </c:pt>
                <c:pt idx="191">
                  <c:v>1600.174830742226</c:v>
                </c:pt>
                <c:pt idx="192">
                  <c:v>1607.468191780697</c:v>
                </c:pt>
                <c:pt idx="193">
                  <c:v>1614.175197960511</c:v>
                </c:pt>
                <c:pt idx="194">
                  <c:v>1621.3623326106792</c:v>
                </c:pt>
                <c:pt idx="195">
                  <c:v>1627.0731482703807</c:v>
                </c:pt>
                <c:pt idx="196">
                  <c:v>1634.42848417291</c:v>
                </c:pt>
                <c:pt idx="197">
                  <c:v>1640.2405137082226</c:v>
                </c:pt>
                <c:pt idx="198">
                  <c:v>1648.9411305113156</c:v>
                </c:pt>
                <c:pt idx="199">
                  <c:v>1655.3689330459886</c:v>
                </c:pt>
                <c:pt idx="200">
                  <c:v>1662.5906673481982</c:v>
                </c:pt>
                <c:pt idx="201">
                  <c:v>1671.1884257595539</c:v>
                </c:pt>
                <c:pt idx="202">
                  <c:v>1679.7705142887355</c:v>
                </c:pt>
                <c:pt idx="203">
                  <c:v>1687.2449617420241</c:v>
                </c:pt>
                <c:pt idx="204">
                  <c:v>1695.5441315419691</c:v>
                </c:pt>
                <c:pt idx="205">
                  <c:v>1702.0136586571898</c:v>
                </c:pt>
                <c:pt idx="206">
                  <c:v>1709.7433157618323</c:v>
                </c:pt>
                <c:pt idx="207">
                  <c:v>1718.2375390894044</c:v>
                </c:pt>
                <c:pt idx="208">
                  <c:v>1726.2539762107531</c:v>
                </c:pt>
                <c:pt idx="209">
                  <c:v>1733.1560060141542</c:v>
                </c:pt>
                <c:pt idx="210">
                  <c:v>1738.9466157711104</c:v>
                </c:pt>
                <c:pt idx="211">
                  <c:v>1747.8868208618192</c:v>
                </c:pt>
                <c:pt idx="212">
                  <c:v>1756.579044707632</c:v>
                </c:pt>
                <c:pt idx="213">
                  <c:v>1766.0118560189173</c:v>
                </c:pt>
                <c:pt idx="214">
                  <c:v>1775.6660984956811</c:v>
                </c:pt>
                <c:pt idx="215">
                  <c:v>1784.1832512781555</c:v>
                </c:pt>
                <c:pt idx="216">
                  <c:v>1792.2077314027604</c:v>
                </c:pt>
                <c:pt idx="217">
                  <c:v>1801.4182096668669</c:v>
                </c:pt>
                <c:pt idx="218">
                  <c:v>1809.7758678701191</c:v>
                </c:pt>
                <c:pt idx="219">
                  <c:v>1818.3089871989112</c:v>
                </c:pt>
                <c:pt idx="220">
                  <c:v>1827.3041159314441</c:v>
                </c:pt>
                <c:pt idx="221">
                  <c:v>1835.386006878229</c:v>
                </c:pt>
                <c:pt idx="222">
                  <c:v>1843.3951607197239</c:v>
                </c:pt>
                <c:pt idx="223">
                  <c:v>1851.6150617804126</c:v>
                </c:pt>
                <c:pt idx="224">
                  <c:v>1860.0056778090586</c:v>
                </c:pt>
                <c:pt idx="225">
                  <c:v>1869.822138216482</c:v>
                </c:pt>
                <c:pt idx="226">
                  <c:v>1877.5130378844701</c:v>
                </c:pt>
                <c:pt idx="227">
                  <c:v>1884.0175077309843</c:v>
                </c:pt>
                <c:pt idx="228">
                  <c:v>1891.8258478185669</c:v>
                </c:pt>
                <c:pt idx="229">
                  <c:v>1898.1917110654881</c:v>
                </c:pt>
                <c:pt idx="230">
                  <c:v>1905.9581491354788</c:v>
                </c:pt>
                <c:pt idx="231">
                  <c:v>1913.5218477465655</c:v>
                </c:pt>
                <c:pt idx="232">
                  <c:v>1921.1339150260287</c:v>
                </c:pt>
                <c:pt idx="233">
                  <c:v>1930.086548538877</c:v>
                </c:pt>
                <c:pt idx="234">
                  <c:v>1938.792855002891</c:v>
                </c:pt>
                <c:pt idx="235">
                  <c:v>1947.3490069532058</c:v>
                </c:pt>
                <c:pt idx="236">
                  <c:v>1957.4106727120702</c:v>
                </c:pt>
                <c:pt idx="237">
                  <c:v>1967.5810041879499</c:v>
                </c:pt>
                <c:pt idx="238">
                  <c:v>1975.7877161822987</c:v>
                </c:pt>
                <c:pt idx="239">
                  <c:v>1984.7811262531036</c:v>
                </c:pt>
                <c:pt idx="240">
                  <c:v>1993.4280696254207</c:v>
                </c:pt>
                <c:pt idx="241">
                  <c:v>2001.009704856637</c:v>
                </c:pt>
                <c:pt idx="242">
                  <c:v>2007.5276131126718</c:v>
                </c:pt>
                <c:pt idx="243">
                  <c:v>2015.5909748870411</c:v>
                </c:pt>
                <c:pt idx="244">
                  <c:v>2022.2200343533159</c:v>
                </c:pt>
                <c:pt idx="245">
                  <c:v>2030.7052118262259</c:v>
                </c:pt>
                <c:pt idx="246">
                  <c:v>2039.5347496483232</c:v>
                </c:pt>
                <c:pt idx="247">
                  <c:v>2048.3463567090835</c:v>
                </c:pt>
                <c:pt idx="248">
                  <c:v>2059.7700885214072</c:v>
                </c:pt>
                <c:pt idx="249">
                  <c:v>2068.9630752681041</c:v>
                </c:pt>
                <c:pt idx="250">
                  <c:v>2076.8078270604519</c:v>
                </c:pt>
                <c:pt idx="251">
                  <c:v>2086.5275644555022</c:v>
                </c:pt>
                <c:pt idx="252">
                  <c:v>2093.0787259802387</c:v>
                </c:pt>
                <c:pt idx="253">
                  <c:v>2101.8035321816078</c:v>
                </c:pt>
                <c:pt idx="254">
                  <c:v>2109.3026939893743</c:v>
                </c:pt>
                <c:pt idx="255">
                  <c:v>2118.5237143641589</c:v>
                </c:pt>
                <c:pt idx="256">
                  <c:v>2126.2059981870702</c:v>
                </c:pt>
                <c:pt idx="257">
                  <c:v>2135.2116438566804</c:v>
                </c:pt>
                <c:pt idx="258">
                  <c:v>2143.9921577757232</c:v>
                </c:pt>
                <c:pt idx="259">
                  <c:v>2153.1086833812624</c:v>
                </c:pt>
                <c:pt idx="260">
                  <c:v>2161.5656444219976</c:v>
                </c:pt>
                <c:pt idx="261">
                  <c:v>2169.8581581405824</c:v>
                </c:pt>
                <c:pt idx="262">
                  <c:v>2176.977979862254</c:v>
                </c:pt>
                <c:pt idx="263">
                  <c:v>2184.5422837775682</c:v>
                </c:pt>
                <c:pt idx="264">
                  <c:v>2192.5855776880389</c:v>
                </c:pt>
                <c:pt idx="265">
                  <c:v>2198.946965193235</c:v>
                </c:pt>
                <c:pt idx="266">
                  <c:v>2208.252168003859</c:v>
                </c:pt>
                <c:pt idx="267">
                  <c:v>2216.584661230369</c:v>
                </c:pt>
                <c:pt idx="268">
                  <c:v>2223.8251670560121</c:v>
                </c:pt>
                <c:pt idx="269">
                  <c:v>2231.9417204974038</c:v>
                </c:pt>
                <c:pt idx="270">
                  <c:v>2241.5506567052639</c:v>
                </c:pt>
                <c:pt idx="271">
                  <c:v>2249.7616743793837</c:v>
                </c:pt>
                <c:pt idx="272">
                  <c:v>2258.7154736649259</c:v>
                </c:pt>
                <c:pt idx="273">
                  <c:v>2268.5893266241919</c:v>
                </c:pt>
                <c:pt idx="274">
                  <c:v>2275.4480619633518</c:v>
                </c:pt>
                <c:pt idx="275">
                  <c:v>2285.113834371929</c:v>
                </c:pt>
                <c:pt idx="276">
                  <c:v>2293.4525663941326</c:v>
                </c:pt>
                <c:pt idx="277">
                  <c:v>2302.6184836286188</c:v>
                </c:pt>
                <c:pt idx="278">
                  <c:v>2310.855109724871</c:v>
                </c:pt>
                <c:pt idx="279">
                  <c:v>2317.7858343872181</c:v>
                </c:pt>
                <c:pt idx="280">
                  <c:v>2325.9659204110967</c:v>
                </c:pt>
                <c:pt idx="281">
                  <c:v>2333.4834734230576</c:v>
                </c:pt>
                <c:pt idx="282">
                  <c:v>2340.2929091855167</c:v>
                </c:pt>
                <c:pt idx="283">
                  <c:v>2348.9915074366049</c:v>
                </c:pt>
                <c:pt idx="284">
                  <c:v>2357.624449326996</c:v>
                </c:pt>
                <c:pt idx="285">
                  <c:v>2364.5497085472234</c:v>
                </c:pt>
                <c:pt idx="286">
                  <c:v>2373.4026569820398</c:v>
                </c:pt>
                <c:pt idx="287">
                  <c:v>2381.4833178594654</c:v>
                </c:pt>
                <c:pt idx="288">
                  <c:v>2388.8536258898489</c:v>
                </c:pt>
                <c:pt idx="289">
                  <c:v>2395.3255026001607</c:v>
                </c:pt>
                <c:pt idx="290">
                  <c:v>2402.1620046831076</c:v>
                </c:pt>
                <c:pt idx="291">
                  <c:v>2410.5967022053178</c:v>
                </c:pt>
                <c:pt idx="292">
                  <c:v>2419.8051912742958</c:v>
                </c:pt>
                <c:pt idx="293">
                  <c:v>2430.6774415240252</c:v>
                </c:pt>
                <c:pt idx="294">
                  <c:v>2441.5222935073434</c:v>
                </c:pt>
                <c:pt idx="295">
                  <c:v>2450.256578392648</c:v>
                </c:pt>
                <c:pt idx="296">
                  <c:v>2460.6188980581865</c:v>
                </c:pt>
                <c:pt idx="297">
                  <c:v>2469.5251247147467</c:v>
                </c:pt>
                <c:pt idx="298">
                  <c:v>2478.9187394307405</c:v>
                </c:pt>
                <c:pt idx="299">
                  <c:v>2489.3694514129138</c:v>
                </c:pt>
                <c:pt idx="300">
                  <c:v>2498.6599233401075</c:v>
                </c:pt>
                <c:pt idx="301">
                  <c:v>2507.7886522619638</c:v>
                </c:pt>
                <c:pt idx="302">
                  <c:v>2514.5708776118154</c:v>
                </c:pt>
                <c:pt idx="303">
                  <c:v>2522.2124639506678</c:v>
                </c:pt>
                <c:pt idx="304">
                  <c:v>2531.3293355905703</c:v>
                </c:pt>
                <c:pt idx="305">
                  <c:v>2540.6466518489156</c:v>
                </c:pt>
                <c:pt idx="306">
                  <c:v>2549.451929990486</c:v>
                </c:pt>
                <c:pt idx="307">
                  <c:v>2557.6769765068716</c:v>
                </c:pt>
                <c:pt idx="308">
                  <c:v>2566.0251239289787</c:v>
                </c:pt>
                <c:pt idx="309">
                  <c:v>2573.0196187793645</c:v>
                </c:pt>
                <c:pt idx="310">
                  <c:v>2582.0395678992627</c:v>
                </c:pt>
                <c:pt idx="311">
                  <c:v>2589.2514739507428</c:v>
                </c:pt>
                <c:pt idx="312">
                  <c:v>2596.2633677866197</c:v>
                </c:pt>
                <c:pt idx="313">
                  <c:v>2601.7196750875592</c:v>
                </c:pt>
                <c:pt idx="314">
                  <c:v>2609.0785349091752</c:v>
                </c:pt>
                <c:pt idx="315">
                  <c:v>2616.67962686704</c:v>
                </c:pt>
                <c:pt idx="316">
                  <c:v>2624.1157714425526</c:v>
                </c:pt>
                <c:pt idx="317">
                  <c:v>2633.644595514771</c:v>
                </c:pt>
                <c:pt idx="318">
                  <c:v>2642.0907730138883</c:v>
                </c:pt>
                <c:pt idx="319">
                  <c:v>2649.3306250834617</c:v>
                </c:pt>
                <c:pt idx="320">
                  <c:v>2657.8432475083532</c:v>
                </c:pt>
                <c:pt idx="321">
                  <c:v>2666.6873481943644</c:v>
                </c:pt>
                <c:pt idx="322">
                  <c:v>2674.6026279173989</c:v>
                </c:pt>
                <c:pt idx="323">
                  <c:v>2684.5288897087007</c:v>
                </c:pt>
                <c:pt idx="324">
                  <c:v>2692.8646266434275</c:v>
                </c:pt>
                <c:pt idx="325">
                  <c:v>2699.1774761811944</c:v>
                </c:pt>
                <c:pt idx="326">
                  <c:v>2705.9837860862435</c:v>
                </c:pt>
                <c:pt idx="327">
                  <c:v>2713.3313759050138</c:v>
                </c:pt>
                <c:pt idx="328">
                  <c:v>2722.6876926100458</c:v>
                </c:pt>
                <c:pt idx="329">
                  <c:v>2730.8126217658482</c:v>
                </c:pt>
                <c:pt idx="330">
                  <c:v>2739.7186517623422</c:v>
                </c:pt>
                <c:pt idx="331">
                  <c:v>2748.2011969416494</c:v>
                </c:pt>
                <c:pt idx="332">
                  <c:v>2756.5750861827642</c:v>
                </c:pt>
                <c:pt idx="333">
                  <c:v>2766.6938230167616</c:v>
                </c:pt>
                <c:pt idx="334">
                  <c:v>2774.8610068855592</c:v>
                </c:pt>
                <c:pt idx="335">
                  <c:v>2784.9546896199831</c:v>
                </c:pt>
                <c:pt idx="336">
                  <c:v>2793.8296870187505</c:v>
                </c:pt>
                <c:pt idx="337">
                  <c:v>2801.4252811515903</c:v>
                </c:pt>
                <c:pt idx="338">
                  <c:v>2809.1737488129179</c:v>
                </c:pt>
                <c:pt idx="339">
                  <c:v>2816.884218498049</c:v>
                </c:pt>
                <c:pt idx="340">
                  <c:v>2825.5518084631453</c:v>
                </c:pt>
                <c:pt idx="341">
                  <c:v>2833.8273061999271</c:v>
                </c:pt>
                <c:pt idx="342">
                  <c:v>2841.7023217406654</c:v>
                </c:pt>
                <c:pt idx="343">
                  <c:v>2849.3297156246208</c:v>
                </c:pt>
                <c:pt idx="344">
                  <c:v>2857.7319467454308</c:v>
                </c:pt>
                <c:pt idx="345">
                  <c:v>2865.4660744564203</c:v>
                </c:pt>
                <c:pt idx="346">
                  <c:v>2873.7326804122499</c:v>
                </c:pt>
                <c:pt idx="347">
                  <c:v>2880.5666799193832</c:v>
                </c:pt>
                <c:pt idx="348">
                  <c:v>2886.4356172273824</c:v>
                </c:pt>
                <c:pt idx="349">
                  <c:v>2892.8791760277418</c:v>
                </c:pt>
                <c:pt idx="350">
                  <c:v>2898.9351979810181</c:v>
                </c:pt>
                <c:pt idx="351">
                  <c:v>2905.7912244724498</c:v>
                </c:pt>
                <c:pt idx="352">
                  <c:v>2914.0171111013174</c:v>
                </c:pt>
                <c:pt idx="353">
                  <c:v>2921.9394896914678</c:v>
                </c:pt>
                <c:pt idx="354">
                  <c:v>2928.904308656226</c:v>
                </c:pt>
                <c:pt idx="355">
                  <c:v>2935.4827094395309</c:v>
                </c:pt>
                <c:pt idx="356">
                  <c:v>2941.9111975884343</c:v>
                </c:pt>
                <c:pt idx="357">
                  <c:v>2949.3132783941041</c:v>
                </c:pt>
                <c:pt idx="358">
                  <c:v>2956.9425577137654</c:v>
                </c:pt>
                <c:pt idx="359">
                  <c:v>2965.6458128232794</c:v>
                </c:pt>
                <c:pt idx="360">
                  <c:v>2974.7343611815745</c:v>
                </c:pt>
                <c:pt idx="361">
                  <c:v>2982.6607745368051</c:v>
                </c:pt>
                <c:pt idx="362">
                  <c:v>2989.5855296330824</c:v>
                </c:pt>
                <c:pt idx="363">
                  <c:v>2995.1909750227569</c:v>
                </c:pt>
                <c:pt idx="364">
                  <c:v>3002.6928420087916</c:v>
                </c:pt>
                <c:pt idx="365">
                  <c:v>3009.0806771682924</c:v>
                </c:pt>
                <c:pt idx="366">
                  <c:v>3015.4804636097542</c:v>
                </c:pt>
                <c:pt idx="367">
                  <c:v>3025.3936269615042</c:v>
                </c:pt>
                <c:pt idx="368">
                  <c:v>3032.8650073909171</c:v>
                </c:pt>
                <c:pt idx="369">
                  <c:v>3041.4410981498727</c:v>
                </c:pt>
                <c:pt idx="370">
                  <c:v>3049.752966651989</c:v>
                </c:pt>
                <c:pt idx="371">
                  <c:v>3056.8791871183485</c:v>
                </c:pt>
                <c:pt idx="372">
                  <c:v>3063.2453349145362</c:v>
                </c:pt>
                <c:pt idx="373">
                  <c:v>3070.9622784679727</c:v>
                </c:pt>
                <c:pt idx="374">
                  <c:v>3077.3134043736227</c:v>
                </c:pt>
                <c:pt idx="375">
                  <c:v>3086.4967219842229</c:v>
                </c:pt>
                <c:pt idx="376">
                  <c:v>3095.3939434873587</c:v>
                </c:pt>
                <c:pt idx="377">
                  <c:v>3104.2599845572959</c:v>
                </c:pt>
                <c:pt idx="378">
                  <c:v>3112.536311770983</c:v>
                </c:pt>
                <c:pt idx="379">
                  <c:v>3122.5791313139216</c:v>
                </c:pt>
                <c:pt idx="380">
                  <c:v>3131.5627020155312</c:v>
                </c:pt>
                <c:pt idx="381">
                  <c:v>3140.181228825531</c:v>
                </c:pt>
                <c:pt idx="382">
                  <c:v>3150.4172231258754</c:v>
                </c:pt>
                <c:pt idx="383">
                  <c:v>3160.0476248347163</c:v>
                </c:pt>
                <c:pt idx="384">
                  <c:v>3170.0419985398767</c:v>
                </c:pt>
                <c:pt idx="385">
                  <c:v>3179.9960601601856</c:v>
                </c:pt>
                <c:pt idx="386">
                  <c:v>3190.6598124435254</c:v>
                </c:pt>
                <c:pt idx="387">
                  <c:v>3201.2289427850164</c:v>
                </c:pt>
                <c:pt idx="388">
                  <c:v>3212.0296552704526</c:v>
                </c:pt>
                <c:pt idx="389">
                  <c:v>3222.9872361460207</c:v>
                </c:pt>
                <c:pt idx="390">
                  <c:v>3232.9256478571028</c:v>
                </c:pt>
                <c:pt idx="391">
                  <c:v>3243.16323312232</c:v>
                </c:pt>
                <c:pt idx="392">
                  <c:v>3253.3456279136026</c:v>
                </c:pt>
                <c:pt idx="393">
                  <c:v>3262.6752968412825</c:v>
                </c:pt>
                <c:pt idx="394">
                  <c:v>3272.0334146698801</c:v>
                </c:pt>
                <c:pt idx="395">
                  <c:v>3280.0405696146149</c:v>
                </c:pt>
                <c:pt idx="396">
                  <c:v>3287.8088807687695</c:v>
                </c:pt>
                <c:pt idx="397">
                  <c:v>3295.377516376177</c:v>
                </c:pt>
                <c:pt idx="398">
                  <c:v>3304.7665452384094</c:v>
                </c:pt>
                <c:pt idx="399">
                  <c:v>3313.2079543054474</c:v>
                </c:pt>
                <c:pt idx="400">
                  <c:v>3321.6517006469639</c:v>
                </c:pt>
                <c:pt idx="401">
                  <c:v>3331.7646584611371</c:v>
                </c:pt>
                <c:pt idx="402">
                  <c:v>3340.5650304219266</c:v>
                </c:pt>
                <c:pt idx="403">
                  <c:v>3349.683083984301</c:v>
                </c:pt>
                <c:pt idx="404">
                  <c:v>3357.7707539577577</c:v>
                </c:pt>
                <c:pt idx="405">
                  <c:v>3366.259356881415</c:v>
                </c:pt>
                <c:pt idx="406">
                  <c:v>3372.9920264935859</c:v>
                </c:pt>
                <c:pt idx="407">
                  <c:v>3379.9893697659995</c:v>
                </c:pt>
                <c:pt idx="408">
                  <c:v>3388.2301021713847</c:v>
                </c:pt>
                <c:pt idx="409">
                  <c:v>3396.1266013457775</c:v>
                </c:pt>
                <c:pt idx="410">
                  <c:v>3406.5304417711259</c:v>
                </c:pt>
                <c:pt idx="411">
                  <c:v>3415.6260804571198</c:v>
                </c:pt>
                <c:pt idx="412">
                  <c:v>3423.9878318181313</c:v>
                </c:pt>
                <c:pt idx="413">
                  <c:v>3435.9784687389251</c:v>
                </c:pt>
                <c:pt idx="414">
                  <c:v>3445.1795471078099</c:v>
                </c:pt>
                <c:pt idx="415">
                  <c:v>3457.0890456068787</c:v>
                </c:pt>
                <c:pt idx="416">
                  <c:v>3467.6826185464474</c:v>
                </c:pt>
                <c:pt idx="417">
                  <c:v>3476.4371468440308</c:v>
                </c:pt>
                <c:pt idx="418">
                  <c:v>3486.3100500655487</c:v>
                </c:pt>
                <c:pt idx="419">
                  <c:v>3495.7846786381465</c:v>
                </c:pt>
                <c:pt idx="420">
                  <c:v>3506.4726090842637</c:v>
                </c:pt>
                <c:pt idx="421">
                  <c:v>3513.5771056542058</c:v>
                </c:pt>
                <c:pt idx="422">
                  <c:v>3521.5483858663101</c:v>
                </c:pt>
                <c:pt idx="423">
                  <c:v>3527.9271863886752</c:v>
                </c:pt>
                <c:pt idx="424">
                  <c:v>3535.4951338423011</c:v>
                </c:pt>
                <c:pt idx="425">
                  <c:v>3544.1388460463054</c:v>
                </c:pt>
                <c:pt idx="426">
                  <c:v>3555.5258884252848</c:v>
                </c:pt>
                <c:pt idx="427">
                  <c:v>3565.7718186719821</c:v>
                </c:pt>
                <c:pt idx="428">
                  <c:v>3575.9431883864668</c:v>
                </c:pt>
                <c:pt idx="429">
                  <c:v>3585.9475343536615</c:v>
                </c:pt>
                <c:pt idx="430">
                  <c:v>3596.6372917187414</c:v>
                </c:pt>
                <c:pt idx="431">
                  <c:v>3605.5201745974723</c:v>
                </c:pt>
                <c:pt idx="432">
                  <c:v>3613.5250670930741</c:v>
                </c:pt>
                <c:pt idx="433">
                  <c:v>3621.9929910787509</c:v>
                </c:pt>
                <c:pt idx="434">
                  <c:v>3627.381675213931</c:v>
                </c:pt>
                <c:pt idx="435">
                  <c:v>3634.6624407715199</c:v>
                </c:pt>
                <c:pt idx="436">
                  <c:v>3640.0330587091548</c:v>
                </c:pt>
                <c:pt idx="437">
                  <c:v>3646.8485624132218</c:v>
                </c:pt>
                <c:pt idx="438">
                  <c:v>3653.4700980026987</c:v>
                </c:pt>
                <c:pt idx="439">
                  <c:v>3660.0069840583751</c:v>
                </c:pt>
                <c:pt idx="440">
                  <c:v>3666.625550025899</c:v>
                </c:pt>
                <c:pt idx="441">
                  <c:v>3674.8058123731844</c:v>
                </c:pt>
                <c:pt idx="442">
                  <c:v>3683.3238010533273</c:v>
                </c:pt>
                <c:pt idx="443">
                  <c:v>3691.0468644249245</c:v>
                </c:pt>
                <c:pt idx="444">
                  <c:v>3698.3683429134517</c:v>
                </c:pt>
                <c:pt idx="445">
                  <c:v>3706.4294911981092</c:v>
                </c:pt>
                <c:pt idx="446">
                  <c:v>3715.5132741155217</c:v>
                </c:pt>
                <c:pt idx="447">
                  <c:v>3724.3137734259021</c:v>
                </c:pt>
                <c:pt idx="448">
                  <c:v>3733.9754649198858</c:v>
                </c:pt>
                <c:pt idx="449">
                  <c:v>3741.6663577251984</c:v>
                </c:pt>
                <c:pt idx="450">
                  <c:v>3751.1796463064502</c:v>
                </c:pt>
                <c:pt idx="451">
                  <c:v>3758.0650067243655</c:v>
                </c:pt>
                <c:pt idx="452">
                  <c:v>3764.2032069760094</c:v>
                </c:pt>
                <c:pt idx="453">
                  <c:v>3771.0283457462506</c:v>
                </c:pt>
                <c:pt idx="454">
                  <c:v>3776.4270033496937</c:v>
                </c:pt>
                <c:pt idx="455">
                  <c:v>3781.7072341970397</c:v>
                </c:pt>
                <c:pt idx="456">
                  <c:v>3788.8626538303888</c:v>
                </c:pt>
                <c:pt idx="457">
                  <c:v>3797.0103142290732</c:v>
                </c:pt>
                <c:pt idx="458">
                  <c:v>3806.0478576431374</c:v>
                </c:pt>
                <c:pt idx="459">
                  <c:v>3814.3499984022442</c:v>
                </c:pt>
                <c:pt idx="460">
                  <c:v>3823.5197232327896</c:v>
                </c:pt>
                <c:pt idx="461">
                  <c:v>3831.8805394118122</c:v>
                </c:pt>
                <c:pt idx="462">
                  <c:v>3838.8176464929547</c:v>
                </c:pt>
                <c:pt idx="463">
                  <c:v>3847.5477106501266</c:v>
                </c:pt>
                <c:pt idx="464">
                  <c:v>3854.3535907345108</c:v>
                </c:pt>
                <c:pt idx="465">
                  <c:v>3863.1874875990497</c:v>
                </c:pt>
                <c:pt idx="466">
                  <c:v>3871.6444038691438</c:v>
                </c:pt>
                <c:pt idx="467">
                  <c:v>3882.6084576825119</c:v>
                </c:pt>
                <c:pt idx="468">
                  <c:v>3892.7713665661131</c:v>
                </c:pt>
                <c:pt idx="469">
                  <c:v>3903.3006414592264</c:v>
                </c:pt>
                <c:pt idx="470">
                  <c:v>3913.0396912757892</c:v>
                </c:pt>
                <c:pt idx="471">
                  <c:v>3920.4281614615461</c:v>
                </c:pt>
                <c:pt idx="472">
                  <c:v>3928.3846013611533</c:v>
                </c:pt>
                <c:pt idx="473">
                  <c:v>3936.8110390171196</c:v>
                </c:pt>
                <c:pt idx="474">
                  <c:v>3945.5155032985181</c:v>
                </c:pt>
                <c:pt idx="475">
                  <c:v>3954.2164649081933</c:v>
                </c:pt>
                <c:pt idx="476">
                  <c:v>3961.9172160878243</c:v>
                </c:pt>
                <c:pt idx="477">
                  <c:v>3970.3664242719601</c:v>
                </c:pt>
                <c:pt idx="478">
                  <c:v>3977.3805518649083</c:v>
                </c:pt>
                <c:pt idx="479">
                  <c:v>3984.462330505376</c:v>
                </c:pt>
                <c:pt idx="480">
                  <c:v>3991.806381304124</c:v>
                </c:pt>
                <c:pt idx="481">
                  <c:v>3999.589866382863</c:v>
                </c:pt>
                <c:pt idx="482">
                  <c:v>4007.397874601184</c:v>
                </c:pt>
                <c:pt idx="483">
                  <c:v>4016.1201988885605</c:v>
                </c:pt>
                <c:pt idx="484">
                  <c:v>4024.5071972182541</c:v>
                </c:pt>
                <c:pt idx="485">
                  <c:v>4031.2997497155216</c:v>
                </c:pt>
                <c:pt idx="486">
                  <c:v>4039.8021092617705</c:v>
                </c:pt>
                <c:pt idx="487">
                  <c:v>4046.3488083511611</c:v>
                </c:pt>
                <c:pt idx="488">
                  <c:v>4054.4330948913125</c:v>
                </c:pt>
                <c:pt idx="489">
                  <c:v>4064.2214116552886</c:v>
                </c:pt>
                <c:pt idx="490">
                  <c:v>4071.480740329011</c:v>
                </c:pt>
                <c:pt idx="491">
                  <c:v>4080.3371156043672</c:v>
                </c:pt>
                <c:pt idx="492">
                  <c:v>4088.1237265271334</c:v>
                </c:pt>
                <c:pt idx="493">
                  <c:v>4094.3018119787857</c:v>
                </c:pt>
                <c:pt idx="494">
                  <c:v>4101.5157356455347</c:v>
                </c:pt>
                <c:pt idx="495">
                  <c:v>4108.6697836160301</c:v>
                </c:pt>
                <c:pt idx="496">
                  <c:v>4116.7374152511757</c:v>
                </c:pt>
                <c:pt idx="497">
                  <c:v>4122.7018344573507</c:v>
                </c:pt>
                <c:pt idx="498">
                  <c:v>4130.3526954868012</c:v>
                </c:pt>
                <c:pt idx="499">
                  <c:v>4138.5599727643539</c:v>
                </c:pt>
                <c:pt idx="500">
                  <c:v>4145.5442570085897</c:v>
                </c:pt>
                <c:pt idx="501">
                  <c:v>4152.7113316947398</c:v>
                </c:pt>
                <c:pt idx="502">
                  <c:v>4161.0553246311274</c:v>
                </c:pt>
                <c:pt idx="503">
                  <c:v>4169.6462016866572</c:v>
                </c:pt>
                <c:pt idx="504">
                  <c:v>4177.8452545464024</c:v>
                </c:pt>
                <c:pt idx="505">
                  <c:v>4187.5907547901688</c:v>
                </c:pt>
                <c:pt idx="506">
                  <c:v>4197.5494393652871</c:v>
                </c:pt>
                <c:pt idx="507">
                  <c:v>4206.1487111209353</c:v>
                </c:pt>
                <c:pt idx="508">
                  <c:v>4214.7646701711346</c:v>
                </c:pt>
                <c:pt idx="509">
                  <c:v>4222.3568492041168</c:v>
                </c:pt>
                <c:pt idx="510">
                  <c:v>4231.6396262145008</c:v>
                </c:pt>
                <c:pt idx="511">
                  <c:v>4240.2297302179013</c:v>
                </c:pt>
                <c:pt idx="512">
                  <c:v>4247.2773900465991</c:v>
                </c:pt>
                <c:pt idx="513">
                  <c:v>4255.8926367166059</c:v>
                </c:pt>
                <c:pt idx="514">
                  <c:v>4263.2733722465618</c:v>
                </c:pt>
                <c:pt idx="515">
                  <c:v>4270.4355907534509</c:v>
                </c:pt>
                <c:pt idx="516">
                  <c:v>4278.5412010849832</c:v>
                </c:pt>
                <c:pt idx="517">
                  <c:v>4286.6535256016386</c:v>
                </c:pt>
                <c:pt idx="518">
                  <c:v>4295.3207890395561</c:v>
                </c:pt>
                <c:pt idx="519">
                  <c:v>4303.6070110948931</c:v>
                </c:pt>
                <c:pt idx="520">
                  <c:v>4312.6563690765424</c:v>
                </c:pt>
                <c:pt idx="521">
                  <c:v>4320.6344214646051</c:v>
                </c:pt>
                <c:pt idx="522">
                  <c:v>4327.9486541791912</c:v>
                </c:pt>
                <c:pt idx="523">
                  <c:v>4337.0435196241469</c:v>
                </c:pt>
                <c:pt idx="524">
                  <c:v>4346.5639634458448</c:v>
                </c:pt>
                <c:pt idx="525">
                  <c:v>4357.9734724166938</c:v>
                </c:pt>
                <c:pt idx="526">
                  <c:v>4368.2580784573429</c:v>
                </c:pt>
                <c:pt idx="527">
                  <c:v>4378.0075340271751</c:v>
                </c:pt>
                <c:pt idx="528">
                  <c:v>4385.5821538027758</c:v>
                </c:pt>
                <c:pt idx="529">
                  <c:v>4393.1253514071859</c:v>
                </c:pt>
                <c:pt idx="530">
                  <c:v>4400.8247572651471</c:v>
                </c:pt>
                <c:pt idx="531">
                  <c:v>4407.6823942158144</c:v>
                </c:pt>
                <c:pt idx="532">
                  <c:v>4414.7030575396502</c:v>
                </c:pt>
                <c:pt idx="533">
                  <c:v>4422.0253318175546</c:v>
                </c:pt>
                <c:pt idx="534">
                  <c:v>4429.7454509899517</c:v>
                </c:pt>
                <c:pt idx="535">
                  <c:v>4437.3802146335847</c:v>
                </c:pt>
                <c:pt idx="536">
                  <c:v>4445.1321538468155</c:v>
                </c:pt>
                <c:pt idx="537">
                  <c:v>4453.6075276812453</c:v>
                </c:pt>
                <c:pt idx="538">
                  <c:v>4460.7387048774426</c:v>
                </c:pt>
                <c:pt idx="539">
                  <c:v>4469.5340893522925</c:v>
                </c:pt>
                <c:pt idx="540">
                  <c:v>4476.9715856283183</c:v>
                </c:pt>
                <c:pt idx="541">
                  <c:v>4486.1677730606189</c:v>
                </c:pt>
                <c:pt idx="542">
                  <c:v>4494.5298757156124</c:v>
                </c:pt>
                <c:pt idx="543">
                  <c:v>4502.4796401911617</c:v>
                </c:pt>
                <c:pt idx="544">
                  <c:v>4511.0617482355665</c:v>
                </c:pt>
                <c:pt idx="545">
                  <c:v>4517.0174925796982</c:v>
                </c:pt>
                <c:pt idx="546">
                  <c:v>4524.1305622062282</c:v>
                </c:pt>
                <c:pt idx="547">
                  <c:v>4531.802162361193</c:v>
                </c:pt>
                <c:pt idx="548">
                  <c:v>4538.393450187802</c:v>
                </c:pt>
                <c:pt idx="549">
                  <c:v>4546.6332319038902</c:v>
                </c:pt>
                <c:pt idx="550">
                  <c:v>4554.1559402248686</c:v>
                </c:pt>
                <c:pt idx="551">
                  <c:v>4562.8550797428234</c:v>
                </c:pt>
                <c:pt idx="552">
                  <c:v>4571.5442811913517</c:v>
                </c:pt>
                <c:pt idx="553">
                  <c:v>4577.5581569618162</c:v>
                </c:pt>
                <c:pt idx="554">
                  <c:v>4586.254865802106</c:v>
                </c:pt>
                <c:pt idx="555">
                  <c:v>4593.0530280839512</c:v>
                </c:pt>
                <c:pt idx="556">
                  <c:v>4602.2061192415695</c:v>
                </c:pt>
                <c:pt idx="557">
                  <c:v>4611.0681073337755</c:v>
                </c:pt>
                <c:pt idx="558">
                  <c:v>4619.6815558360431</c:v>
                </c:pt>
                <c:pt idx="559">
                  <c:v>4628.4024728338118</c:v>
                </c:pt>
                <c:pt idx="560">
                  <c:v>4637.092054962839</c:v>
                </c:pt>
                <c:pt idx="561">
                  <c:v>4646.3224489752765</c:v>
                </c:pt>
                <c:pt idx="562">
                  <c:v>4654.8553625845016</c:v>
                </c:pt>
                <c:pt idx="563">
                  <c:v>4661.6584580046547</c:v>
                </c:pt>
                <c:pt idx="564">
                  <c:v>4669.7539156286502</c:v>
                </c:pt>
                <c:pt idx="565">
                  <c:v>4677.7514984566124</c:v>
                </c:pt>
                <c:pt idx="566">
                  <c:v>4686.3813297667548</c:v>
                </c:pt>
                <c:pt idx="567">
                  <c:v>4696.8102892012621</c:v>
                </c:pt>
                <c:pt idx="568">
                  <c:v>4705.6106185388489</c:v>
                </c:pt>
                <c:pt idx="569">
                  <c:v>4715.4619180244717</c:v>
                </c:pt>
                <c:pt idx="570">
                  <c:v>4724.4692703193032</c:v>
                </c:pt>
                <c:pt idx="571">
                  <c:v>4731.0601391138962</c:v>
                </c:pt>
                <c:pt idx="572">
                  <c:v>4741.8452109328919</c:v>
                </c:pt>
                <c:pt idx="573">
                  <c:v>4751.8915583410362</c:v>
                </c:pt>
                <c:pt idx="574">
                  <c:v>4763.2802906705356</c:v>
                </c:pt>
                <c:pt idx="575">
                  <c:v>4773.9584598155143</c:v>
                </c:pt>
                <c:pt idx="576">
                  <c:v>4784.3169936984541</c:v>
                </c:pt>
                <c:pt idx="577">
                  <c:v>4792.882490505538</c:v>
                </c:pt>
                <c:pt idx="578">
                  <c:v>4801.2812446419484</c:v>
                </c:pt>
                <c:pt idx="579">
                  <c:v>4809.1980612210109</c:v>
                </c:pt>
                <c:pt idx="580">
                  <c:v>4817.8398613277532</c:v>
                </c:pt>
                <c:pt idx="581">
                  <c:v>4825.9234065397959</c:v>
                </c:pt>
                <c:pt idx="582">
                  <c:v>4834.3311260932005</c:v>
                </c:pt>
                <c:pt idx="583">
                  <c:v>4843.0888631180578</c:v>
                </c:pt>
                <c:pt idx="584">
                  <c:v>4851.4801123444458</c:v>
                </c:pt>
                <c:pt idx="585">
                  <c:v>4860.1795319701578</c:v>
                </c:pt>
                <c:pt idx="586">
                  <c:v>4868.8164809124873</c:v>
                </c:pt>
                <c:pt idx="587">
                  <c:v>4877.8753120447618</c:v>
                </c:pt>
                <c:pt idx="588">
                  <c:v>4887.4207755505122</c:v>
                </c:pt>
                <c:pt idx="589">
                  <c:v>4895.2398592511481</c:v>
                </c:pt>
                <c:pt idx="590">
                  <c:v>4904.9279013074265</c:v>
                </c:pt>
                <c:pt idx="591">
                  <c:v>4914.2349935018919</c:v>
                </c:pt>
                <c:pt idx="592">
                  <c:v>4924.1442766617874</c:v>
                </c:pt>
                <c:pt idx="593">
                  <c:v>4932.0447528420182</c:v>
                </c:pt>
                <c:pt idx="594">
                  <c:v>4939.6374280273385</c:v>
                </c:pt>
                <c:pt idx="595">
                  <c:v>4945.8293960616002</c:v>
                </c:pt>
                <c:pt idx="596">
                  <c:v>4950.796944823619</c:v>
                </c:pt>
                <c:pt idx="597">
                  <c:v>4959.2327532357158</c:v>
                </c:pt>
                <c:pt idx="598">
                  <c:v>4966.3534769438083</c:v>
                </c:pt>
                <c:pt idx="599">
                  <c:v>4975.1152052620873</c:v>
                </c:pt>
                <c:pt idx="600">
                  <c:v>4984.2811450326035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5-40B9-A38B-96F1AA686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05453694523796E-2"/>
          <c:y val="5.3962483422779262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プラスの刺激あり!$P$27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プラスの刺激あり!$N$28:$N$88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プラスの刺激あり!$P$28:$P$78</c:f>
              <c:numCache>
                <c:formatCode>0.00</c:formatCode>
                <c:ptCount val="51"/>
                <c:pt idx="0">
                  <c:v>100</c:v>
                </c:pt>
                <c:pt idx="1">
                  <c:v>105.17273946893859</c:v>
                </c:pt>
                <c:pt idx="2">
                  <c:v>110.27563054638659</c:v>
                </c:pt>
                <c:pt idx="3">
                  <c:v>108.20120168460073</c:v>
                </c:pt>
                <c:pt idx="4">
                  <c:v>105.25270919770264</c:v>
                </c:pt>
                <c:pt idx="5">
                  <c:v>106.28979956359623</c:v>
                </c:pt>
                <c:pt idx="6">
                  <c:v>111.74207613916828</c:v>
                </c:pt>
                <c:pt idx="7">
                  <c:v>110.17392033913953</c:v>
                </c:pt>
                <c:pt idx="8">
                  <c:v>102.20189948802955</c:v>
                </c:pt>
                <c:pt idx="9">
                  <c:v>113.76145980282554</c:v>
                </c:pt>
                <c:pt idx="10">
                  <c:v>162.38531382254297</c:v>
                </c:pt>
                <c:pt idx="11">
                  <c:v>196.14678244028869</c:v>
                </c:pt>
                <c:pt idx="12">
                  <c:v>216.53210419625984</c:v>
                </c:pt>
                <c:pt idx="13">
                  <c:v>224.87889377663384</c:v>
                </c:pt>
                <c:pt idx="14">
                  <c:v>227.99599573146679</c:v>
                </c:pt>
                <c:pt idx="15">
                  <c:v>225.86045053175363</c:v>
                </c:pt>
                <c:pt idx="16">
                  <c:v>215.88776272161823</c:v>
                </c:pt>
                <c:pt idx="17">
                  <c:v>210.52427675769732</c:v>
                </c:pt>
                <c:pt idx="18">
                  <c:v>203.87599086505608</c:v>
                </c:pt>
                <c:pt idx="19">
                  <c:v>197.25912233457186</c:v>
                </c:pt>
                <c:pt idx="20">
                  <c:v>195.71688274803964</c:v>
                </c:pt>
                <c:pt idx="21">
                  <c:v>201.23131487603999</c:v>
                </c:pt>
                <c:pt idx="22">
                  <c:v>201.84336664625349</c:v>
                </c:pt>
                <c:pt idx="23">
                  <c:v>202.06634642433156</c:v>
                </c:pt>
                <c:pt idx="24">
                  <c:v>197.63866091403722</c:v>
                </c:pt>
                <c:pt idx="25">
                  <c:v>188.3313018398581</c:v>
                </c:pt>
                <c:pt idx="26">
                  <c:v>194.49864119296842</c:v>
                </c:pt>
                <c:pt idx="27">
                  <c:v>196.3022734343246</c:v>
                </c:pt>
                <c:pt idx="28">
                  <c:v>200.51842446578368</c:v>
                </c:pt>
                <c:pt idx="29">
                  <c:v>197.93887141424247</c:v>
                </c:pt>
                <c:pt idx="30">
                  <c:v>196.03476217040341</c:v>
                </c:pt>
                <c:pt idx="31">
                  <c:v>196.9967556776754</c:v>
                </c:pt>
                <c:pt idx="32">
                  <c:v>191.95291455735062</c:v>
                </c:pt>
                <c:pt idx="33">
                  <c:v>196.12845657312999</c:v>
                </c:pt>
                <c:pt idx="34">
                  <c:v>191.41936094993648</c:v>
                </c:pt>
                <c:pt idx="35">
                  <c:v>195.27969232202707</c:v>
                </c:pt>
                <c:pt idx="36">
                  <c:v>197.57071687475039</c:v>
                </c:pt>
                <c:pt idx="37">
                  <c:v>205.45568289005715</c:v>
                </c:pt>
                <c:pt idx="38">
                  <c:v>204.58210925056997</c:v>
                </c:pt>
                <c:pt idx="39">
                  <c:v>209.06595697122313</c:v>
                </c:pt>
                <c:pt idx="40">
                  <c:v>217.7349386411515</c:v>
                </c:pt>
                <c:pt idx="41">
                  <c:v>208.9848860810913</c:v>
                </c:pt>
                <c:pt idx="42">
                  <c:v>208.82395174596016</c:v>
                </c:pt>
                <c:pt idx="43">
                  <c:v>210.20124122085963</c:v>
                </c:pt>
                <c:pt idx="44">
                  <c:v>211.1709956302916</c:v>
                </c:pt>
                <c:pt idx="45">
                  <c:v>204.90596832614671</c:v>
                </c:pt>
                <c:pt idx="46">
                  <c:v>197.1078991945077</c:v>
                </c:pt>
                <c:pt idx="47">
                  <c:v>199.2063305066855</c:v>
                </c:pt>
                <c:pt idx="48">
                  <c:v>198.48008707522061</c:v>
                </c:pt>
                <c:pt idx="49">
                  <c:v>194.39061969024283</c:v>
                </c:pt>
                <c:pt idx="50">
                  <c:v>196.38229821186843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15-4B23-BC40-1835B13AE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プラスの刺激あり!$I$27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プラスの刺激あり!$H$28:$H$88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プラスの刺激あり!$I$28:$I$78</c:f>
              <c:numCache>
                <c:formatCode>0.00</c:formatCode>
                <c:ptCount val="51"/>
                <c:pt idx="0">
                  <c:v>100</c:v>
                </c:pt>
                <c:pt idx="1">
                  <c:v>108.30068107114853</c:v>
                </c:pt>
                <c:pt idx="2">
                  <c:v>98.965019272682667</c:v>
                </c:pt>
                <c:pt idx="3">
                  <c:v>99.674288635323833</c:v>
                </c:pt>
                <c:pt idx="4">
                  <c:v>92.10046226614277</c:v>
                </c:pt>
                <c:pt idx="5">
                  <c:v>98.992943613056937</c:v>
                </c:pt>
                <c:pt idx="6">
                  <c:v>105.32040421256977</c:v>
                </c:pt>
                <c:pt idx="7">
                  <c:v>113.55289536730513</c:v>
                </c:pt>
                <c:pt idx="8">
                  <c:v>113.92755465379095</c:v>
                </c:pt>
                <c:pt idx="9">
                  <c:v>114.32025293025674</c:v>
                </c:pt>
                <c:pt idx="10">
                  <c:v>162.88822763723107</c:v>
                </c:pt>
                <c:pt idx="11">
                  <c:v>196.59940487350798</c:v>
                </c:pt>
                <c:pt idx="12">
                  <c:v>216.9394643861572</c:v>
                </c:pt>
                <c:pt idx="13">
                  <c:v>225.24551794754149</c:v>
                </c:pt>
                <c:pt idx="14">
                  <c:v>203.10149184557258</c:v>
                </c:pt>
                <c:pt idx="15">
                  <c:v>188.35140309369052</c:v>
                </c:pt>
                <c:pt idx="16">
                  <c:v>187.11637517293101</c:v>
                </c:pt>
                <c:pt idx="17">
                  <c:v>178.54283197848798</c:v>
                </c:pt>
                <c:pt idx="18">
                  <c:v>172.98150048495972</c:v>
                </c:pt>
                <c:pt idx="19">
                  <c:v>172.9014641840148</c:v>
                </c:pt>
                <c:pt idx="20">
                  <c:v>161.8124816547539</c:v>
                </c:pt>
                <c:pt idx="21">
                  <c:v>155.76171101743563</c:v>
                </c:pt>
                <c:pt idx="22">
                  <c:v>151.9215560483176</c:v>
                </c:pt>
                <c:pt idx="23">
                  <c:v>140.43311784702408</c:v>
                </c:pt>
                <c:pt idx="24">
                  <c:v>133.32337508469956</c:v>
                </c:pt>
                <c:pt idx="25">
                  <c:v>123.23858990480129</c:v>
                </c:pt>
                <c:pt idx="26">
                  <c:v>114.14416861308779</c:v>
                </c:pt>
                <c:pt idx="27">
                  <c:v>122.02727455115291</c:v>
                </c:pt>
                <c:pt idx="28">
                  <c:v>130.54780455170263</c:v>
                </c:pt>
                <c:pt idx="29">
                  <c:v>125.36482151906608</c:v>
                </c:pt>
                <c:pt idx="30">
                  <c:v>118.01170765355567</c:v>
                </c:pt>
                <c:pt idx="31">
                  <c:v>120.70865152922235</c:v>
                </c:pt>
                <c:pt idx="32">
                  <c:v>122.71531570354227</c:v>
                </c:pt>
                <c:pt idx="33">
                  <c:v>113.77792816236465</c:v>
                </c:pt>
                <c:pt idx="34">
                  <c:v>118.40698278476459</c:v>
                </c:pt>
                <c:pt idx="35">
                  <c:v>115.03728575046814</c:v>
                </c:pt>
                <c:pt idx="36">
                  <c:v>113.40429576067103</c:v>
                </c:pt>
                <c:pt idx="37">
                  <c:v>117.45596279560884</c:v>
                </c:pt>
                <c:pt idx="38">
                  <c:v>119.64857528170018</c:v>
                </c:pt>
                <c:pt idx="39">
                  <c:v>120.9333379216405</c:v>
                </c:pt>
                <c:pt idx="40">
                  <c:v>113.3170134198397</c:v>
                </c:pt>
                <c:pt idx="41">
                  <c:v>106.52439132234247</c:v>
                </c:pt>
                <c:pt idx="42">
                  <c:v>106.58766980202924</c:v>
                </c:pt>
                <c:pt idx="43">
                  <c:v>98.311799220689991</c:v>
                </c:pt>
                <c:pt idx="44">
                  <c:v>102.59251864542047</c:v>
                </c:pt>
                <c:pt idx="45">
                  <c:v>106.53429233977768</c:v>
                </c:pt>
                <c:pt idx="46">
                  <c:v>106.75574465978747</c:v>
                </c:pt>
                <c:pt idx="47">
                  <c:v>98.139984954889258</c:v>
                </c:pt>
                <c:pt idx="48">
                  <c:v>98.535637483864136</c:v>
                </c:pt>
                <c:pt idx="49">
                  <c:v>99.009993685986259</c:v>
                </c:pt>
                <c:pt idx="50">
                  <c:v>103.94565323766967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9-4F9D-B271-6F3A9832D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プラスの刺激あり!$AC$27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プラスの刺激あり!$AA$28:$AA$88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プラスの刺激あり!$AC$28:$AC$78</c:f>
              <c:numCache>
                <c:formatCode>0.00</c:formatCode>
                <c:ptCount val="51"/>
                <c:pt idx="0">
                  <c:v>100</c:v>
                </c:pt>
                <c:pt idx="1">
                  <c:v>99.320817792491852</c:v>
                </c:pt>
                <c:pt idx="2">
                  <c:v>107.59527077205379</c:v>
                </c:pt>
                <c:pt idx="3">
                  <c:v>108.59896039987214</c:v>
                </c:pt>
                <c:pt idx="4">
                  <c:v>105.0872591378733</c:v>
                </c:pt>
                <c:pt idx="5">
                  <c:v>105.07670835053082</c:v>
                </c:pt>
                <c:pt idx="6">
                  <c:v>111.43147469024133</c:v>
                </c:pt>
                <c:pt idx="7">
                  <c:v>112.93500730107111</c:v>
                </c:pt>
                <c:pt idx="8">
                  <c:v>104.489903660712</c:v>
                </c:pt>
                <c:pt idx="9">
                  <c:v>112.34334914964174</c:v>
                </c:pt>
                <c:pt idx="10">
                  <c:v>166.99888936647704</c:v>
                </c:pt>
                <c:pt idx="11">
                  <c:v>225.29900042982933</c:v>
                </c:pt>
                <c:pt idx="12">
                  <c:v>262.76910038684639</c:v>
                </c:pt>
                <c:pt idx="13">
                  <c:v>281.49219034816178</c:v>
                </c:pt>
                <c:pt idx="14">
                  <c:v>288.94796264584193</c:v>
                </c:pt>
                <c:pt idx="15">
                  <c:v>288.51971642093946</c:v>
                </c:pt>
                <c:pt idx="16">
                  <c:v>277.61312920860223</c:v>
                </c:pt>
                <c:pt idx="17">
                  <c:v>267.38378521750298</c:v>
                </c:pt>
                <c:pt idx="18">
                  <c:v>258.16219363300161</c:v>
                </c:pt>
                <c:pt idx="19">
                  <c:v>248.31877571728708</c:v>
                </c:pt>
                <c:pt idx="20">
                  <c:v>243.55593607049406</c:v>
                </c:pt>
                <c:pt idx="21">
                  <c:v>248.37829918971144</c:v>
                </c:pt>
                <c:pt idx="22">
                  <c:v>251.81871272995991</c:v>
                </c:pt>
                <c:pt idx="23">
                  <c:v>252.41174952857608</c:v>
                </c:pt>
                <c:pt idx="24">
                  <c:v>248.15318192920901</c:v>
                </c:pt>
                <c:pt idx="25">
                  <c:v>236.68384531958213</c:v>
                </c:pt>
                <c:pt idx="26">
                  <c:v>238.24418383333233</c:v>
                </c:pt>
                <c:pt idx="27">
                  <c:v>243.17349657920019</c:v>
                </c:pt>
                <c:pt idx="28">
                  <c:v>248.32927347649826</c:v>
                </c:pt>
                <c:pt idx="29">
                  <c:v>247.8918247113314</c:v>
                </c:pt>
                <c:pt idx="30">
                  <c:v>244.72856483530202</c:v>
                </c:pt>
                <c:pt idx="31">
                  <c:v>244.76606702487675</c:v>
                </c:pt>
                <c:pt idx="32">
                  <c:v>240.22802963198802</c:v>
                </c:pt>
                <c:pt idx="33">
                  <c:v>241.90397736402505</c:v>
                </c:pt>
                <c:pt idx="34">
                  <c:v>239.30274639749922</c:v>
                </c:pt>
                <c:pt idx="35">
                  <c:v>240.82661424189328</c:v>
                </c:pt>
                <c:pt idx="36">
                  <c:v>245.06408033617208</c:v>
                </c:pt>
                <c:pt idx="37">
                  <c:v>254.10920689779971</c:v>
                </c:pt>
                <c:pt idx="38">
                  <c:v>257.19129970892919</c:v>
                </c:pt>
                <c:pt idx="39">
                  <c:v>261.2502257085057</c:v>
                </c:pt>
                <c:pt idx="40">
                  <c:v>272.17180982756088</c:v>
                </c:pt>
                <c:pt idx="41">
                  <c:v>267.76585883238511</c:v>
                </c:pt>
                <c:pt idx="42">
                  <c:v>263.238547874152</c:v>
                </c:pt>
                <c:pt idx="43">
                  <c:v>264.54315487272129</c:v>
                </c:pt>
                <c:pt idx="44">
                  <c:v>266.20856024171485</c:v>
                </c:pt>
                <c:pt idx="45">
                  <c:v>260.4347157421866</c:v>
                </c:pt>
                <c:pt idx="46">
                  <c:v>249.50980799838572</c:v>
                </c:pt>
                <c:pt idx="47">
                  <c:v>247.71431228066359</c:v>
                </c:pt>
                <c:pt idx="48">
                  <c:v>248.04188128761518</c:v>
                </c:pt>
                <c:pt idx="49">
                  <c:v>243.59342929099978</c:v>
                </c:pt>
                <c:pt idx="50">
                  <c:v>243.54409751382184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E2-4E06-A0B0-DC1B77292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33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プラスの刺激あり!$AI$27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プラスの刺激あり!$AG$28:$AG$88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プラスの刺激あり!$AI$28:$AI$78</c:f>
              <c:numCache>
                <c:formatCode>0.00</c:formatCode>
                <c:ptCount val="51"/>
                <c:pt idx="0">
                  <c:v>100</c:v>
                </c:pt>
                <c:pt idx="1">
                  <c:v>99.320817792491852</c:v>
                </c:pt>
                <c:pt idx="2">
                  <c:v>111.59527077205379</c:v>
                </c:pt>
                <c:pt idx="3">
                  <c:v>116.17179311157182</c:v>
                </c:pt>
                <c:pt idx="4">
                  <c:v>116.36661940928516</c:v>
                </c:pt>
                <c:pt idx="5">
                  <c:v>119.87500431926436</c:v>
                </c:pt>
                <c:pt idx="6">
                  <c:v>129.40460583847295</c:v>
                </c:pt>
                <c:pt idx="7">
                  <c:v>133.90582550725011</c:v>
                </c:pt>
                <c:pt idx="8">
                  <c:v>128.53982427981205</c:v>
                </c:pt>
                <c:pt idx="9">
                  <c:v>139.34451072712179</c:v>
                </c:pt>
                <c:pt idx="10">
                  <c:v>196.44152775740156</c:v>
                </c:pt>
                <c:pt idx="11">
                  <c:v>257.37115541074627</c:v>
                </c:pt>
                <c:pt idx="12">
                  <c:v>299.49170097996773</c:v>
                </c:pt>
                <c:pt idx="13">
                  <c:v>324.83737709840079</c:v>
                </c:pt>
                <c:pt idx="14">
                  <c:v>339.93829876025575</c:v>
                </c:pt>
                <c:pt idx="15">
                  <c:v>347.40451400784787</c:v>
                </c:pt>
                <c:pt idx="16">
                  <c:v>344.20697898723006</c:v>
                </c:pt>
                <c:pt idx="17">
                  <c:v>341.21443057858187</c:v>
                </c:pt>
                <c:pt idx="18">
                  <c:v>338.37805361746183</c:v>
                </c:pt>
                <c:pt idx="19">
                  <c:v>334.16162692644457</c:v>
                </c:pt>
                <c:pt idx="20">
                  <c:v>334.34962430343421</c:v>
                </c:pt>
                <c:pt idx="21">
                  <c:v>343.45908367641533</c:v>
                </c:pt>
                <c:pt idx="22">
                  <c:v>350.76540374013081</c:v>
                </c:pt>
                <c:pt idx="23">
                  <c:v>355.20213478478655</c:v>
                </c:pt>
                <c:pt idx="24">
                  <c:v>354.6951448094037</c:v>
                </c:pt>
                <c:pt idx="25">
                  <c:v>346.77969730314879</c:v>
                </c:pt>
                <c:pt idx="26">
                  <c:v>351.51825641091847</c:v>
                </c:pt>
                <c:pt idx="27">
                  <c:v>358.99134979115371</c:v>
                </c:pt>
                <c:pt idx="28">
                  <c:v>366.62607162369312</c:v>
                </c:pt>
                <c:pt idx="29">
                  <c:v>368.71859703545289</c:v>
                </c:pt>
                <c:pt idx="30">
                  <c:v>368.1377027919591</c:v>
                </c:pt>
                <c:pt idx="31">
                  <c:v>370.58303506728623</c:v>
                </c:pt>
                <c:pt idx="32">
                  <c:v>368.18880898183488</c:v>
                </c:pt>
                <c:pt idx="33">
                  <c:v>371.89200018157868</c:v>
                </c:pt>
                <c:pt idx="34">
                  <c:v>371.01951929257086</c:v>
                </c:pt>
                <c:pt idx="35">
                  <c:v>374.24738985472089</c:v>
                </c:pt>
                <c:pt idx="36">
                  <c:v>379.98355915941983</c:v>
                </c:pt>
                <c:pt idx="37">
                  <c:v>390.50663343291149</c:v>
                </c:pt>
                <c:pt idx="38">
                  <c:v>395.1483259569066</c:v>
                </c:pt>
                <c:pt idx="39">
                  <c:v>401.03181466900179</c:v>
                </c:pt>
                <c:pt idx="40">
                  <c:v>413.78117293028356</c:v>
                </c:pt>
                <c:pt idx="41">
                  <c:v>411.2555582115956</c:v>
                </c:pt>
                <c:pt idx="42">
                  <c:v>408.93052423265283</c:v>
                </c:pt>
                <c:pt idx="43">
                  <c:v>412.11615592383589</c:v>
                </c:pt>
                <c:pt idx="44">
                  <c:v>415.3814821570241</c:v>
                </c:pt>
                <c:pt idx="45">
                  <c:v>411.17499170291831</c:v>
                </c:pt>
                <c:pt idx="46">
                  <c:v>401.79131564932521</c:v>
                </c:pt>
                <c:pt idx="47">
                  <c:v>401.21466883462585</c:v>
                </c:pt>
                <c:pt idx="48">
                  <c:v>402.26385481215425</c:v>
                </c:pt>
                <c:pt idx="49">
                  <c:v>398.44179221647005</c:v>
                </c:pt>
                <c:pt idx="50">
                  <c:v>398.99817833923123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5F-438B-828F-D3D9A3FA0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プラスの刺激あり!$J$27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プラスの刺激あり!$H$28:$H$88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プラスの刺激あり!$J$28:$J$78</c:f>
              <c:numCache>
                <c:formatCode>0.00</c:formatCode>
                <c:ptCount val="51"/>
                <c:pt idx="0">
                  <c:v>100</c:v>
                </c:pt>
                <c:pt idx="1">
                  <c:v>105.17273946893859</c:v>
                </c:pt>
                <c:pt idx="2">
                  <c:v>110.27563054638659</c:v>
                </c:pt>
                <c:pt idx="3">
                  <c:v>108.20120168460073</c:v>
                </c:pt>
                <c:pt idx="4">
                  <c:v>105.25270919770264</c:v>
                </c:pt>
                <c:pt idx="5">
                  <c:v>106.28979956359623</c:v>
                </c:pt>
                <c:pt idx="6">
                  <c:v>111.74207613916828</c:v>
                </c:pt>
                <c:pt idx="7">
                  <c:v>110.17392033913953</c:v>
                </c:pt>
                <c:pt idx="8">
                  <c:v>102.20189948802955</c:v>
                </c:pt>
                <c:pt idx="9">
                  <c:v>113.76145980282554</c:v>
                </c:pt>
                <c:pt idx="10">
                  <c:v>162.38531382254297</c:v>
                </c:pt>
                <c:pt idx="11">
                  <c:v>196.14678244028869</c:v>
                </c:pt>
                <c:pt idx="12">
                  <c:v>216.53210419625984</c:v>
                </c:pt>
                <c:pt idx="13">
                  <c:v>224.87889377663384</c:v>
                </c:pt>
                <c:pt idx="14">
                  <c:v>210.50845325185827</c:v>
                </c:pt>
                <c:pt idx="15">
                  <c:v>192.5156903470465</c:v>
                </c:pt>
                <c:pt idx="16">
                  <c:v>191.03447450782059</c:v>
                </c:pt>
                <c:pt idx="17">
                  <c:v>179.97813829303485</c:v>
                </c:pt>
                <c:pt idx="18">
                  <c:v>175.75021150896973</c:v>
                </c:pt>
                <c:pt idx="19">
                  <c:v>168.84370762670696</c:v>
                </c:pt>
                <c:pt idx="20">
                  <c:v>159.94376858391462</c:v>
                </c:pt>
                <c:pt idx="21">
                  <c:v>150.65907894556781</c:v>
                </c:pt>
                <c:pt idx="22">
                  <c:v>144.94394076614151</c:v>
                </c:pt>
                <c:pt idx="23">
                  <c:v>139.19364637444821</c:v>
                </c:pt>
                <c:pt idx="24">
                  <c:v>144.8714899981176</c:v>
                </c:pt>
                <c:pt idx="25">
                  <c:v>143.74607116924614</c:v>
                </c:pt>
                <c:pt idx="26">
                  <c:v>142.67897413470484</c:v>
                </c:pt>
                <c:pt idx="27">
                  <c:v>150.65057754367993</c:v>
                </c:pt>
                <c:pt idx="28">
                  <c:v>140.34339865785165</c:v>
                </c:pt>
                <c:pt idx="29">
                  <c:v>137.62732480224173</c:v>
                </c:pt>
                <c:pt idx="30">
                  <c:v>140.94194816250669</c:v>
                </c:pt>
                <c:pt idx="31">
                  <c:v>133.69639843952152</c:v>
                </c:pt>
                <c:pt idx="32">
                  <c:v>135.01369844506252</c:v>
                </c:pt>
                <c:pt idx="33">
                  <c:v>132.82966698305668</c:v>
                </c:pt>
                <c:pt idx="34">
                  <c:v>125.29565375351909</c:v>
                </c:pt>
                <c:pt idx="35">
                  <c:v>128.76411568167157</c:v>
                </c:pt>
                <c:pt idx="36">
                  <c:v>119.98032559358552</c:v>
                </c:pt>
                <c:pt idx="37">
                  <c:v>120.01523195114856</c:v>
                </c:pt>
                <c:pt idx="38">
                  <c:v>117.99729671735021</c:v>
                </c:pt>
                <c:pt idx="39">
                  <c:v>115.54415395289919</c:v>
                </c:pt>
                <c:pt idx="40">
                  <c:v>109.21740029007883</c:v>
                </c:pt>
                <c:pt idx="41">
                  <c:v>112.6719596684614</c:v>
                </c:pt>
                <c:pt idx="42">
                  <c:v>113.75591533324295</c:v>
                </c:pt>
                <c:pt idx="43">
                  <c:v>114.3528709175007</c:v>
                </c:pt>
                <c:pt idx="44">
                  <c:v>107.5183867111683</c:v>
                </c:pt>
                <c:pt idx="45">
                  <c:v>104.43209354232769</c:v>
                </c:pt>
                <c:pt idx="46">
                  <c:v>103.17990876053739</c:v>
                </c:pt>
                <c:pt idx="47">
                  <c:v>108.9206934767588</c:v>
                </c:pt>
                <c:pt idx="48">
                  <c:v>108.51390799018245</c:v>
                </c:pt>
                <c:pt idx="49">
                  <c:v>105.3548817887432</c:v>
                </c:pt>
                <c:pt idx="50">
                  <c:v>98.799258795093408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45-4F48-BB31-081E03D17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プラスの刺激あり!$P$27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プラスの刺激あり!$N$28:$N$88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プラスの刺激あり!$O$28:$O$78</c:f>
              <c:numCache>
                <c:formatCode>0.00</c:formatCode>
                <c:ptCount val="51"/>
                <c:pt idx="0">
                  <c:v>100</c:v>
                </c:pt>
                <c:pt idx="1">
                  <c:v>99.316150092283692</c:v>
                </c:pt>
                <c:pt idx="2">
                  <c:v>103.62101172440741</c:v>
                </c:pt>
                <c:pt idx="3">
                  <c:v>101.94892668549754</c:v>
                </c:pt>
                <c:pt idx="4">
                  <c:v>98.11783405984589</c:v>
                </c:pt>
                <c:pt idx="5">
                  <c:v>89.216463851695295</c:v>
                </c:pt>
                <c:pt idx="6">
                  <c:v>96.349767685817753</c:v>
                </c:pt>
                <c:pt idx="7">
                  <c:v>98.424661859276725</c:v>
                </c:pt>
                <c:pt idx="8">
                  <c:v>90.601774637394385</c:v>
                </c:pt>
                <c:pt idx="9">
                  <c:v>90.306635369553504</c:v>
                </c:pt>
                <c:pt idx="10">
                  <c:v>141.27597183259815</c:v>
                </c:pt>
                <c:pt idx="11">
                  <c:v>177.14837464933834</c:v>
                </c:pt>
                <c:pt idx="12">
                  <c:v>199.43353718440451</c:v>
                </c:pt>
                <c:pt idx="13">
                  <c:v>209.49018346596407</c:v>
                </c:pt>
                <c:pt idx="14">
                  <c:v>207.90850697758552</c:v>
                </c:pt>
                <c:pt idx="15">
                  <c:v>204.68112724070656</c:v>
                </c:pt>
                <c:pt idx="16">
                  <c:v>197.45501419439816</c:v>
                </c:pt>
                <c:pt idx="17">
                  <c:v>190.16409423275712</c:v>
                </c:pt>
                <c:pt idx="18">
                  <c:v>186.80268932860423</c:v>
                </c:pt>
                <c:pt idx="19">
                  <c:v>190.15861435299573</c:v>
                </c:pt>
                <c:pt idx="20">
                  <c:v>194.96672368808012</c:v>
                </c:pt>
                <c:pt idx="21">
                  <c:v>197.83319465367788</c:v>
                </c:pt>
                <c:pt idx="22">
                  <c:v>186.3712287726199</c:v>
                </c:pt>
                <c:pt idx="23">
                  <c:v>184.01772549150104</c:v>
                </c:pt>
                <c:pt idx="24">
                  <c:v>192.03362773254764</c:v>
                </c:pt>
                <c:pt idx="25">
                  <c:v>195.59656390141612</c:v>
                </c:pt>
                <c:pt idx="26">
                  <c:v>193.49447547018195</c:v>
                </c:pt>
                <c:pt idx="27">
                  <c:v>191.22137952106621</c:v>
                </c:pt>
                <c:pt idx="28">
                  <c:v>201.33751159153383</c:v>
                </c:pt>
                <c:pt idx="29">
                  <c:v>192.5569164045647</c:v>
                </c:pt>
                <c:pt idx="30">
                  <c:v>193.54843487859162</c:v>
                </c:pt>
                <c:pt idx="31">
                  <c:v>193.36280503451718</c:v>
                </c:pt>
                <c:pt idx="32">
                  <c:v>187.75772023746879</c:v>
                </c:pt>
                <c:pt idx="33">
                  <c:v>186.20692237435145</c:v>
                </c:pt>
                <c:pt idx="34">
                  <c:v>190.00320615994136</c:v>
                </c:pt>
                <c:pt idx="35">
                  <c:v>188.48345371481389</c:v>
                </c:pt>
                <c:pt idx="36">
                  <c:v>197.3467768408143</c:v>
                </c:pt>
                <c:pt idx="37">
                  <c:v>191.31638536944004</c:v>
                </c:pt>
                <c:pt idx="38">
                  <c:v>199.32719773116975</c:v>
                </c:pt>
                <c:pt idx="39">
                  <c:v>200.61752863972214</c:v>
                </c:pt>
                <c:pt idx="40">
                  <c:v>192.40637092770965</c:v>
                </c:pt>
                <c:pt idx="41">
                  <c:v>188.58707577548245</c:v>
                </c:pt>
                <c:pt idx="42">
                  <c:v>191.81742741060009</c:v>
                </c:pt>
                <c:pt idx="43">
                  <c:v>188.27958643122795</c:v>
                </c:pt>
                <c:pt idx="44">
                  <c:v>195.56955706905634</c:v>
                </c:pt>
                <c:pt idx="45">
                  <c:v>199.42516088955622</c:v>
                </c:pt>
                <c:pt idx="46">
                  <c:v>198.66122660319274</c:v>
                </c:pt>
                <c:pt idx="47">
                  <c:v>205.41689549739726</c:v>
                </c:pt>
                <c:pt idx="48">
                  <c:v>201.71065524916295</c:v>
                </c:pt>
                <c:pt idx="49">
                  <c:v>201.31214208280045</c:v>
                </c:pt>
                <c:pt idx="50">
                  <c:v>200.60997789949297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2B-4BAA-8C60-279ABAD91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プラスの刺激あり!$V$27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プラスの刺激あり!$U$28:$U$88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プラスの刺激あり!$V$28:$V$78</c:f>
              <c:numCache>
                <c:formatCode>0.00</c:formatCode>
                <c:ptCount val="51"/>
                <c:pt idx="0">
                  <c:v>100</c:v>
                </c:pt>
                <c:pt idx="1">
                  <c:v>98.372228437693806</c:v>
                </c:pt>
                <c:pt idx="2">
                  <c:v>109.13638608254074</c:v>
                </c:pt>
                <c:pt idx="3">
                  <c:v>105.54962824483614</c:v>
                </c:pt>
                <c:pt idx="4">
                  <c:v>104.27194302669525</c:v>
                </c:pt>
                <c:pt idx="5">
                  <c:v>102.80953172712543</c:v>
                </c:pt>
                <c:pt idx="6">
                  <c:v>96.466088139046676</c:v>
                </c:pt>
                <c:pt idx="7">
                  <c:v>100.80451241554729</c:v>
                </c:pt>
                <c:pt idx="8">
                  <c:v>100.15469833185379</c:v>
                </c:pt>
                <c:pt idx="9">
                  <c:v>104.51971699594199</c:v>
                </c:pt>
                <c:pt idx="10">
                  <c:v>101.21713473587381</c:v>
                </c:pt>
                <c:pt idx="11">
                  <c:v>103.41805950864916</c:v>
                </c:pt>
                <c:pt idx="12">
                  <c:v>105.00763489106649</c:v>
                </c:pt>
                <c:pt idx="13">
                  <c:v>101.19406644593688</c:v>
                </c:pt>
                <c:pt idx="14">
                  <c:v>103.4394617199592</c:v>
                </c:pt>
                <c:pt idx="15">
                  <c:v>97.600572947556103</c:v>
                </c:pt>
                <c:pt idx="16">
                  <c:v>102.29571801822459</c:v>
                </c:pt>
                <c:pt idx="17">
                  <c:v>96.385674632067762</c:v>
                </c:pt>
                <c:pt idx="18">
                  <c:v>99.471227981507113</c:v>
                </c:pt>
                <c:pt idx="19">
                  <c:v>105.1780770654546</c:v>
                </c:pt>
                <c:pt idx="20">
                  <c:v>118.30146069232293</c:v>
                </c:pt>
                <c:pt idx="21">
                  <c:v>133.35040267866097</c:v>
                </c:pt>
                <c:pt idx="22">
                  <c:v>134.28875552256926</c:v>
                </c:pt>
                <c:pt idx="23">
                  <c:v>143.5364119370731</c:v>
                </c:pt>
                <c:pt idx="24">
                  <c:v>146.83875705032756</c:v>
                </c:pt>
                <c:pt idx="25">
                  <c:v>158.23749275426349</c:v>
                </c:pt>
                <c:pt idx="26">
                  <c:v>155.23740181005556</c:v>
                </c:pt>
                <c:pt idx="27">
                  <c:v>165.14615631271906</c:v>
                </c:pt>
                <c:pt idx="28">
                  <c:v>169.40609726699901</c:v>
                </c:pt>
                <c:pt idx="29">
                  <c:v>171.00024074611468</c:v>
                </c:pt>
                <c:pt idx="30">
                  <c:v>174.83377600225367</c:v>
                </c:pt>
                <c:pt idx="31">
                  <c:v>180.21586694845294</c:v>
                </c:pt>
                <c:pt idx="32">
                  <c:v>191.04722656979266</c:v>
                </c:pt>
                <c:pt idx="33">
                  <c:v>197.50022887197267</c:v>
                </c:pt>
                <c:pt idx="34">
                  <c:v>199.77749707979964</c:v>
                </c:pt>
                <c:pt idx="35">
                  <c:v>193.84558451074335</c:v>
                </c:pt>
                <c:pt idx="36">
                  <c:v>191.73478002717621</c:v>
                </c:pt>
                <c:pt idx="37">
                  <c:v>192.78059426029978</c:v>
                </c:pt>
                <c:pt idx="38">
                  <c:v>195.21114058238177</c:v>
                </c:pt>
                <c:pt idx="39">
                  <c:v>189.54178064774541</c:v>
                </c:pt>
                <c:pt idx="40">
                  <c:v>198.72888337957261</c:v>
                </c:pt>
                <c:pt idx="41">
                  <c:v>204.35277672767927</c:v>
                </c:pt>
                <c:pt idx="42">
                  <c:v>204.07388383724123</c:v>
                </c:pt>
                <c:pt idx="43">
                  <c:v>202.07589360248565</c:v>
                </c:pt>
                <c:pt idx="44">
                  <c:v>197.692870446792</c:v>
                </c:pt>
                <c:pt idx="45">
                  <c:v>193.15494734926975</c:v>
                </c:pt>
                <c:pt idx="46">
                  <c:v>190.16903745842055</c:v>
                </c:pt>
                <c:pt idx="47">
                  <c:v>191.89961760589992</c:v>
                </c:pt>
                <c:pt idx="48">
                  <c:v>195.81523504502533</c:v>
                </c:pt>
                <c:pt idx="49">
                  <c:v>208.21549879310913</c:v>
                </c:pt>
                <c:pt idx="50">
                  <c:v>202.57741221116569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8C-480A-BCFF-8E1FD81A1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69</xdr:row>
      <xdr:rowOff>10884</xdr:rowOff>
    </xdr:from>
    <xdr:to>
      <xdr:col>6</xdr:col>
      <xdr:colOff>8165</xdr:colOff>
      <xdr:row>86</xdr:row>
      <xdr:rowOff>131989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434D81-5C68-4ED0-AA09-89170584F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36739</xdr:colOff>
      <xdr:row>51</xdr:row>
      <xdr:rowOff>9525</xdr:rowOff>
    </xdr:from>
    <xdr:to>
      <xdr:col>6</xdr:col>
      <xdr:colOff>28574</xdr:colOff>
      <xdr:row>68</xdr:row>
      <xdr:rowOff>133351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45332FE-1425-49F8-A515-A51408789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125186</xdr:colOff>
      <xdr:row>50</xdr:row>
      <xdr:rowOff>172810</xdr:rowOff>
    </xdr:from>
    <xdr:to>
      <xdr:col>18</xdr:col>
      <xdr:colOff>171449</xdr:colOff>
      <xdr:row>68</xdr:row>
      <xdr:rowOff>104776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15FA7829-704B-41AA-AC4C-DDE880578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379638</xdr:colOff>
      <xdr:row>69</xdr:row>
      <xdr:rowOff>10886</xdr:rowOff>
    </xdr:from>
    <xdr:to>
      <xdr:col>11</xdr:col>
      <xdr:colOff>444954</xdr:colOff>
      <xdr:row>86</xdr:row>
      <xdr:rowOff>149679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4DD39B3C-7CFB-4959-B43A-6BC369EC7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50</xdr:row>
      <xdr:rowOff>190500</xdr:rowOff>
    </xdr:from>
    <xdr:to>
      <xdr:col>30</xdr:col>
      <xdr:colOff>658586</xdr:colOff>
      <xdr:row>68</xdr:row>
      <xdr:rowOff>126546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107BBC4D-7F8E-484F-A09F-059623E7C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464004</xdr:colOff>
      <xdr:row>50</xdr:row>
      <xdr:rowOff>197304</xdr:rowOff>
    </xdr:from>
    <xdr:to>
      <xdr:col>36</xdr:col>
      <xdr:colOff>534761</xdr:colOff>
      <xdr:row>68</xdr:row>
      <xdr:rowOff>134710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39C5803F-7D31-4818-8481-D69794A53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387804</xdr:colOff>
      <xdr:row>50</xdr:row>
      <xdr:rowOff>179614</xdr:rowOff>
    </xdr:from>
    <xdr:to>
      <xdr:col>11</xdr:col>
      <xdr:colOff>457200</xdr:colOff>
      <xdr:row>68</xdr:row>
      <xdr:rowOff>115661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D4CF0DE7-B2C6-498C-8FFC-0E452A4F4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190499</xdr:colOff>
      <xdr:row>68</xdr:row>
      <xdr:rowOff>160565</xdr:rowOff>
    </xdr:from>
    <xdr:to>
      <xdr:col>18</xdr:col>
      <xdr:colOff>221795</xdr:colOff>
      <xdr:row>86</xdr:row>
      <xdr:rowOff>111579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9AFDA6D-FF22-4548-AA6E-EAB4A29B4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336096</xdr:colOff>
      <xdr:row>68</xdr:row>
      <xdr:rowOff>191861</xdr:rowOff>
    </xdr:from>
    <xdr:to>
      <xdr:col>24</xdr:col>
      <xdr:colOff>397329</xdr:colOff>
      <xdr:row>86</xdr:row>
      <xdr:rowOff>122465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A59A933-72C5-445B-8E38-6D65A59ED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297996</xdr:colOff>
      <xdr:row>50</xdr:row>
      <xdr:rowOff>197304</xdr:rowOff>
    </xdr:from>
    <xdr:to>
      <xdr:col>24</xdr:col>
      <xdr:colOff>361950</xdr:colOff>
      <xdr:row>68</xdr:row>
      <xdr:rowOff>131990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37E5ED68-0CC2-4A11-A248-44487A020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0</xdr:colOff>
      <xdr:row>68</xdr:row>
      <xdr:rowOff>171450</xdr:rowOff>
    </xdr:from>
    <xdr:to>
      <xdr:col>30</xdr:col>
      <xdr:colOff>674914</xdr:colOff>
      <xdr:row>86</xdr:row>
      <xdr:rowOff>103414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89E399C2-6650-440E-8650-3339238A8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466725</xdr:colOff>
      <xdr:row>68</xdr:row>
      <xdr:rowOff>190500</xdr:rowOff>
    </xdr:from>
    <xdr:to>
      <xdr:col>36</xdr:col>
      <xdr:colOff>534761</xdr:colOff>
      <xdr:row>86</xdr:row>
      <xdr:rowOff>123824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1BCB2033-9416-4B70-BF6B-B11CB9122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6</xdr:col>
      <xdr:colOff>590550</xdr:colOff>
      <xdr:row>0</xdr:row>
      <xdr:rowOff>54429</xdr:rowOff>
    </xdr:from>
    <xdr:to>
      <xdr:col>14</xdr:col>
      <xdr:colOff>305531</xdr:colOff>
      <xdr:row>14</xdr:row>
      <xdr:rowOff>188525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032F1BF-D5C2-41BD-AD44-C60C8706D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467225" y="54429"/>
          <a:ext cx="5277581" cy="2934446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0.13477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484" y="50922"/>
          <a:ext cx="706759" cy="42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0.30479</cdr:x>
      <cdr:y>0.09793</cdr:y>
    </cdr:from>
    <cdr:to>
      <cdr:x>0.79333</cdr:x>
      <cdr:y>0.23709</cdr:y>
    </cdr:to>
    <cdr:sp macro="" textlink="">
      <cdr:nvSpPr>
        <cdr:cNvPr id="4" name="テキスト ボックス 13">
          <a:extLst xmlns:a="http://schemas.openxmlformats.org/drawingml/2006/main">
            <a:ext uri="{FF2B5EF4-FFF2-40B4-BE49-F238E27FC236}">
              <a16:creationId xmlns:a16="http://schemas.microsoft.com/office/drawing/2014/main" id="{C3D8F1F7-66A0-4182-8109-4F7518AEE8D4}"/>
            </a:ext>
          </a:extLst>
        </cdr:cNvPr>
        <cdr:cNvSpPr txBox="1"/>
      </cdr:nvSpPr>
      <cdr:spPr>
        <a:xfrm xmlns:a="http://schemas.openxmlformats.org/drawingml/2006/main">
          <a:off x="1079559" y="346325"/>
          <a:ext cx="1730379" cy="492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/>
            <a:t>t=20</a:t>
          </a:r>
          <a:r>
            <a:rPr kumimoji="1" lang="ja-JP" altLang="en-US" sz="1000"/>
            <a:t>～ 誤差項の平均を </a:t>
          </a:r>
          <a:r>
            <a:rPr kumimoji="1" lang="en-US" altLang="ja-JP" sz="1000"/>
            <a:t>10 </a:t>
          </a:r>
          <a:r>
            <a:rPr kumimoji="1" lang="ja-JP" altLang="en-US" sz="1000"/>
            <a:t>に上げたとき。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0.13477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484" y="50922"/>
          <a:ext cx="706759" cy="42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0.02158</cdr:y>
    </cdr:from>
    <cdr:to>
      <cdr:x>0.21097</cdr:x>
      <cdr:y>0.14027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531" y="76200"/>
          <a:ext cx="707573" cy="4191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0.01949</cdr:x>
      <cdr:y>0.00273</cdr:y>
    </cdr:from>
    <cdr:to>
      <cdr:x>0.21903</cdr:x>
      <cdr:y>0.06269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69122" y="9672"/>
          <a:ext cx="707844" cy="2121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141516</xdr:colOff>
      <xdr:row>3</xdr:row>
      <xdr:rowOff>344260</xdr:rowOff>
    </xdr:from>
    <xdr:to>
      <xdr:col>2</xdr:col>
      <xdr:colOff>250370</xdr:colOff>
      <xdr:row>8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6E0042A-7822-4B0C-A677-03DB7E042DA7}"/>
            </a:ext>
          </a:extLst>
        </xdr:cNvPr>
        <xdr:cNvSpPr txBox="1"/>
      </xdr:nvSpPr>
      <xdr:spPr>
        <a:xfrm>
          <a:off x="465366" y="1325335"/>
          <a:ext cx="880379" cy="1017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↑</a:t>
          </a:r>
          <a:endParaRPr kumimoji="1" lang="en-US" altLang="ja-JP" sz="1000"/>
        </a:p>
        <a:p>
          <a:pPr algn="ctr"/>
          <a:r>
            <a:rPr kumimoji="1" lang="en-US" altLang="ja-JP" sz="1000"/>
            <a:t>0 &lt; α &lt; 1 </a:t>
          </a:r>
          <a:r>
            <a:rPr kumimoji="1" lang="ja-JP" altLang="en-US" sz="1000"/>
            <a:t>のときゼロに近づく</a:t>
          </a:r>
        </a:p>
      </xdr:txBody>
    </xdr:sp>
    <xdr:clientData/>
  </xdr:twoCellAnchor>
  <xdr:twoCellAnchor>
    <xdr:from>
      <xdr:col>2</xdr:col>
      <xdr:colOff>684441</xdr:colOff>
      <xdr:row>3</xdr:row>
      <xdr:rowOff>363308</xdr:rowOff>
    </xdr:from>
    <xdr:to>
      <xdr:col>5</xdr:col>
      <xdr:colOff>92529</xdr:colOff>
      <xdr:row>8</xdr:row>
      <xdr:rowOff>77561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51A8C85-0573-4BF7-B006-C36312668AA0}"/>
            </a:ext>
          </a:extLst>
        </xdr:cNvPr>
        <xdr:cNvSpPr txBox="1"/>
      </xdr:nvSpPr>
      <xdr:spPr>
        <a:xfrm>
          <a:off x="1779816" y="1344383"/>
          <a:ext cx="1475013" cy="904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↑</a:t>
          </a:r>
          <a:endParaRPr kumimoji="1" lang="en-US" altLang="ja-JP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0 &lt; α &lt; 1 </a:t>
          </a:r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のとき一定の値に収束する</a:t>
          </a:r>
          <a:endParaRPr kumimoji="1" lang="en-US" altLang="ja-JP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＜表</a:t>
          </a:r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、図</a:t>
          </a:r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＞参照</a:t>
          </a:r>
          <a:endParaRPr kumimoji="1" lang="en-US" altLang="ja-JP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kumimoji="1" lang="en-US" altLang="ja-JP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9524</xdr:colOff>
      <xdr:row>3</xdr:row>
      <xdr:rowOff>322487</xdr:rowOff>
    </xdr:from>
    <xdr:to>
      <xdr:col>9</xdr:col>
      <xdr:colOff>342900</xdr:colOff>
      <xdr:row>7</xdr:row>
      <xdr:rowOff>93888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EF154C1-BE2D-4241-9AC1-2E9350C8B7CF}"/>
            </a:ext>
          </a:extLst>
        </xdr:cNvPr>
        <xdr:cNvSpPr txBox="1"/>
      </xdr:nvSpPr>
      <xdr:spPr>
        <a:xfrm>
          <a:off x="4467224" y="1303562"/>
          <a:ext cx="1628776" cy="762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↑</a:t>
          </a:r>
          <a:endParaRPr kumimoji="1" lang="en-US" altLang="ja-JP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誤差項（正規分布）</a:t>
          </a:r>
          <a:endParaRPr kumimoji="1" lang="en-US" altLang="ja-JP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＜表</a:t>
          </a:r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、図</a:t>
          </a:r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＞参照</a:t>
          </a:r>
          <a:endParaRPr kumimoji="1" lang="en-US" altLang="ja-JP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24</xdr:row>
      <xdr:rowOff>171450</xdr:rowOff>
    </xdr:from>
    <xdr:to>
      <xdr:col>21</xdr:col>
      <xdr:colOff>466727</xdr:colOff>
      <xdr:row>44</xdr:row>
      <xdr:rowOff>12245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5C94198-7F74-4448-844B-4F8F83EE9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104775</xdr:colOff>
      <xdr:row>24</xdr:row>
      <xdr:rowOff>190501</xdr:rowOff>
    </xdr:from>
    <xdr:to>
      <xdr:col>29</xdr:col>
      <xdr:colOff>429986</xdr:colOff>
      <xdr:row>44</xdr:row>
      <xdr:rowOff>8164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6DB8FA7E-561C-411B-A698-A718C920F7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554491</xdr:colOff>
      <xdr:row>24</xdr:row>
      <xdr:rowOff>171450</xdr:rowOff>
    </xdr:from>
    <xdr:to>
      <xdr:col>10</xdr:col>
      <xdr:colOff>592591</xdr:colOff>
      <xdr:row>38</xdr:row>
      <xdr:rowOff>115661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CD4806DA-F4C6-4CA6-A808-13A1CF9726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0.00278</cdr:x>
      <cdr:y>0.05663</cdr:y>
    </cdr:from>
    <cdr:to>
      <cdr:x>0.06974</cdr:x>
      <cdr:y>0.1646</cdr:y>
    </cdr:to>
    <cdr:sp macro="" textlink="">
      <cdr:nvSpPr>
        <cdr:cNvPr id="2" name="テキスト ボックス 13">
          <a:extLst xmlns:a="http://schemas.openxmlformats.org/drawingml/2006/main">
            <a:ext uri="{FF2B5EF4-FFF2-40B4-BE49-F238E27FC236}">
              <a16:creationId xmlns:a16="http://schemas.microsoft.com/office/drawing/2014/main" id="{DF2F067F-7CB8-42C7-8C81-C35C0474E5E1}"/>
            </a:ext>
          </a:extLst>
        </cdr:cNvPr>
        <cdr:cNvSpPr txBox="1"/>
      </cdr:nvSpPr>
      <cdr:spPr>
        <a:xfrm xmlns:a="http://schemas.openxmlformats.org/drawingml/2006/main">
          <a:off x="12700" y="155575"/>
          <a:ext cx="306161" cy="296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336096</xdr:colOff>
      <xdr:row>25</xdr:row>
      <xdr:rowOff>183695</xdr:rowOff>
    </xdr:from>
    <xdr:to>
      <xdr:col>9</xdr:col>
      <xdr:colOff>28575</xdr:colOff>
      <xdr:row>41</xdr:row>
      <xdr:rowOff>180976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92C54B-A637-4D2A-8FE8-341ACD3DD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160565</xdr:colOff>
      <xdr:row>26</xdr:row>
      <xdr:rowOff>25854</xdr:rowOff>
    </xdr:from>
    <xdr:to>
      <xdr:col>15</xdr:col>
      <xdr:colOff>549729</xdr:colOff>
      <xdr:row>42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F9DD7A1-26ED-4CD3-9070-55D75DA7F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684438</xdr:colOff>
      <xdr:row>26</xdr:row>
      <xdr:rowOff>1360</xdr:rowOff>
    </xdr:from>
    <xdr:to>
      <xdr:col>22</xdr:col>
      <xdr:colOff>383720</xdr:colOff>
      <xdr:row>41</xdr:row>
      <xdr:rowOff>198665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2DB8202-AD00-4637-8B98-FB0BD3B58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421821</xdr:colOff>
      <xdr:row>9</xdr:row>
      <xdr:rowOff>21770</xdr:rowOff>
    </xdr:from>
    <xdr:to>
      <xdr:col>16</xdr:col>
      <xdr:colOff>112940</xdr:colOff>
      <xdr:row>25</xdr:row>
      <xdr:rowOff>17687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5E2AFA1-85A5-418E-9FB9-9C35C5733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0.36342</cdr:x>
      <cdr:y>0.11418</cdr:y>
    </cdr:from>
    <cdr:to>
      <cdr:x>0.68821</cdr:x>
      <cdr:y>0.2095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16F2D824-5C2A-43D6-AB4D-A2D896079AA3}"/>
            </a:ext>
          </a:extLst>
        </cdr:cNvPr>
        <cdr:cNvSpPr txBox="1"/>
      </cdr:nvSpPr>
      <cdr:spPr>
        <a:xfrm xmlns:a="http://schemas.openxmlformats.org/drawingml/2006/main">
          <a:off x="1698625" y="365125"/>
          <a:ext cx="1518104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&lt; O: </a:t>
          </a:r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定常分布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0.37219</cdr:x>
      <cdr:y>0.10804</cdr:y>
    </cdr:from>
    <cdr:to>
      <cdr:x>0.65573</cdr:x>
      <cdr:y>0.29524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16F2D824-5C2A-43D6-AB4D-A2D896079AA3}"/>
            </a:ext>
          </a:extLst>
        </cdr:cNvPr>
        <cdr:cNvSpPr txBox="1"/>
      </cdr:nvSpPr>
      <cdr:spPr>
        <a:xfrm xmlns:a="http://schemas.openxmlformats.org/drawingml/2006/main">
          <a:off x="1698625" y="346074"/>
          <a:ext cx="1294040" cy="599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= 1: </a:t>
          </a:r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非定常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（線形増加）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0.36813</cdr:x>
      <cdr:y>0.12014</cdr:y>
    </cdr:from>
    <cdr:to>
      <cdr:x>0.68267</cdr:x>
      <cdr:y>0.28596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16F2D824-5C2A-43D6-AB4D-A2D896079AA3}"/>
            </a:ext>
          </a:extLst>
        </cdr:cNvPr>
        <cdr:cNvSpPr txBox="1"/>
      </cdr:nvSpPr>
      <cdr:spPr>
        <a:xfrm xmlns:a="http://schemas.openxmlformats.org/drawingml/2006/main">
          <a:off x="1679574" y="384174"/>
          <a:ext cx="1435101" cy="530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&gt; O: </a:t>
          </a:r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非定常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（指数関数増加）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0.0758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1275" y="50800"/>
          <a:ext cx="720622" cy="216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0.14358</cdr:x>
      <cdr:y>0.02479</cdr:y>
    </cdr:from>
    <cdr:to>
      <cdr:x>0.41204</cdr:x>
      <cdr:y>0.16957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37F72A77-3ED9-4E9E-91B7-75095BFA6AC2}"/>
            </a:ext>
          </a:extLst>
        </cdr:cNvPr>
        <cdr:cNvSpPr txBox="1"/>
      </cdr:nvSpPr>
      <cdr:spPr>
        <a:xfrm xmlns:a="http://schemas.openxmlformats.org/drawingml/2006/main">
          <a:off x="654504" y="79375"/>
          <a:ext cx="1223736" cy="4635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ja-JP" altLang="en-US" sz="800">
              <a:latin typeface="Arial" panose="020B0604020202020204" pitchFamily="34" charset="0"/>
              <a:cs typeface="Arial" panose="020B0604020202020204" pitchFamily="34" charset="0"/>
            </a:rPr>
            <a:t>を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小さくすると振幅が小さくなる。</a:t>
          </a:r>
          <a:endParaRPr kumimoji="1" lang="en-US" altLang="ja-JP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0.58448</cdr:x>
      <cdr:y>0.00694</cdr:y>
    </cdr:from>
    <cdr:to>
      <cdr:x>0.97522</cdr:x>
      <cdr:y>0.23502</cdr:y>
    </cdr:to>
    <cdr:sp macro="" textlink="">
      <cdr:nvSpPr>
        <cdr:cNvPr id="4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A17B11BA-776D-4B07-BAA5-736AD73B8BE6}"/>
            </a:ext>
          </a:extLst>
        </cdr:cNvPr>
        <cdr:cNvSpPr txBox="1"/>
      </cdr:nvSpPr>
      <cdr:spPr>
        <a:xfrm xmlns:a="http://schemas.openxmlformats.org/drawingml/2006/main">
          <a:off x="2664279" y="22225"/>
          <a:ext cx="1781175" cy="730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</a:t>
          </a:r>
          <a:r>
            <a:rPr kumimoji="1"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=1.9</a:t>
          </a:r>
          <a:r>
            <a:rPr kumimoji="1" lang="ja-JP" alt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に固定したとき、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=-0.9</a:t>
          </a:r>
          <a:r>
            <a:rPr kumimoji="1" lang="ja-JP" altLang="en-US" sz="800">
              <a:latin typeface="Arial" panose="020B0604020202020204" pitchFamily="34" charset="0"/>
              <a:cs typeface="Arial" panose="020B0604020202020204" pitchFamily="34" charset="0"/>
            </a:rPr>
            <a:t>（線形）を境に、定常分布と指数関数増加に分かれる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en-US" altLang="ja-JP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198664</xdr:colOff>
      <xdr:row>26</xdr:row>
      <xdr:rowOff>200023</xdr:rowOff>
    </xdr:from>
    <xdr:to>
      <xdr:col>7</xdr:col>
      <xdr:colOff>268061</xdr:colOff>
      <xdr:row>42</xdr:row>
      <xdr:rowOff>197304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EE39A62-F5F7-4B4B-BF70-041EAF31C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333375</xdr:colOff>
      <xdr:row>26</xdr:row>
      <xdr:rowOff>190500</xdr:rowOff>
    </xdr:from>
    <xdr:to>
      <xdr:col>14</xdr:col>
      <xdr:colOff>27214</xdr:colOff>
      <xdr:row>42</xdr:row>
      <xdr:rowOff>187780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473845E-F484-4B50-9612-B6F5A75C8B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125184</xdr:colOff>
      <xdr:row>27</xdr:row>
      <xdr:rowOff>2720</xdr:rowOff>
    </xdr:from>
    <xdr:to>
      <xdr:col>20</xdr:col>
      <xdr:colOff>514349</xdr:colOff>
      <xdr:row>43</xdr:row>
      <xdr:rowOff>1361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06C2B45-B600-4831-86BD-5B2CFCF2E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225879</xdr:colOff>
      <xdr:row>28</xdr:row>
      <xdr:rowOff>106134</xdr:rowOff>
    </xdr:from>
    <xdr:to>
      <xdr:col>8</xdr:col>
      <xdr:colOff>295275</xdr:colOff>
      <xdr:row>44</xdr:row>
      <xdr:rowOff>103415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3106CCD-4CBC-46B0-9643-7FF867901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353786</xdr:colOff>
      <xdr:row>28</xdr:row>
      <xdr:rowOff>112939</xdr:rowOff>
    </xdr:from>
    <xdr:to>
      <xdr:col>15</xdr:col>
      <xdr:colOff>47625</xdr:colOff>
      <xdr:row>44</xdr:row>
      <xdr:rowOff>115662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AADE3CC-0037-477B-AD5D-328A7BAD0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593270</xdr:colOff>
      <xdr:row>28</xdr:row>
      <xdr:rowOff>122463</xdr:rowOff>
    </xdr:from>
    <xdr:to>
      <xdr:col>28</xdr:col>
      <xdr:colOff>287109</xdr:colOff>
      <xdr:row>44</xdr:row>
      <xdr:rowOff>121104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0CBFE62-C4BF-4480-8541-DED5C1330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114300</xdr:colOff>
      <xdr:row>28</xdr:row>
      <xdr:rowOff>114300</xdr:rowOff>
    </xdr:from>
    <xdr:to>
      <xdr:col>21</xdr:col>
      <xdr:colOff>515710</xdr:colOff>
      <xdr:row>44</xdr:row>
      <xdr:rowOff>121105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0547914-7015-4FD9-AB64-BE4945B4E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0.14032</cdr:x>
      <cdr:y>0.1226</cdr:y>
    </cdr:from>
    <cdr:to>
      <cdr:x>0.70021</cdr:x>
      <cdr:y>0.28178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8F81759E-A92E-4FCB-9A6B-AF6913BAAE30}"/>
            </a:ext>
          </a:extLst>
        </cdr:cNvPr>
        <cdr:cNvSpPr txBox="1"/>
      </cdr:nvSpPr>
      <cdr:spPr>
        <a:xfrm xmlns:a="http://schemas.openxmlformats.org/drawingml/2006/main">
          <a:off x="641350" y="393700"/>
          <a:ext cx="2559050" cy="511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</a:t>
          </a:r>
          <a:r>
            <a:rPr kumimoji="1"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=0.8</a:t>
          </a:r>
          <a:r>
            <a:rPr kumimoji="1" lang="ja-JP" alt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に固定したとき、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=0.2</a:t>
          </a:r>
          <a:r>
            <a:rPr kumimoji="1" lang="ja-JP" altLang="en-US" sz="800">
              <a:latin typeface="Arial" panose="020B0604020202020204" pitchFamily="34" charset="0"/>
              <a:cs typeface="Arial" panose="020B0604020202020204" pitchFamily="34" charset="0"/>
            </a:rPr>
            <a:t>（線形）を境に、定常分布と指数関数増加に分かれる。</a:t>
          </a:r>
          <a:endParaRPr kumimoji="1" lang="en-US" altLang="ja-JP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0.0758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1275" y="50800"/>
          <a:ext cx="720622" cy="216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0.00332</cdr:x>
      <cdr:y>0.03776</cdr:y>
    </cdr:from>
    <cdr:to>
      <cdr:x>0.20286</cdr:x>
      <cdr:y>0.15645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11692" y="133380"/>
          <a:ext cx="702957" cy="4192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0.13477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484" y="50922"/>
          <a:ext cx="706759" cy="42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0.42041</cdr:x>
      <cdr:y>0.20559</cdr:y>
    </cdr:from>
    <cdr:to>
      <cdr:x>0.95929</cdr:x>
      <cdr:y>0.34475</cdr:y>
    </cdr:to>
    <cdr:sp macro="" textlink="">
      <cdr:nvSpPr>
        <cdr:cNvPr id="4" name="テキスト ボックス 13">
          <a:extLst xmlns:a="http://schemas.openxmlformats.org/drawingml/2006/main">
            <a:ext uri="{FF2B5EF4-FFF2-40B4-BE49-F238E27FC236}">
              <a16:creationId xmlns:a16="http://schemas.microsoft.com/office/drawing/2014/main" id="{C3D8F1F7-66A0-4182-8109-4F7518AEE8D4}"/>
            </a:ext>
          </a:extLst>
        </cdr:cNvPr>
        <cdr:cNvSpPr txBox="1"/>
      </cdr:nvSpPr>
      <cdr:spPr>
        <a:xfrm xmlns:a="http://schemas.openxmlformats.org/drawingml/2006/main">
          <a:off x="1489647" y="726795"/>
          <a:ext cx="1909418" cy="491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/>
            <a:t>t-10</a:t>
          </a:r>
          <a:r>
            <a:rPr kumimoji="1" lang="ja-JP" altLang="en-US" sz="1000"/>
            <a:t>～</a:t>
          </a:r>
          <a:r>
            <a:rPr kumimoji="1" lang="en-US" altLang="ja-JP" sz="1000"/>
            <a:t>13</a:t>
          </a:r>
          <a:r>
            <a:rPr kumimoji="1" lang="ja-JP" altLang="en-US" sz="1000"/>
            <a:t>で刺激をいれたとき。刺激がなくなると元に戻る。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0.02158</cdr:y>
    </cdr:from>
    <cdr:to>
      <cdr:x>0.21097</cdr:x>
      <cdr:y>0.14027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531" y="76200"/>
          <a:ext cx="707573" cy="4191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0.01949</cdr:x>
      <cdr:y>0.00273</cdr:y>
    </cdr:from>
    <cdr:to>
      <cdr:x>0.21903</cdr:x>
      <cdr:y>0.06269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69122" y="9672"/>
          <a:ext cx="707844" cy="2121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0.13477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484" y="50922"/>
          <a:ext cx="706759" cy="42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0.02158</cdr:y>
    </cdr:from>
    <cdr:to>
      <cdr:x>0.21097</cdr:x>
      <cdr:y>0.14027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531" y="76200"/>
          <a:ext cx="707573" cy="4191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0.38501</cdr:x>
      <cdr:y>0.35157</cdr:y>
    </cdr:from>
    <cdr:to>
      <cdr:x>0.92402</cdr:x>
      <cdr:y>0.55029</cdr:y>
    </cdr:to>
    <cdr:sp macro="" textlink="">
      <cdr:nvSpPr>
        <cdr:cNvPr id="6" name="テキスト ボックス 13">
          <a:extLst xmlns:a="http://schemas.openxmlformats.org/drawingml/2006/main">
            <a:ext uri="{FF2B5EF4-FFF2-40B4-BE49-F238E27FC236}">
              <a16:creationId xmlns:a16="http://schemas.microsoft.com/office/drawing/2014/main" id="{21A2F7BF-6D10-437A-8814-1C066B33768F}"/>
            </a:ext>
          </a:extLst>
        </cdr:cNvPr>
        <cdr:cNvSpPr txBox="1"/>
      </cdr:nvSpPr>
      <cdr:spPr>
        <a:xfrm xmlns:a="http://schemas.openxmlformats.org/drawingml/2006/main">
          <a:off x="1365249" y="1241425"/>
          <a:ext cx="1911351" cy="701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/>
            <a:t>t=10</a:t>
          </a:r>
          <a:r>
            <a:rPr kumimoji="1" lang="ja-JP" altLang="en-US" sz="1000"/>
            <a:t>～</a:t>
          </a:r>
          <a:r>
            <a:rPr kumimoji="1" lang="en-US" altLang="ja-JP" sz="1000"/>
            <a:t>13</a:t>
          </a:r>
          <a:r>
            <a:rPr kumimoji="1" lang="ja-JP" altLang="en-US" sz="1000"/>
            <a:t>の刺激がなくなったあと誤差項の平均を </a:t>
          </a:r>
          <a:r>
            <a:rPr kumimoji="1" lang="en-US" altLang="ja-JP" sz="1000"/>
            <a:t>0</a:t>
          </a:r>
          <a:r>
            <a:rPr kumimoji="1" lang="ja-JP" altLang="en-US" sz="1000"/>
            <a:t>→ </a:t>
          </a:r>
          <a:r>
            <a:rPr kumimoji="1" lang="en-US" altLang="ja-JP" sz="1000"/>
            <a:t>10 </a:t>
          </a:r>
          <a:r>
            <a:rPr kumimoji="1" lang="ja-JP" altLang="en-US" sz="1000"/>
            <a:t>へ上げたとき。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tage.co.jp/gallery/shingatahaien-2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1EF9-9DFF-4C44-9C17-475071949D37}">
  <dimension ref="A1:AJ279"/>
  <sheetViews>
    <sheetView tabSelected="1" topLeftCell="A37" workbookViewId="0">
      <selection activeCell="G47" sqref="G47"/>
    </sheetView>
  </sheetViews>
  <sheetFormatPr defaultRowHeight="15.55" customHeight="1" x14ac:dyDescent="0.65"/>
  <cols>
    <col min="1" max="1" width="4.28515625" style="43" customWidth="1"/>
    <col min="2" max="3" width="9.2109375" style="1" bestFit="1" customWidth="1"/>
    <col min="4" max="5" width="9.0703125" style="1" customWidth="1"/>
    <col min="6" max="6" width="9.92578125" style="1" customWidth="1"/>
    <col min="7" max="16384" width="9.140625" style="1"/>
  </cols>
  <sheetData>
    <row r="1" spans="1:33" ht="15.55" customHeight="1" x14ac:dyDescent="0.65">
      <c r="A1" s="75" t="s">
        <v>82</v>
      </c>
    </row>
    <row r="12" spans="1:33" ht="15.55" customHeight="1" x14ac:dyDescent="0.65">
      <c r="B12" s="1" t="s">
        <v>41</v>
      </c>
      <c r="N12" s="73"/>
      <c r="O12" s="73"/>
      <c r="P12" s="73"/>
      <c r="Q12" s="73"/>
      <c r="R12" s="73"/>
      <c r="S12" s="73"/>
      <c r="T12" s="73"/>
      <c r="Y12" s="57"/>
    </row>
    <row r="13" spans="1:33" ht="15.55" customHeight="1" x14ac:dyDescent="0.65">
      <c r="B13" s="1" t="s">
        <v>57</v>
      </c>
    </row>
    <row r="15" spans="1:33" ht="15.55" customHeight="1" x14ac:dyDescent="0.65">
      <c r="B15" s="1" t="s">
        <v>13</v>
      </c>
    </row>
    <row r="16" spans="1:33" ht="15.55" customHeight="1" x14ac:dyDescent="0.65">
      <c r="B16" s="1" t="s">
        <v>43</v>
      </c>
      <c r="G16" s="76"/>
      <c r="H16" s="77" t="s">
        <v>81</v>
      </c>
      <c r="AG16" s="1" t="s">
        <v>60</v>
      </c>
    </row>
    <row r="17" spans="1:36" ht="15.55" customHeight="1" x14ac:dyDescent="0.65">
      <c r="AA17" s="1" t="s">
        <v>59</v>
      </c>
    </row>
    <row r="18" spans="1:36" ht="15.55" customHeight="1" x14ac:dyDescent="0.65">
      <c r="B18" s="1" t="s">
        <v>58</v>
      </c>
      <c r="C18" s="39"/>
      <c r="D18" s="39"/>
      <c r="E18" s="40"/>
      <c r="F18" s="11"/>
      <c r="H18" s="1" t="s">
        <v>58</v>
      </c>
      <c r="N18" s="1" t="s">
        <v>58</v>
      </c>
      <c r="U18" s="1" t="s">
        <v>58</v>
      </c>
      <c r="AG18" s="14" t="s">
        <v>17</v>
      </c>
      <c r="AH18" s="8">
        <v>0.9</v>
      </c>
    </row>
    <row r="19" spans="1:36" ht="15.55" customHeight="1" x14ac:dyDescent="0.65">
      <c r="D19" s="80" t="s">
        <v>69</v>
      </c>
      <c r="E19" s="81"/>
      <c r="F19" s="56"/>
      <c r="J19" s="78" t="s">
        <v>80</v>
      </c>
      <c r="K19" s="79"/>
      <c r="P19" s="62" t="s">
        <v>69</v>
      </c>
      <c r="Q19" s="70" t="s">
        <v>71</v>
      </c>
      <c r="R19" s="71" t="s">
        <v>74</v>
      </c>
      <c r="W19" s="62" t="s">
        <v>69</v>
      </c>
      <c r="X19" s="70" t="s">
        <v>72</v>
      </c>
      <c r="Y19" s="71" t="s">
        <v>73</v>
      </c>
      <c r="AA19" s="14" t="s">
        <v>17</v>
      </c>
      <c r="AB19" s="8">
        <v>0.9</v>
      </c>
      <c r="AG19" s="14" t="s">
        <v>61</v>
      </c>
      <c r="AH19" s="8">
        <v>0.04</v>
      </c>
    </row>
    <row r="20" spans="1:36" ht="15.55" customHeight="1" x14ac:dyDescent="0.65">
      <c r="B20" s="14" t="s">
        <v>17</v>
      </c>
      <c r="C20" s="8">
        <v>0.9</v>
      </c>
      <c r="D20" s="63" t="s">
        <v>62</v>
      </c>
      <c r="E20" s="7">
        <v>0</v>
      </c>
      <c r="H20" s="14" t="s">
        <v>17</v>
      </c>
      <c r="I20" s="8">
        <v>0.9</v>
      </c>
      <c r="J20" s="63" t="s">
        <v>62</v>
      </c>
      <c r="K20" s="7">
        <v>0</v>
      </c>
      <c r="L20" s="16"/>
      <c r="M20" s="16"/>
      <c r="N20" s="14" t="s">
        <v>17</v>
      </c>
      <c r="O20" s="8">
        <v>0.9</v>
      </c>
      <c r="P20" s="63" t="s">
        <v>62</v>
      </c>
      <c r="Q20" s="7">
        <v>0</v>
      </c>
      <c r="R20" s="7">
        <v>10</v>
      </c>
      <c r="U20" s="14" t="s">
        <v>17</v>
      </c>
      <c r="V20" s="8">
        <v>0.9</v>
      </c>
      <c r="W20" s="63" t="s">
        <v>62</v>
      </c>
      <c r="X20" s="7">
        <v>0</v>
      </c>
      <c r="Y20" s="7">
        <v>10</v>
      </c>
      <c r="Z20" s="16"/>
      <c r="AA20" s="14" t="s">
        <v>36</v>
      </c>
      <c r="AB20" s="8">
        <v>0.5</v>
      </c>
      <c r="AG20" s="14" t="s">
        <v>36</v>
      </c>
      <c r="AH20" s="8">
        <v>0.5</v>
      </c>
    </row>
    <row r="21" spans="1:36" ht="15.55" customHeight="1" x14ac:dyDescent="0.65">
      <c r="B21" s="14" t="s">
        <v>4</v>
      </c>
      <c r="C21" s="9">
        <v>10</v>
      </c>
      <c r="D21" s="63" t="s">
        <v>67</v>
      </c>
      <c r="E21" s="7">
        <v>5</v>
      </c>
      <c r="H21" s="14" t="s">
        <v>4</v>
      </c>
      <c r="I21" s="9">
        <v>10</v>
      </c>
      <c r="J21" s="63" t="s">
        <v>67</v>
      </c>
      <c r="K21" s="7">
        <v>5</v>
      </c>
      <c r="L21" s="16"/>
      <c r="M21" s="16"/>
      <c r="N21" s="14" t="s">
        <v>4</v>
      </c>
      <c r="O21" s="9">
        <v>10</v>
      </c>
      <c r="P21" s="63" t="s">
        <v>67</v>
      </c>
      <c r="Q21" s="7">
        <v>5</v>
      </c>
      <c r="R21" s="7">
        <v>5</v>
      </c>
      <c r="U21" s="14" t="s">
        <v>4</v>
      </c>
      <c r="V21" s="9">
        <v>10</v>
      </c>
      <c r="W21" s="63" t="s">
        <v>67</v>
      </c>
      <c r="X21" s="7">
        <v>5</v>
      </c>
      <c r="Y21" s="7">
        <v>5</v>
      </c>
      <c r="Z21" s="17"/>
      <c r="AA21" s="14" t="s">
        <v>4</v>
      </c>
      <c r="AB21" s="9">
        <v>10</v>
      </c>
      <c r="AG21" s="14" t="s">
        <v>4</v>
      </c>
      <c r="AH21" s="9">
        <v>10</v>
      </c>
    </row>
    <row r="22" spans="1:36" ht="15.55" customHeight="1" x14ac:dyDescent="0.65">
      <c r="A22" s="1"/>
      <c r="G22" s="57"/>
      <c r="L22" s="16"/>
      <c r="M22" s="16"/>
      <c r="T22" s="57"/>
      <c r="Y22" s="17"/>
      <c r="Z22" s="17"/>
    </row>
    <row r="23" spans="1:36" ht="15.55" customHeight="1" x14ac:dyDescent="0.65">
      <c r="B23" s="67" t="s">
        <v>68</v>
      </c>
      <c r="C23" s="69" t="s">
        <v>75</v>
      </c>
      <c r="H23" s="67" t="s">
        <v>68</v>
      </c>
      <c r="I23" s="69" t="s">
        <v>75</v>
      </c>
      <c r="L23" s="16"/>
      <c r="M23" s="16"/>
      <c r="N23" s="67" t="s">
        <v>68</v>
      </c>
      <c r="O23" s="69" t="s">
        <v>77</v>
      </c>
      <c r="P23" s="69" t="s">
        <v>78</v>
      </c>
      <c r="U23" s="67" t="s">
        <v>68</v>
      </c>
      <c r="V23" s="69" t="s">
        <v>76</v>
      </c>
      <c r="W23" s="69" t="s">
        <v>70</v>
      </c>
      <c r="Z23" s="17"/>
      <c r="AA23" s="67" t="s">
        <v>68</v>
      </c>
      <c r="AB23" s="69" t="s">
        <v>75</v>
      </c>
      <c r="AG23" s="67" t="s">
        <v>68</v>
      </c>
      <c r="AH23" s="69" t="s">
        <v>75</v>
      </c>
    </row>
    <row r="24" spans="1:36" ht="15.55" customHeight="1" x14ac:dyDescent="0.65">
      <c r="B24" s="58" t="s">
        <v>62</v>
      </c>
      <c r="C24" s="59">
        <f ca="1">AVERAGE(D28:D228)</f>
        <v>101.15856722595669</v>
      </c>
      <c r="H24" s="58" t="s">
        <v>62</v>
      </c>
      <c r="I24" s="4">
        <f ca="1">AVERAGE(J28:J228)</f>
        <v>107.81035935495495</v>
      </c>
      <c r="L24" s="16"/>
      <c r="M24" s="16"/>
      <c r="N24" s="58" t="s">
        <v>62</v>
      </c>
      <c r="O24" s="4">
        <f ca="1">AVERAGE(P28:P37)</f>
        <v>107.30714362303877</v>
      </c>
      <c r="P24" s="4">
        <f ca="1">AVERAGE(P42:P228)</f>
        <v>200.16594194747313</v>
      </c>
      <c r="U24" s="58" t="s">
        <v>62</v>
      </c>
      <c r="V24" s="4">
        <f ca="1">AVERAGE(W28:W47)</f>
        <v>108.94841321248657</v>
      </c>
      <c r="W24" s="4">
        <f ca="1">AVERAGE(W48:W228)</f>
        <v>199.29512327128293</v>
      </c>
      <c r="Z24" s="17"/>
      <c r="AA24" s="58" t="s">
        <v>62</v>
      </c>
      <c r="AB24" s="4">
        <f ca="1">AVERAGE(AC28:AC228)</f>
        <v>242.79043809919574</v>
      </c>
      <c r="AG24" s="58" t="s">
        <v>62</v>
      </c>
      <c r="AH24" s="4">
        <f ca="1">AVERAGE(AI28:AI228)</f>
        <v>390.07701557004413</v>
      </c>
    </row>
    <row r="25" spans="1:36" ht="15.55" customHeight="1" x14ac:dyDescent="0.65">
      <c r="B25" s="58" t="s">
        <v>63</v>
      </c>
      <c r="C25" s="7">
        <f ca="1">STDEV(D28:D228)</f>
        <v>10.205584180946506</v>
      </c>
      <c r="H25" s="58" t="s">
        <v>63</v>
      </c>
      <c r="I25" s="7">
        <f ca="1">STDEV(J28:J228)</f>
        <v>24.599285898175474</v>
      </c>
      <c r="L25" s="16"/>
      <c r="M25" s="16"/>
      <c r="N25" s="58" t="s">
        <v>63</v>
      </c>
      <c r="O25" s="6">
        <f ca="1">STDEV(P28:P37)</f>
        <v>4.325964547356655</v>
      </c>
      <c r="P25" s="6">
        <f ca="1">STDEV(P42:P228)</f>
        <v>11.20096196311621</v>
      </c>
      <c r="U25" s="58" t="s">
        <v>63</v>
      </c>
      <c r="V25" s="6">
        <f ca="1">STDEV(W28:W47)</f>
        <v>4.2213894925678668</v>
      </c>
      <c r="W25" s="6">
        <f ca="1">STDEV(W48:W228)</f>
        <v>17.007610835272093</v>
      </c>
      <c r="Z25" s="17"/>
      <c r="AA25" s="58" t="s">
        <v>63</v>
      </c>
      <c r="AB25" s="6">
        <f ca="1">STDEV(AC28:AC228)</f>
        <v>35.626779094393015</v>
      </c>
      <c r="AG25" s="58" t="s">
        <v>63</v>
      </c>
      <c r="AH25" s="6">
        <f ca="1">STDEV(AI28:AI228)</f>
        <v>70.294201309737034</v>
      </c>
    </row>
    <row r="26" spans="1:36" ht="15.55" customHeight="1" x14ac:dyDescent="0.65">
      <c r="B26" s="5"/>
      <c r="D26" s="54"/>
      <c r="H26" s="5"/>
      <c r="I26" s="54"/>
      <c r="J26" s="54"/>
      <c r="K26" s="54"/>
      <c r="L26" s="16"/>
      <c r="M26" s="16"/>
      <c r="N26" s="54"/>
      <c r="O26" s="54"/>
      <c r="P26" s="54"/>
      <c r="U26" s="5"/>
      <c r="V26" s="54"/>
      <c r="W26" s="54"/>
      <c r="X26" s="54"/>
      <c r="Y26" s="17"/>
      <c r="Z26" s="17"/>
      <c r="AA26" s="5"/>
      <c r="AB26" s="54"/>
      <c r="AC26" s="54"/>
      <c r="AG26" s="5"/>
      <c r="AH26" s="54"/>
    </row>
    <row r="27" spans="1:36" ht="51" customHeight="1" x14ac:dyDescent="0.65">
      <c r="B27" s="61" t="s">
        <v>79</v>
      </c>
      <c r="C27" s="67" t="s">
        <v>68</v>
      </c>
      <c r="D27" s="67" t="s">
        <v>68</v>
      </c>
      <c r="E27" s="72" t="s">
        <v>69</v>
      </c>
      <c r="H27" s="61" t="s">
        <v>64</v>
      </c>
      <c r="I27" s="67" t="s">
        <v>68</v>
      </c>
      <c r="J27" s="67" t="s">
        <v>68</v>
      </c>
      <c r="K27" s="72" t="s">
        <v>69</v>
      </c>
      <c r="L27" s="17"/>
      <c r="M27" s="17"/>
      <c r="N27" s="61" t="s">
        <v>64</v>
      </c>
      <c r="O27" s="67" t="s">
        <v>68</v>
      </c>
      <c r="P27" s="67" t="s">
        <v>68</v>
      </c>
      <c r="Q27" s="67" t="s">
        <v>69</v>
      </c>
      <c r="R27" s="72" t="s">
        <v>69</v>
      </c>
      <c r="U27" s="61" t="s">
        <v>64</v>
      </c>
      <c r="V27" s="67" t="s">
        <v>68</v>
      </c>
      <c r="W27" s="67" t="s">
        <v>68</v>
      </c>
      <c r="X27" s="67" t="s">
        <v>69</v>
      </c>
      <c r="Y27" s="72" t="s">
        <v>69</v>
      </c>
      <c r="Z27" s="17"/>
      <c r="AA27" s="61" t="s">
        <v>65</v>
      </c>
      <c r="AB27" s="67" t="s">
        <v>68</v>
      </c>
      <c r="AC27" s="67" t="s">
        <v>68</v>
      </c>
      <c r="AD27" s="72" t="s">
        <v>69</v>
      </c>
      <c r="AG27" s="61" t="s">
        <v>66</v>
      </c>
      <c r="AH27" s="67" t="s">
        <v>68</v>
      </c>
      <c r="AI27" s="67" t="s">
        <v>68</v>
      </c>
      <c r="AJ27" s="72" t="s">
        <v>69</v>
      </c>
    </row>
    <row r="28" spans="1:36" ht="15.55" customHeight="1" x14ac:dyDescent="0.65">
      <c r="B28" s="10">
        <v>0</v>
      </c>
      <c r="C28" s="41">
        <v>100</v>
      </c>
      <c r="D28" s="41">
        <v>100</v>
      </c>
      <c r="E28" s="42">
        <f t="shared" ref="E28:E91" ca="1" si="0">NORMINV(RAND(),$E$20,$E$21)</f>
        <v>-11.703843352893486</v>
      </c>
      <c r="H28" s="10">
        <v>0</v>
      </c>
      <c r="I28" s="41">
        <v>100</v>
      </c>
      <c r="J28" s="41">
        <v>100</v>
      </c>
      <c r="K28" s="41">
        <f ca="1">E28</f>
        <v>-11.703843352893486</v>
      </c>
      <c r="L28" s="17"/>
      <c r="M28" s="17"/>
      <c r="N28" s="10">
        <v>0</v>
      </c>
      <c r="O28" s="41">
        <v>100</v>
      </c>
      <c r="P28" s="41">
        <v>100</v>
      </c>
      <c r="Q28" s="53">
        <f t="shared" ref="Q28:Q37" ca="1" si="1">E28</f>
        <v>-11.703843352893486</v>
      </c>
      <c r="R28" s="53"/>
      <c r="U28" s="10">
        <v>0</v>
      </c>
      <c r="V28" s="41">
        <v>100</v>
      </c>
      <c r="W28" s="41">
        <v>100</v>
      </c>
      <c r="X28" s="41">
        <f t="shared" ref="X28:X47" ca="1" si="2">E28</f>
        <v>-11.703843352893486</v>
      </c>
      <c r="Y28" s="17"/>
      <c r="Z28" s="17"/>
      <c r="AA28" s="10">
        <v>0</v>
      </c>
      <c r="AB28" s="41">
        <v>100</v>
      </c>
      <c r="AC28" s="41">
        <v>100</v>
      </c>
      <c r="AD28" s="42">
        <f ca="1">E28</f>
        <v>-11.703843352893486</v>
      </c>
      <c r="AG28" s="10">
        <v>0</v>
      </c>
      <c r="AH28" s="41">
        <v>100</v>
      </c>
      <c r="AI28" s="41">
        <v>100</v>
      </c>
      <c r="AJ28" s="42">
        <f t="shared" ref="AJ28:AJ91" ca="1" si="3">AD28</f>
        <v>-11.703843352893486</v>
      </c>
    </row>
    <row r="29" spans="1:36" ht="15.55" customHeight="1" x14ac:dyDescent="0.65">
      <c r="B29" s="10">
        <v>1</v>
      </c>
      <c r="C29" s="41">
        <v>99.538420489273506</v>
      </c>
      <c r="D29" s="41">
        <f ca="1">$C$20*D28+$C$21+E29</f>
        <v>105.17273946893859</v>
      </c>
      <c r="E29" s="42">
        <f t="shared" ca="1" si="0"/>
        <v>5.1727394689385839</v>
      </c>
      <c r="H29" s="10">
        <v>1</v>
      </c>
      <c r="I29" s="41">
        <v>108.30068107114853</v>
      </c>
      <c r="J29" s="41">
        <f ca="1">$I$20*J28+$I$21+K29</f>
        <v>105.17273946893859</v>
      </c>
      <c r="K29" s="41">
        <f t="shared" ref="K29:K92" ca="1" si="4">E29</f>
        <v>5.1727394689385839</v>
      </c>
      <c r="L29" s="17"/>
      <c r="M29" s="17"/>
      <c r="N29" s="10">
        <v>1</v>
      </c>
      <c r="O29" s="41">
        <v>99.316150092283692</v>
      </c>
      <c r="P29" s="41">
        <f t="shared" ref="P29:P41" ca="1" si="5">$O$20*P28+$O$21+Q29</f>
        <v>105.17273946893859</v>
      </c>
      <c r="Q29" s="53">
        <f t="shared" ca="1" si="1"/>
        <v>5.1727394689385839</v>
      </c>
      <c r="R29" s="53"/>
      <c r="U29" s="10">
        <v>1</v>
      </c>
      <c r="V29" s="41">
        <v>98.372228437693806</v>
      </c>
      <c r="W29" s="41">
        <f ca="1">$V$20*W28+$V$21+X29</f>
        <v>105.17273946893859</v>
      </c>
      <c r="X29" s="41">
        <f t="shared" ca="1" si="2"/>
        <v>5.1727394689385839</v>
      </c>
      <c r="Y29" s="17"/>
      <c r="Z29" s="17"/>
      <c r="AA29" s="10">
        <v>1</v>
      </c>
      <c r="AB29" s="41">
        <v>97.687929474679137</v>
      </c>
      <c r="AC29" s="41">
        <f t="shared" ref="AC29:AC60" ca="1" si="6">$AB$19*AC28+$AB$21+AD29+$AB$20*AD28</f>
        <v>99.320817792491852</v>
      </c>
      <c r="AD29" s="42">
        <f t="shared" ref="AD29:AD41" ca="1" si="7">Q29</f>
        <v>5.1727394689385839</v>
      </c>
      <c r="AG29" s="10">
        <v>1</v>
      </c>
      <c r="AH29" s="41">
        <v>101.31452388346042</v>
      </c>
      <c r="AI29" s="41">
        <f ca="1">$AH$18*AI28+$AH$21+AJ29+$AH$20*AJ28</f>
        <v>99.320817792491852</v>
      </c>
      <c r="AJ29" s="42">
        <f t="shared" ca="1" si="3"/>
        <v>5.1727394689385839</v>
      </c>
    </row>
    <row r="30" spans="1:36" ht="15.55" customHeight="1" x14ac:dyDescent="0.65">
      <c r="B30" s="10">
        <v>2</v>
      </c>
      <c r="C30" s="41">
        <v>95.495146868955004</v>
      </c>
      <c r="D30" s="41">
        <f t="shared" ref="D30:D93" ca="1" si="8">$C$20*D29+$C$21+E30</f>
        <v>110.27563054638659</v>
      </c>
      <c r="E30" s="42">
        <f t="shared" ca="1" si="0"/>
        <v>5.6201650243418513</v>
      </c>
      <c r="H30" s="10">
        <v>2</v>
      </c>
      <c r="I30" s="41">
        <v>98.965019272682667</v>
      </c>
      <c r="J30" s="41">
        <f t="shared" ref="J30:J93" ca="1" si="9">$I$20*J29+$I$21+K30</f>
        <v>110.27563054638659</v>
      </c>
      <c r="K30" s="41">
        <f t="shared" ca="1" si="4"/>
        <v>5.6201650243418513</v>
      </c>
      <c r="L30" s="17"/>
      <c r="M30" s="17"/>
      <c r="N30" s="10">
        <v>2</v>
      </c>
      <c r="O30" s="41">
        <v>103.62101172440741</v>
      </c>
      <c r="P30" s="41">
        <f t="shared" ca="1" si="5"/>
        <v>110.27563054638659</v>
      </c>
      <c r="Q30" s="53">
        <f t="shared" ca="1" si="1"/>
        <v>5.6201650243418513</v>
      </c>
      <c r="R30" s="53"/>
      <c r="U30" s="10">
        <v>2</v>
      </c>
      <c r="V30" s="41">
        <v>109.13638608254074</v>
      </c>
      <c r="W30" s="41">
        <f t="shared" ref="W30:W47" ca="1" si="10">$V$20*W29+$V$21+X30</f>
        <v>110.27563054638659</v>
      </c>
      <c r="X30" s="41">
        <f t="shared" ca="1" si="2"/>
        <v>5.6201650243418513</v>
      </c>
      <c r="Y30" s="17"/>
      <c r="Z30" s="17"/>
      <c r="AA30" s="10">
        <v>2</v>
      </c>
      <c r="AB30" s="41">
        <v>95.829764807116419</v>
      </c>
      <c r="AC30" s="41">
        <f t="shared" ca="1" si="6"/>
        <v>107.59527077205379</v>
      </c>
      <c r="AD30" s="42">
        <f t="shared" ca="1" si="7"/>
        <v>5.6201650243418513</v>
      </c>
      <c r="AG30" s="10">
        <v>2</v>
      </c>
      <c r="AH30" s="41">
        <v>102.88120047943956</v>
      </c>
      <c r="AI30" s="41">
        <f t="shared" ref="AI30:AI61" ca="1" si="11">$AH$18*AI29+$AH$19*AI28+$AH$21+AJ30+$AH$20*AJ29</f>
        <v>111.59527077205379</v>
      </c>
      <c r="AJ30" s="42">
        <f t="shared" ca="1" si="3"/>
        <v>5.6201650243418513</v>
      </c>
    </row>
    <row r="31" spans="1:36" ht="15.55" customHeight="1" x14ac:dyDescent="0.65">
      <c r="B31" s="10">
        <v>3</v>
      </c>
      <c r="C31" s="41">
        <v>99.427553893380164</v>
      </c>
      <c r="D31" s="41">
        <f t="shared" ca="1" si="8"/>
        <v>108.20120168460073</v>
      </c>
      <c r="E31" s="42">
        <f t="shared" ca="1" si="0"/>
        <v>-1.0468658071471995</v>
      </c>
      <c r="H31" s="10">
        <v>3</v>
      </c>
      <c r="I31" s="41">
        <v>99.674288635323833</v>
      </c>
      <c r="J31" s="41">
        <f t="shared" ca="1" si="9"/>
        <v>108.20120168460073</v>
      </c>
      <c r="K31" s="41">
        <f t="shared" ca="1" si="4"/>
        <v>-1.0468658071471995</v>
      </c>
      <c r="L31" s="17"/>
      <c r="M31" s="17"/>
      <c r="N31" s="10">
        <v>3</v>
      </c>
      <c r="O31" s="41">
        <v>101.94892668549754</v>
      </c>
      <c r="P31" s="41">
        <f t="shared" ca="1" si="5"/>
        <v>108.20120168460073</v>
      </c>
      <c r="Q31" s="53">
        <f t="shared" ca="1" si="1"/>
        <v>-1.0468658071471995</v>
      </c>
      <c r="R31" s="53"/>
      <c r="U31" s="10">
        <v>3</v>
      </c>
      <c r="V31" s="41">
        <v>105.54962824483614</v>
      </c>
      <c r="W31" s="41">
        <f t="shared" ca="1" si="10"/>
        <v>108.20120168460073</v>
      </c>
      <c r="X31" s="41">
        <f t="shared" ca="1" si="2"/>
        <v>-1.0468658071471995</v>
      </c>
      <c r="Y31" s="17"/>
      <c r="Z31" s="17"/>
      <c r="AA31" s="10">
        <v>3</v>
      </c>
      <c r="AB31" s="41">
        <v>94.803440597378398</v>
      </c>
      <c r="AC31" s="41">
        <f t="shared" ca="1" si="6"/>
        <v>108.59896039987214</v>
      </c>
      <c r="AD31" s="42">
        <f t="shared" ca="1" si="7"/>
        <v>-1.0468658071471995</v>
      </c>
      <c r="AG31" s="10">
        <v>3</v>
      </c>
      <c r="AH31" s="41">
        <v>96.430328233204591</v>
      </c>
      <c r="AI31" s="41">
        <f t="shared" ca="1" si="11"/>
        <v>116.17179311157182</v>
      </c>
      <c r="AJ31" s="42">
        <f t="shared" ca="1" si="3"/>
        <v>-1.0468658071471995</v>
      </c>
    </row>
    <row r="32" spans="1:36" ht="15.55" customHeight="1" x14ac:dyDescent="0.65">
      <c r="B32" s="10">
        <v>4</v>
      </c>
      <c r="C32" s="41">
        <v>101.52373359861204</v>
      </c>
      <c r="D32" s="41">
        <f t="shared" ca="1" si="8"/>
        <v>105.25270919770264</v>
      </c>
      <c r="E32" s="42">
        <f t="shared" ca="1" si="0"/>
        <v>-2.1283723184380232</v>
      </c>
      <c r="H32" s="10">
        <v>4</v>
      </c>
      <c r="I32" s="41">
        <v>92.10046226614277</v>
      </c>
      <c r="J32" s="41">
        <f t="shared" ca="1" si="9"/>
        <v>105.25270919770264</v>
      </c>
      <c r="K32" s="41">
        <f t="shared" ca="1" si="4"/>
        <v>-2.1283723184380232</v>
      </c>
      <c r="L32" s="17"/>
      <c r="M32" s="17"/>
      <c r="N32" s="10">
        <v>4</v>
      </c>
      <c r="O32" s="41">
        <v>98.11783405984589</v>
      </c>
      <c r="P32" s="41">
        <f t="shared" ca="1" si="5"/>
        <v>105.25270919770264</v>
      </c>
      <c r="Q32" s="53">
        <f t="shared" ca="1" si="1"/>
        <v>-2.1283723184380232</v>
      </c>
      <c r="R32" s="53"/>
      <c r="U32" s="10">
        <v>4</v>
      </c>
      <c r="V32" s="41">
        <v>104.27194302669525</v>
      </c>
      <c r="W32" s="41">
        <f t="shared" ca="1" si="10"/>
        <v>105.25270919770264</v>
      </c>
      <c r="X32" s="41">
        <f t="shared" ca="1" si="2"/>
        <v>-2.1283723184380232</v>
      </c>
      <c r="Y32" s="17"/>
      <c r="Z32" s="17"/>
      <c r="AA32" s="10">
        <v>4</v>
      </c>
      <c r="AB32" s="41">
        <v>98.954871008207306</v>
      </c>
      <c r="AC32" s="41">
        <f t="shared" ca="1" si="6"/>
        <v>105.0872591378733</v>
      </c>
      <c r="AD32" s="42">
        <f t="shared" ca="1" si="7"/>
        <v>-2.1283723184380232</v>
      </c>
      <c r="AG32" s="10">
        <v>4</v>
      </c>
      <c r="AH32" s="41">
        <v>97.756750661635252</v>
      </c>
      <c r="AI32" s="41">
        <f t="shared" ca="1" si="11"/>
        <v>116.36661940928516</v>
      </c>
      <c r="AJ32" s="42">
        <f t="shared" ca="1" si="3"/>
        <v>-2.1283723184380232</v>
      </c>
    </row>
    <row r="33" spans="2:36" ht="15.55" customHeight="1" x14ac:dyDescent="0.65">
      <c r="B33" s="10">
        <v>5</v>
      </c>
      <c r="C33" s="41">
        <v>103.17169913343511</v>
      </c>
      <c r="D33" s="41">
        <f t="shared" ca="1" si="8"/>
        <v>106.28979956359623</v>
      </c>
      <c r="E33" s="42">
        <f t="shared" ca="1" si="0"/>
        <v>1.5623612856638556</v>
      </c>
      <c r="H33" s="10">
        <v>5</v>
      </c>
      <c r="I33" s="41">
        <v>98.992943613056937</v>
      </c>
      <c r="J33" s="41">
        <f t="shared" ca="1" si="9"/>
        <v>106.28979956359623</v>
      </c>
      <c r="K33" s="41">
        <f t="shared" ca="1" si="4"/>
        <v>1.5623612856638556</v>
      </c>
      <c r="L33" s="17"/>
      <c r="M33" s="17"/>
      <c r="N33" s="10">
        <v>5</v>
      </c>
      <c r="O33" s="41">
        <v>89.216463851695295</v>
      </c>
      <c r="P33" s="41">
        <f t="shared" ca="1" si="5"/>
        <v>106.28979956359623</v>
      </c>
      <c r="Q33" s="53">
        <f t="shared" ca="1" si="1"/>
        <v>1.5623612856638556</v>
      </c>
      <c r="R33" s="53"/>
      <c r="U33" s="10">
        <v>5</v>
      </c>
      <c r="V33" s="41">
        <v>102.80953172712543</v>
      </c>
      <c r="W33" s="41">
        <f t="shared" ca="1" si="10"/>
        <v>106.28979956359623</v>
      </c>
      <c r="X33" s="41">
        <f t="shared" ca="1" si="2"/>
        <v>1.5623612856638556</v>
      </c>
      <c r="Y33" s="17"/>
      <c r="Z33" s="17"/>
      <c r="AA33" s="10">
        <v>5</v>
      </c>
      <c r="AB33" s="41">
        <v>109.45622956162812</v>
      </c>
      <c r="AC33" s="41">
        <f t="shared" ca="1" si="6"/>
        <v>105.07670835053082</v>
      </c>
      <c r="AD33" s="42">
        <f t="shared" ca="1" si="7"/>
        <v>1.5623612856638556</v>
      </c>
      <c r="AG33" s="10">
        <v>5</v>
      </c>
      <c r="AH33" s="41">
        <v>101.06053369340528</v>
      </c>
      <c r="AI33" s="41">
        <f t="shared" ca="1" si="11"/>
        <v>119.87500431926436</v>
      </c>
      <c r="AJ33" s="42">
        <f t="shared" ca="1" si="3"/>
        <v>1.5623612856638556</v>
      </c>
    </row>
    <row r="34" spans="2:36" ht="15.55" customHeight="1" x14ac:dyDescent="0.65">
      <c r="B34" s="10">
        <v>6</v>
      </c>
      <c r="C34" s="41">
        <v>103.1666634714954</v>
      </c>
      <c r="D34" s="41">
        <f t="shared" ca="1" si="8"/>
        <v>111.74207613916828</v>
      </c>
      <c r="E34" s="42">
        <f t="shared" ca="1" si="0"/>
        <v>6.0812565319316603</v>
      </c>
      <c r="H34" s="10">
        <v>6</v>
      </c>
      <c r="I34" s="41">
        <v>105.32040421256977</v>
      </c>
      <c r="J34" s="41">
        <f t="shared" ca="1" si="9"/>
        <v>111.74207613916828</v>
      </c>
      <c r="K34" s="41">
        <f t="shared" ca="1" si="4"/>
        <v>6.0812565319316603</v>
      </c>
      <c r="L34" s="17"/>
      <c r="M34" s="17"/>
      <c r="N34" s="10">
        <v>6</v>
      </c>
      <c r="O34" s="41">
        <v>96.349767685817753</v>
      </c>
      <c r="P34" s="41">
        <f t="shared" ca="1" si="5"/>
        <v>111.74207613916828</v>
      </c>
      <c r="Q34" s="53">
        <f t="shared" ca="1" si="1"/>
        <v>6.0812565319316603</v>
      </c>
      <c r="R34" s="53"/>
      <c r="U34" s="10">
        <v>6</v>
      </c>
      <c r="V34" s="41">
        <v>96.466088139046676</v>
      </c>
      <c r="W34" s="41">
        <f t="shared" ca="1" si="10"/>
        <v>111.74207613916828</v>
      </c>
      <c r="X34" s="41">
        <f t="shared" ca="1" si="2"/>
        <v>6.0812565319316603</v>
      </c>
      <c r="Y34" s="17"/>
      <c r="Z34" s="17"/>
      <c r="AA34" s="10">
        <v>6</v>
      </c>
      <c r="AB34" s="41">
        <v>115.10780185311603</v>
      </c>
      <c r="AC34" s="41">
        <f t="shared" ca="1" si="6"/>
        <v>111.43147469024133</v>
      </c>
      <c r="AD34" s="42">
        <f t="shared" ca="1" si="7"/>
        <v>6.0812565319316603</v>
      </c>
      <c r="AG34" s="10">
        <v>6</v>
      </c>
      <c r="AH34" s="41">
        <v>106.92706600648512</v>
      </c>
      <c r="AI34" s="41">
        <f t="shared" ca="1" si="11"/>
        <v>129.40460583847295</v>
      </c>
      <c r="AJ34" s="42">
        <f t="shared" ca="1" si="3"/>
        <v>6.0812565319316603</v>
      </c>
    </row>
    <row r="35" spans="2:36" ht="15.55" customHeight="1" x14ac:dyDescent="0.65">
      <c r="B35" s="10">
        <v>7</v>
      </c>
      <c r="C35" s="41">
        <v>104.37807445652854</v>
      </c>
      <c r="D35" s="41">
        <f t="shared" ca="1" si="8"/>
        <v>110.17392033913953</v>
      </c>
      <c r="E35" s="42">
        <f t="shared" ca="1" si="0"/>
        <v>-0.3939481861119345</v>
      </c>
      <c r="H35" s="10">
        <v>7</v>
      </c>
      <c r="I35" s="41">
        <v>113.55289536730513</v>
      </c>
      <c r="J35" s="41">
        <f t="shared" ca="1" si="9"/>
        <v>110.17392033913953</v>
      </c>
      <c r="K35" s="41">
        <f t="shared" ca="1" si="4"/>
        <v>-0.3939481861119345</v>
      </c>
      <c r="L35" s="17"/>
      <c r="M35" s="17"/>
      <c r="N35" s="10">
        <v>7</v>
      </c>
      <c r="O35" s="41">
        <v>98.424661859276725</v>
      </c>
      <c r="P35" s="41">
        <f t="shared" ca="1" si="5"/>
        <v>110.17392033913953</v>
      </c>
      <c r="Q35" s="53">
        <f t="shared" ca="1" si="1"/>
        <v>-0.3939481861119345</v>
      </c>
      <c r="R35" s="53"/>
      <c r="U35" s="10">
        <v>7</v>
      </c>
      <c r="V35" s="41">
        <v>100.80451241554729</v>
      </c>
      <c r="W35" s="41">
        <f t="shared" ca="1" si="10"/>
        <v>110.17392033913953</v>
      </c>
      <c r="X35" s="41">
        <f t="shared" ca="1" si="2"/>
        <v>-0.3939481861119345</v>
      </c>
      <c r="Y35" s="17"/>
      <c r="Z35" s="17"/>
      <c r="AA35" s="10">
        <v>7</v>
      </c>
      <c r="AB35" s="41">
        <v>114.27111251310012</v>
      </c>
      <c r="AC35" s="41">
        <f t="shared" ca="1" si="6"/>
        <v>112.93500730107111</v>
      </c>
      <c r="AD35" s="42">
        <f t="shared" ca="1" si="7"/>
        <v>-0.3939481861119345</v>
      </c>
      <c r="AG35" s="10">
        <v>7</v>
      </c>
      <c r="AH35" s="41">
        <v>101.94295152423381</v>
      </c>
      <c r="AI35" s="41">
        <f t="shared" ca="1" si="11"/>
        <v>133.90582550725011</v>
      </c>
      <c r="AJ35" s="42">
        <f t="shared" ca="1" si="3"/>
        <v>-0.3939481861119345</v>
      </c>
    </row>
    <row r="36" spans="2:36" ht="15.55" customHeight="1" x14ac:dyDescent="0.65">
      <c r="B36" s="10">
        <v>8</v>
      </c>
      <c r="C36" s="41">
        <v>106.51088998420698</v>
      </c>
      <c r="D36" s="41">
        <f t="shared" ca="1" si="8"/>
        <v>102.20189948802955</v>
      </c>
      <c r="E36" s="42">
        <f t="shared" ca="1" si="0"/>
        <v>-6.9546288171960216</v>
      </c>
      <c r="H36" s="10">
        <v>8</v>
      </c>
      <c r="I36" s="41">
        <v>113.92755465379095</v>
      </c>
      <c r="J36" s="41">
        <f t="shared" ca="1" si="9"/>
        <v>102.20189948802955</v>
      </c>
      <c r="K36" s="41">
        <f t="shared" ca="1" si="4"/>
        <v>-6.9546288171960216</v>
      </c>
      <c r="L36" s="17"/>
      <c r="M36" s="17"/>
      <c r="N36" s="10">
        <v>8</v>
      </c>
      <c r="O36" s="41">
        <v>90.601774637394385</v>
      </c>
      <c r="P36" s="41">
        <f t="shared" ca="1" si="5"/>
        <v>102.20189948802955</v>
      </c>
      <c r="Q36" s="53">
        <f t="shared" ca="1" si="1"/>
        <v>-6.9546288171960216</v>
      </c>
      <c r="R36" s="53"/>
      <c r="S36" s="53"/>
      <c r="U36" s="10">
        <v>8</v>
      </c>
      <c r="V36" s="41">
        <v>100.15469833185379</v>
      </c>
      <c r="W36" s="41">
        <f t="shared" ca="1" si="10"/>
        <v>102.20189948802955</v>
      </c>
      <c r="X36" s="41">
        <f t="shared" ca="1" si="2"/>
        <v>-6.9546288171960216</v>
      </c>
      <c r="Y36" s="17"/>
      <c r="Z36" s="17"/>
      <c r="AA36" s="10">
        <v>8</v>
      </c>
      <c r="AB36" s="41">
        <v>108.60285683266628</v>
      </c>
      <c r="AC36" s="41">
        <f t="shared" ca="1" si="6"/>
        <v>104.489903660712</v>
      </c>
      <c r="AD36" s="42">
        <f t="shared" ca="1" si="7"/>
        <v>-6.9546288171960216</v>
      </c>
      <c r="AG36" s="10">
        <v>8</v>
      </c>
      <c r="AH36" s="41">
        <v>111.35158734339103</v>
      </c>
      <c r="AI36" s="41">
        <f t="shared" ca="1" si="11"/>
        <v>128.53982427981205</v>
      </c>
      <c r="AJ36" s="42">
        <f t="shared" ca="1" si="3"/>
        <v>-6.9546288171960216</v>
      </c>
    </row>
    <row r="37" spans="2:36" ht="15.55" customHeight="1" x14ac:dyDescent="0.65">
      <c r="B37" s="10">
        <v>9</v>
      </c>
      <c r="C37" s="41">
        <v>106.60546100859088</v>
      </c>
      <c r="D37" s="41">
        <f t="shared" ca="1" si="8"/>
        <v>113.76145980282554</v>
      </c>
      <c r="E37" s="42">
        <f t="shared" ca="1" si="0"/>
        <v>11.779750263598947</v>
      </c>
      <c r="H37" s="10">
        <v>9</v>
      </c>
      <c r="I37" s="41">
        <v>114.32025293025674</v>
      </c>
      <c r="J37" s="41">
        <f t="shared" ca="1" si="9"/>
        <v>113.76145980282554</v>
      </c>
      <c r="K37" s="41">
        <f t="shared" ca="1" si="4"/>
        <v>11.779750263598947</v>
      </c>
      <c r="L37" s="17"/>
      <c r="M37" s="17"/>
      <c r="N37" s="10">
        <v>9</v>
      </c>
      <c r="O37" s="41">
        <v>90.306635369553504</v>
      </c>
      <c r="P37" s="41">
        <f t="shared" ca="1" si="5"/>
        <v>113.76145980282554</v>
      </c>
      <c r="Q37" s="53">
        <f t="shared" ca="1" si="1"/>
        <v>11.779750263598947</v>
      </c>
      <c r="R37" s="53"/>
      <c r="S37" s="53"/>
      <c r="U37" s="10">
        <v>9</v>
      </c>
      <c r="V37" s="41">
        <v>104.51971699594199</v>
      </c>
      <c r="W37" s="41">
        <f t="shared" ca="1" si="10"/>
        <v>113.76145980282554</v>
      </c>
      <c r="X37" s="41">
        <f t="shared" ca="1" si="2"/>
        <v>11.779750263598947</v>
      </c>
      <c r="Y37" s="17"/>
      <c r="Z37" s="17"/>
      <c r="AA37" s="10">
        <v>9</v>
      </c>
      <c r="AB37" s="41">
        <v>99.248898937179817</v>
      </c>
      <c r="AC37" s="41">
        <f t="shared" ca="1" si="6"/>
        <v>112.34334914964174</v>
      </c>
      <c r="AD37" s="42">
        <f t="shared" ca="1" si="7"/>
        <v>11.779750263598947</v>
      </c>
      <c r="AG37" s="10">
        <v>9</v>
      </c>
      <c r="AH37" s="41">
        <v>116.7020676147866</v>
      </c>
      <c r="AI37" s="41">
        <f t="shared" ca="1" si="11"/>
        <v>139.34451072712179</v>
      </c>
      <c r="AJ37" s="42">
        <f t="shared" ca="1" si="3"/>
        <v>11.779750263598947</v>
      </c>
    </row>
    <row r="38" spans="2:36" ht="15.55" customHeight="1" x14ac:dyDescent="0.65">
      <c r="B38" s="55">
        <v>10</v>
      </c>
      <c r="C38" s="48">
        <v>107.57948914641716</v>
      </c>
      <c r="D38" s="48">
        <f t="shared" ca="1" si="8"/>
        <v>106.88152385088461</v>
      </c>
      <c r="E38" s="42">
        <f t="shared" ca="1" si="0"/>
        <v>-5.5037899716583736</v>
      </c>
      <c r="H38" s="44">
        <v>10</v>
      </c>
      <c r="I38" s="45">
        <v>162.88822763723107</v>
      </c>
      <c r="J38" s="45">
        <f t="shared" ca="1" si="9"/>
        <v>162.38531382254297</v>
      </c>
      <c r="K38" s="64">
        <v>50</v>
      </c>
      <c r="L38" s="17"/>
      <c r="M38" s="17"/>
      <c r="N38" s="44">
        <v>10</v>
      </c>
      <c r="O38" s="45">
        <v>141.27597183259815</v>
      </c>
      <c r="P38" s="45">
        <f t="shared" ca="1" si="5"/>
        <v>162.38531382254297</v>
      </c>
      <c r="Q38" s="46">
        <v>50</v>
      </c>
      <c r="R38" s="42"/>
      <c r="S38" s="42"/>
      <c r="U38" s="55">
        <v>10</v>
      </c>
      <c r="V38" s="48">
        <v>101.21713473587381</v>
      </c>
      <c r="W38" s="41">
        <f t="shared" ca="1" si="10"/>
        <v>106.88152385088461</v>
      </c>
      <c r="X38" s="48">
        <f t="shared" ca="1" si="2"/>
        <v>-5.5037899716583736</v>
      </c>
      <c r="Y38" s="17"/>
      <c r="Z38" s="17"/>
      <c r="AA38" s="44">
        <v>10</v>
      </c>
      <c r="AB38" s="45">
        <v>146.06441426064117</v>
      </c>
      <c r="AC38" s="45">
        <f t="shared" ca="1" si="6"/>
        <v>166.99888936647704</v>
      </c>
      <c r="AD38" s="46">
        <f t="shared" si="7"/>
        <v>50</v>
      </c>
      <c r="AG38" s="44">
        <v>10</v>
      </c>
      <c r="AH38" s="45">
        <v>168.13944881258442</v>
      </c>
      <c r="AI38" s="45">
        <f t="shared" ca="1" si="11"/>
        <v>196.44152775740156</v>
      </c>
      <c r="AJ38" s="46">
        <f t="shared" si="3"/>
        <v>50</v>
      </c>
    </row>
    <row r="39" spans="2:36" ht="15.55" customHeight="1" x14ac:dyDescent="0.65">
      <c r="B39" s="55">
        <v>11</v>
      </c>
      <c r="C39" s="48">
        <v>98.544717261955753</v>
      </c>
      <c r="D39" s="48">
        <f t="shared" ca="1" si="8"/>
        <v>112.03681510371908</v>
      </c>
      <c r="E39" s="42">
        <f t="shared" ca="1" si="0"/>
        <v>5.8434436379229249</v>
      </c>
      <c r="H39" s="47">
        <v>11</v>
      </c>
      <c r="I39" s="48">
        <v>196.59940487350798</v>
      </c>
      <c r="J39" s="48">
        <f t="shared" ca="1" si="9"/>
        <v>196.14678244028869</v>
      </c>
      <c r="K39" s="65">
        <v>40</v>
      </c>
      <c r="L39" s="17"/>
      <c r="M39" s="17"/>
      <c r="N39" s="47">
        <v>11</v>
      </c>
      <c r="O39" s="48">
        <v>177.14837464933834</v>
      </c>
      <c r="P39" s="48">
        <f t="shared" ca="1" si="5"/>
        <v>196.14678244028869</v>
      </c>
      <c r="Q39" s="49">
        <v>40</v>
      </c>
      <c r="R39" s="42"/>
      <c r="S39" s="42"/>
      <c r="U39" s="55">
        <v>11</v>
      </c>
      <c r="V39" s="48">
        <v>103.41805950864916</v>
      </c>
      <c r="W39" s="41">
        <f t="shared" ca="1" si="10"/>
        <v>112.03681510371908</v>
      </c>
      <c r="X39" s="48">
        <f t="shared" ca="1" si="2"/>
        <v>5.8434436379229249</v>
      </c>
      <c r="Y39" s="17"/>
      <c r="Z39" s="17"/>
      <c r="AA39" s="47">
        <v>11</v>
      </c>
      <c r="AB39" s="48">
        <v>206.45797283457705</v>
      </c>
      <c r="AC39" s="48">
        <f t="shared" ca="1" si="6"/>
        <v>225.29900042982933</v>
      </c>
      <c r="AD39" s="49">
        <f t="shared" si="7"/>
        <v>40</v>
      </c>
      <c r="AG39" s="47">
        <v>11</v>
      </c>
      <c r="AH39" s="48">
        <v>230.99358663591744</v>
      </c>
      <c r="AI39" s="48">
        <f t="shared" ca="1" si="11"/>
        <v>257.37115541074627</v>
      </c>
      <c r="AJ39" s="49">
        <f t="shared" si="3"/>
        <v>40</v>
      </c>
    </row>
    <row r="40" spans="2:36" ht="15.55" customHeight="1" x14ac:dyDescent="0.65">
      <c r="B40" s="55">
        <v>12</v>
      </c>
      <c r="C40" s="48">
        <v>97.028653997228545</v>
      </c>
      <c r="D40" s="48">
        <f t="shared" ca="1" si="8"/>
        <v>115.38627285124714</v>
      </c>
      <c r="E40" s="42">
        <f t="shared" ca="1" si="0"/>
        <v>4.5531392578999688</v>
      </c>
      <c r="H40" s="47">
        <v>12</v>
      </c>
      <c r="I40" s="48">
        <v>216.9394643861572</v>
      </c>
      <c r="J40" s="48">
        <f t="shared" ca="1" si="9"/>
        <v>216.53210419625984</v>
      </c>
      <c r="K40" s="65">
        <v>30</v>
      </c>
      <c r="L40" s="17"/>
      <c r="M40" s="17"/>
      <c r="N40" s="47">
        <v>12</v>
      </c>
      <c r="O40" s="48">
        <v>199.43353718440451</v>
      </c>
      <c r="P40" s="48">
        <f t="shared" ca="1" si="5"/>
        <v>216.53210419625984</v>
      </c>
      <c r="Q40" s="49">
        <v>30</v>
      </c>
      <c r="R40" s="42"/>
      <c r="S40" s="42"/>
      <c r="U40" s="55">
        <v>12</v>
      </c>
      <c r="V40" s="48">
        <v>105.00763489106649</v>
      </c>
      <c r="W40" s="41">
        <f t="shared" ca="1" si="10"/>
        <v>115.38627285124714</v>
      </c>
      <c r="X40" s="48">
        <f t="shared" ca="1" si="2"/>
        <v>4.5531392578999688</v>
      </c>
      <c r="Y40" s="17"/>
      <c r="Z40" s="17"/>
      <c r="AA40" s="47">
        <v>12</v>
      </c>
      <c r="AB40" s="48">
        <v>245.81217555111934</v>
      </c>
      <c r="AC40" s="48">
        <f t="shared" ca="1" si="6"/>
        <v>262.76910038684639</v>
      </c>
      <c r="AD40" s="49">
        <f t="shared" si="7"/>
        <v>30</v>
      </c>
      <c r="AG40" s="47">
        <v>12</v>
      </c>
      <c r="AH40" s="48">
        <v>274.61980592482905</v>
      </c>
      <c r="AI40" s="48">
        <f t="shared" ca="1" si="11"/>
        <v>299.49170097996773</v>
      </c>
      <c r="AJ40" s="49">
        <f t="shared" si="3"/>
        <v>30</v>
      </c>
    </row>
    <row r="41" spans="2:36" ht="15.55" customHeight="1" x14ac:dyDescent="0.65">
      <c r="B41" s="55">
        <v>13</v>
      </c>
      <c r="C41" s="48">
        <v>97.096461878437808</v>
      </c>
      <c r="D41" s="48">
        <f t="shared" ca="1" si="8"/>
        <v>115.25383057525009</v>
      </c>
      <c r="E41" s="42">
        <f t="shared" ca="1" si="0"/>
        <v>1.4061850091276642</v>
      </c>
      <c r="H41" s="50">
        <v>13</v>
      </c>
      <c r="I41" s="51">
        <v>225.24551794754149</v>
      </c>
      <c r="J41" s="51">
        <f t="shared" ca="1" si="9"/>
        <v>224.87889377663384</v>
      </c>
      <c r="K41" s="66">
        <v>20</v>
      </c>
      <c r="L41" s="17"/>
      <c r="M41" s="17"/>
      <c r="N41" s="50">
        <v>13</v>
      </c>
      <c r="O41" s="51">
        <v>209.49018346596407</v>
      </c>
      <c r="P41" s="51">
        <f t="shared" ca="1" si="5"/>
        <v>224.87889377663384</v>
      </c>
      <c r="Q41" s="52">
        <v>20</v>
      </c>
      <c r="R41" s="42"/>
      <c r="S41" s="42"/>
      <c r="U41" s="55">
        <v>13</v>
      </c>
      <c r="V41" s="48">
        <v>101.19406644593688</v>
      </c>
      <c r="W41" s="41">
        <f t="shared" ca="1" si="10"/>
        <v>115.25383057525009</v>
      </c>
      <c r="X41" s="48">
        <f t="shared" ca="1" si="2"/>
        <v>1.4061850091276642</v>
      </c>
      <c r="Y41" s="17"/>
      <c r="Z41" s="17"/>
      <c r="AA41" s="50">
        <v>13</v>
      </c>
      <c r="AB41" s="51">
        <v>266.23095799600742</v>
      </c>
      <c r="AC41" s="51">
        <f t="shared" ca="1" si="6"/>
        <v>281.49219034816178</v>
      </c>
      <c r="AD41" s="52">
        <f t="shared" si="7"/>
        <v>20</v>
      </c>
      <c r="AG41" s="50">
        <v>13</v>
      </c>
      <c r="AH41" s="51">
        <v>301.39756879778287</v>
      </c>
      <c r="AI41" s="51">
        <f t="shared" ca="1" si="11"/>
        <v>324.83737709840079</v>
      </c>
      <c r="AJ41" s="52">
        <f t="shared" si="3"/>
        <v>20</v>
      </c>
    </row>
    <row r="42" spans="2:36" ht="15.55" customHeight="1" x14ac:dyDescent="0.65">
      <c r="B42" s="10">
        <v>14</v>
      </c>
      <c r="C42" s="41">
        <v>91.672367126011366</v>
      </c>
      <c r="D42" s="41">
        <f t="shared" ca="1" si="8"/>
        <v>111.84589637061289</v>
      </c>
      <c r="E42" s="42">
        <f t="shared" ca="1" si="0"/>
        <v>-1.8825511471121947</v>
      </c>
      <c r="H42" s="10">
        <v>14</v>
      </c>
      <c r="I42" s="41">
        <v>203.10149184557258</v>
      </c>
      <c r="J42" s="41">
        <f t="shared" ca="1" si="9"/>
        <v>210.50845325185827</v>
      </c>
      <c r="K42" s="41">
        <f t="shared" ca="1" si="4"/>
        <v>-1.8825511471121947</v>
      </c>
      <c r="L42" s="17"/>
      <c r="M42" s="17"/>
      <c r="N42" s="44">
        <v>14</v>
      </c>
      <c r="O42" s="45">
        <v>207.90850697758552</v>
      </c>
      <c r="P42" s="45">
        <f t="shared" ref="P42:P73" ca="1" si="12">$O$20*P41+$O$21+R42</f>
        <v>227.99599573146679</v>
      </c>
      <c r="R42" s="46">
        <f t="shared" ref="R42:R73" ca="1" si="13">NORMINV(RAND(),$R$20,$R$21)</f>
        <v>15.604991332496324</v>
      </c>
      <c r="S42" s="60"/>
      <c r="U42" s="55">
        <v>14</v>
      </c>
      <c r="V42" s="48">
        <v>103.4394617199592</v>
      </c>
      <c r="W42" s="41">
        <f t="shared" ca="1" si="10"/>
        <v>111.84589637061289</v>
      </c>
      <c r="X42" s="48">
        <f t="shared" ca="1" si="2"/>
        <v>-1.8825511471121947</v>
      </c>
      <c r="Y42" s="17"/>
      <c r="Z42" s="17"/>
      <c r="AA42" s="10">
        <v>14</v>
      </c>
      <c r="AB42" s="41">
        <v>272.02220738192017</v>
      </c>
      <c r="AC42" s="41">
        <f t="shared" ca="1" si="6"/>
        <v>288.94796264584193</v>
      </c>
      <c r="AD42" s="42">
        <f t="shared" ref="AD42:AD73" ca="1" si="14">R42</f>
        <v>15.604991332496324</v>
      </c>
      <c r="AG42" s="10">
        <v>14</v>
      </c>
      <c r="AH42" s="41">
        <v>314.47297991642051</v>
      </c>
      <c r="AI42" s="41">
        <f t="shared" ca="1" si="11"/>
        <v>339.93829876025575</v>
      </c>
      <c r="AJ42" s="42">
        <f t="shared" ca="1" si="3"/>
        <v>15.604991332496324</v>
      </c>
    </row>
    <row r="43" spans="2:36" ht="15.55" customHeight="1" x14ac:dyDescent="0.65">
      <c r="B43" s="10">
        <v>15</v>
      </c>
      <c r="C43" s="41">
        <v>90.392979955190953</v>
      </c>
      <c r="D43" s="41">
        <f t="shared" ca="1" si="8"/>
        <v>103.71938915392566</v>
      </c>
      <c r="E43" s="42">
        <f t="shared" ca="1" si="0"/>
        <v>-6.9419175796259314</v>
      </c>
      <c r="H43" s="10">
        <v>15</v>
      </c>
      <c r="I43" s="41">
        <v>188.35140309369052</v>
      </c>
      <c r="J43" s="41">
        <f t="shared" ca="1" si="9"/>
        <v>192.5156903470465</v>
      </c>
      <c r="K43" s="41">
        <f t="shared" ca="1" si="4"/>
        <v>-6.9419175796259314</v>
      </c>
      <c r="L43" s="17"/>
      <c r="M43" s="17"/>
      <c r="N43" s="47">
        <v>15</v>
      </c>
      <c r="O43" s="48">
        <v>204.68112724070656</v>
      </c>
      <c r="P43" s="48">
        <f t="shared" ca="1" si="12"/>
        <v>225.86045053175363</v>
      </c>
      <c r="R43" s="49">
        <f t="shared" ca="1" si="13"/>
        <v>10.664054373433522</v>
      </c>
      <c r="S43" s="60"/>
      <c r="U43" s="55">
        <v>15</v>
      </c>
      <c r="V43" s="48">
        <v>97.600572947556103</v>
      </c>
      <c r="W43" s="41">
        <f t="shared" ca="1" si="10"/>
        <v>103.71938915392566</v>
      </c>
      <c r="X43" s="48">
        <f t="shared" ca="1" si="2"/>
        <v>-6.9419175796259314</v>
      </c>
      <c r="Y43" s="17"/>
      <c r="Z43" s="17"/>
      <c r="AA43" s="10">
        <v>15</v>
      </c>
      <c r="AB43" s="41">
        <v>268.04655377762316</v>
      </c>
      <c r="AC43" s="41">
        <f t="shared" ca="1" si="6"/>
        <v>288.51971642093946</v>
      </c>
      <c r="AD43" s="42">
        <f t="shared" ca="1" si="14"/>
        <v>10.664054373433522</v>
      </c>
      <c r="AG43" s="10">
        <v>15</v>
      </c>
      <c r="AH43" s="41">
        <v>330.27265345080923</v>
      </c>
      <c r="AI43" s="41">
        <f t="shared" ca="1" si="11"/>
        <v>347.40451400784787</v>
      </c>
      <c r="AJ43" s="42">
        <f t="shared" ca="1" si="3"/>
        <v>10.664054373433522</v>
      </c>
    </row>
    <row r="44" spans="2:36" ht="15.55" customHeight="1" x14ac:dyDescent="0.65">
      <c r="B44" s="10">
        <v>16</v>
      </c>
      <c r="C44" s="41">
        <v>95.179903660988629</v>
      </c>
      <c r="D44" s="41">
        <f t="shared" ca="1" si="8"/>
        <v>111.11780343401185</v>
      </c>
      <c r="E44" s="42">
        <f t="shared" ca="1" si="0"/>
        <v>7.7703531954787417</v>
      </c>
      <c r="H44" s="10">
        <v>16</v>
      </c>
      <c r="I44" s="41">
        <v>187.11637517293101</v>
      </c>
      <c r="J44" s="41">
        <f t="shared" ca="1" si="9"/>
        <v>191.03447450782059</v>
      </c>
      <c r="K44" s="41">
        <f t="shared" ca="1" si="4"/>
        <v>7.7703531954787417</v>
      </c>
      <c r="L44" s="17"/>
      <c r="M44" s="17"/>
      <c r="N44" s="47">
        <v>16</v>
      </c>
      <c r="O44" s="48">
        <v>197.45501419439816</v>
      </c>
      <c r="P44" s="48">
        <f t="shared" ca="1" si="12"/>
        <v>215.88776272161823</v>
      </c>
      <c r="R44" s="49">
        <f t="shared" ca="1" si="13"/>
        <v>2.6133572430399656</v>
      </c>
      <c r="S44" s="60"/>
      <c r="U44" s="55">
        <v>16</v>
      </c>
      <c r="V44" s="48">
        <v>102.29571801822459</v>
      </c>
      <c r="W44" s="41">
        <f t="shared" ca="1" si="10"/>
        <v>111.11780343401185</v>
      </c>
      <c r="X44" s="48">
        <f t="shared" ca="1" si="2"/>
        <v>7.7703531954787417</v>
      </c>
      <c r="Y44" s="17"/>
      <c r="Z44" s="17"/>
      <c r="AA44" s="10">
        <v>16</v>
      </c>
      <c r="AB44" s="41">
        <v>266.66417388506278</v>
      </c>
      <c r="AC44" s="41">
        <f t="shared" ca="1" si="6"/>
        <v>277.61312920860223</v>
      </c>
      <c r="AD44" s="42">
        <f t="shared" ca="1" si="14"/>
        <v>2.6133572430399656</v>
      </c>
      <c r="AG44" s="10">
        <v>16</v>
      </c>
      <c r="AH44" s="41">
        <v>334.66475031730516</v>
      </c>
      <c r="AI44" s="41">
        <f t="shared" ca="1" si="11"/>
        <v>344.20697898723006</v>
      </c>
      <c r="AJ44" s="42">
        <f t="shared" ca="1" si="3"/>
        <v>2.6133572430399656</v>
      </c>
    </row>
    <row r="45" spans="2:36" ht="15.55" customHeight="1" x14ac:dyDescent="0.65">
      <c r="B45" s="10">
        <v>17</v>
      </c>
      <c r="C45" s="41">
        <v>98.752409353542092</v>
      </c>
      <c r="D45" s="41">
        <f t="shared" ca="1" si="8"/>
        <v>108.05313432660699</v>
      </c>
      <c r="E45" s="42">
        <f t="shared" ca="1" si="0"/>
        <v>-1.9528887640036801</v>
      </c>
      <c r="H45" s="10">
        <v>17</v>
      </c>
      <c r="I45" s="41">
        <v>178.54283197848798</v>
      </c>
      <c r="J45" s="41">
        <f t="shared" ca="1" si="9"/>
        <v>179.97813829303485</v>
      </c>
      <c r="K45" s="41">
        <f t="shared" ca="1" si="4"/>
        <v>-1.9528887640036801</v>
      </c>
      <c r="L45" s="17"/>
      <c r="M45" s="17"/>
      <c r="N45" s="47">
        <v>17</v>
      </c>
      <c r="O45" s="48">
        <v>190.16409423275712</v>
      </c>
      <c r="P45" s="48">
        <f t="shared" ca="1" si="12"/>
        <v>210.52427675769732</v>
      </c>
      <c r="R45" s="49">
        <f t="shared" ca="1" si="13"/>
        <v>6.2252903082409077</v>
      </c>
      <c r="S45" s="60"/>
      <c r="U45" s="55">
        <v>17</v>
      </c>
      <c r="V45" s="48">
        <v>96.385674632067762</v>
      </c>
      <c r="W45" s="41">
        <f t="shared" ca="1" si="10"/>
        <v>108.05313432660699</v>
      </c>
      <c r="X45" s="48">
        <f t="shared" ca="1" si="2"/>
        <v>-1.9528887640036801</v>
      </c>
      <c r="Y45" s="17"/>
      <c r="Z45" s="17"/>
      <c r="AA45" s="10">
        <v>17</v>
      </c>
      <c r="AB45" s="41">
        <v>267.89345779611835</v>
      </c>
      <c r="AC45" s="41">
        <f t="shared" ca="1" si="6"/>
        <v>267.38378521750298</v>
      </c>
      <c r="AD45" s="42">
        <f t="shared" ca="1" si="14"/>
        <v>6.2252903082409077</v>
      </c>
      <c r="AG45" s="10">
        <v>17</v>
      </c>
      <c r="AH45" s="41">
        <v>330.25472906272262</v>
      </c>
      <c r="AI45" s="41">
        <f t="shared" ca="1" si="11"/>
        <v>341.21443057858187</v>
      </c>
      <c r="AJ45" s="42">
        <f t="shared" ca="1" si="3"/>
        <v>6.2252903082409077</v>
      </c>
    </row>
    <row r="46" spans="2:36" ht="15.55" customHeight="1" x14ac:dyDescent="0.65">
      <c r="B46" s="10">
        <v>18</v>
      </c>
      <c r="C46" s="41">
        <v>105.61391800571008</v>
      </c>
      <c r="D46" s="41">
        <f t="shared" ca="1" si="8"/>
        <v>111.01770793918466</v>
      </c>
      <c r="E46" s="42">
        <f t="shared" ca="1" si="0"/>
        <v>3.7698870452383626</v>
      </c>
      <c r="H46" s="10">
        <v>18</v>
      </c>
      <c r="I46" s="41">
        <v>172.98150048495972</v>
      </c>
      <c r="J46" s="41">
        <f t="shared" ca="1" si="9"/>
        <v>175.75021150896973</v>
      </c>
      <c r="K46" s="41">
        <f t="shared" ca="1" si="4"/>
        <v>3.7698870452383626</v>
      </c>
      <c r="L46" s="17"/>
      <c r="M46" s="17"/>
      <c r="N46" s="47">
        <v>18</v>
      </c>
      <c r="O46" s="48">
        <v>186.80268932860423</v>
      </c>
      <c r="P46" s="48">
        <f t="shared" ca="1" si="12"/>
        <v>203.87599086505608</v>
      </c>
      <c r="R46" s="49">
        <f t="shared" ca="1" si="13"/>
        <v>4.4041417831284893</v>
      </c>
      <c r="S46" s="60"/>
      <c r="U46" s="55">
        <v>18</v>
      </c>
      <c r="V46" s="48">
        <v>99.471227981507113</v>
      </c>
      <c r="W46" s="41">
        <f t="shared" ca="1" si="10"/>
        <v>111.01770793918466</v>
      </c>
      <c r="X46" s="48">
        <f t="shared" ca="1" si="2"/>
        <v>3.7698870452383626</v>
      </c>
      <c r="Y46" s="17"/>
      <c r="Z46" s="17"/>
      <c r="AA46" s="10">
        <v>18</v>
      </c>
      <c r="AB46" s="41">
        <v>269.30071323091903</v>
      </c>
      <c r="AC46" s="41">
        <f t="shared" ca="1" si="6"/>
        <v>258.16219363300161</v>
      </c>
      <c r="AD46" s="42">
        <f t="shared" ca="1" si="14"/>
        <v>4.4041417831284893</v>
      </c>
      <c r="AG46" s="10">
        <v>18</v>
      </c>
      <c r="AH46" s="41">
        <v>336.58822439315151</v>
      </c>
      <c r="AI46" s="41">
        <f t="shared" ca="1" si="11"/>
        <v>338.37805361746183</v>
      </c>
      <c r="AJ46" s="42">
        <f t="shared" ca="1" si="3"/>
        <v>4.4041417831284893</v>
      </c>
    </row>
    <row r="47" spans="2:36" ht="15.55" customHeight="1" x14ac:dyDescent="0.65">
      <c r="B47" s="10">
        <v>19</v>
      </c>
      <c r="C47" s="41">
        <v>116.94790392525701</v>
      </c>
      <c r="D47" s="41">
        <f t="shared" ca="1" si="8"/>
        <v>110.58445441390039</v>
      </c>
      <c r="E47" s="42">
        <f t="shared" ca="1" si="0"/>
        <v>0.66851726863418992</v>
      </c>
      <c r="H47" s="10">
        <v>19</v>
      </c>
      <c r="I47" s="41">
        <v>172.9014641840148</v>
      </c>
      <c r="J47" s="41">
        <f t="shared" ca="1" si="9"/>
        <v>168.84370762670696</v>
      </c>
      <c r="K47" s="41">
        <f t="shared" ca="1" si="4"/>
        <v>0.66851726863418992</v>
      </c>
      <c r="L47" s="17"/>
      <c r="M47" s="17"/>
      <c r="N47" s="47">
        <v>19</v>
      </c>
      <c r="O47" s="48">
        <v>190.15861435299573</v>
      </c>
      <c r="P47" s="48">
        <f t="shared" ca="1" si="12"/>
        <v>197.25912233457186</v>
      </c>
      <c r="R47" s="49">
        <f t="shared" ca="1" si="13"/>
        <v>3.7707305560213955</v>
      </c>
      <c r="S47" s="60"/>
      <c r="U47" s="68">
        <v>19</v>
      </c>
      <c r="V47" s="51">
        <v>105.1780770654546</v>
      </c>
      <c r="W47" s="41">
        <f t="shared" ca="1" si="10"/>
        <v>110.58445441390039</v>
      </c>
      <c r="X47" s="51">
        <f t="shared" ca="1" si="2"/>
        <v>0.66851726863418992</v>
      </c>
      <c r="Y47" s="17"/>
      <c r="Z47" s="17"/>
      <c r="AA47" s="10">
        <v>19</v>
      </c>
      <c r="AB47" s="41">
        <v>265.88820118679695</v>
      </c>
      <c r="AC47" s="41">
        <f t="shared" ca="1" si="6"/>
        <v>248.31877571728708</v>
      </c>
      <c r="AD47" s="42">
        <f t="shared" ca="1" si="14"/>
        <v>3.7707305560213955</v>
      </c>
      <c r="AG47" s="10">
        <v>19</v>
      </c>
      <c r="AH47" s="41">
        <v>345.00991707711273</v>
      </c>
      <c r="AI47" s="41">
        <f t="shared" ca="1" si="11"/>
        <v>334.16162692644457</v>
      </c>
      <c r="AJ47" s="42">
        <f t="shared" ca="1" si="3"/>
        <v>3.7707305560213955</v>
      </c>
    </row>
    <row r="48" spans="2:36" ht="15.55" customHeight="1" x14ac:dyDescent="0.65">
      <c r="B48" s="10">
        <v>20</v>
      </c>
      <c r="C48" s="41">
        <v>109.20699408580415</v>
      </c>
      <c r="D48" s="41">
        <f t="shared" ca="1" si="8"/>
        <v>107.51044069238873</v>
      </c>
      <c r="E48" s="42">
        <f t="shared" ca="1" si="0"/>
        <v>-2.015568280121633</v>
      </c>
      <c r="H48" s="10">
        <v>20</v>
      </c>
      <c r="I48" s="41">
        <v>161.8124816547539</v>
      </c>
      <c r="J48" s="41">
        <f t="shared" ca="1" si="9"/>
        <v>159.94376858391462</v>
      </c>
      <c r="K48" s="41">
        <f t="shared" ca="1" si="4"/>
        <v>-2.015568280121633</v>
      </c>
      <c r="L48" s="17"/>
      <c r="M48" s="17"/>
      <c r="N48" s="47">
        <v>20</v>
      </c>
      <c r="O48" s="48">
        <v>194.96672368808012</v>
      </c>
      <c r="P48" s="48">
        <f t="shared" ca="1" si="12"/>
        <v>195.71688274803964</v>
      </c>
      <c r="R48" s="49">
        <f t="shared" ca="1" si="13"/>
        <v>8.1836726469249719</v>
      </c>
      <c r="S48" s="60"/>
      <c r="U48" s="44">
        <v>20</v>
      </c>
      <c r="V48" s="45">
        <v>118.30146069232293</v>
      </c>
      <c r="W48" s="45">
        <f ca="1">$V$20*W47+$V$21+Y48</f>
        <v>115.53290153770331</v>
      </c>
      <c r="Y48" s="64">
        <f t="shared" ref="Y48:Y79" ca="1" si="15">NORMINV(RAND(),$Y$20,$Y$21)</f>
        <v>6.0068925651929526</v>
      </c>
      <c r="Z48" s="17"/>
      <c r="AA48" s="10">
        <v>20</v>
      </c>
      <c r="AB48" s="41">
        <v>255.67265188888854</v>
      </c>
      <c r="AC48" s="41">
        <f t="shared" ca="1" si="6"/>
        <v>243.55593607049406</v>
      </c>
      <c r="AD48" s="42">
        <f t="shared" ca="1" si="14"/>
        <v>8.1836726469249719</v>
      </c>
      <c r="AG48" s="10">
        <v>20</v>
      </c>
      <c r="AH48" s="41">
        <v>353.96427872227804</v>
      </c>
      <c r="AI48" s="41">
        <f t="shared" ca="1" si="11"/>
        <v>334.34962430343421</v>
      </c>
      <c r="AJ48" s="42">
        <f t="shared" ca="1" si="3"/>
        <v>8.1836726469249719</v>
      </c>
    </row>
    <row r="49" spans="2:36" ht="15.55" customHeight="1" x14ac:dyDescent="0.65">
      <c r="B49" s="10">
        <v>21</v>
      </c>
      <c r="C49" s="41">
        <v>115.1302922704041</v>
      </c>
      <c r="D49" s="41">
        <f t="shared" ca="1" si="8"/>
        <v>103.46908384319453</v>
      </c>
      <c r="E49" s="42">
        <f t="shared" ca="1" si="0"/>
        <v>-3.2903127799553316</v>
      </c>
      <c r="H49" s="10">
        <v>21</v>
      </c>
      <c r="I49" s="41">
        <v>155.76171101743563</v>
      </c>
      <c r="J49" s="41">
        <f t="shared" ca="1" si="9"/>
        <v>150.65907894556781</v>
      </c>
      <c r="K49" s="41">
        <f t="shared" ca="1" si="4"/>
        <v>-3.2903127799553316</v>
      </c>
      <c r="L49" s="17"/>
      <c r="M49" s="17"/>
      <c r="N49" s="47">
        <v>21</v>
      </c>
      <c r="O49" s="48">
        <v>197.83319465367788</v>
      </c>
      <c r="P49" s="48">
        <f t="shared" ca="1" si="12"/>
        <v>201.23131487603999</v>
      </c>
      <c r="R49" s="49">
        <f t="shared" ca="1" si="13"/>
        <v>15.086120402804308</v>
      </c>
      <c r="S49" s="60"/>
      <c r="U49" s="47">
        <v>21</v>
      </c>
      <c r="V49" s="48">
        <v>133.35040267866097</v>
      </c>
      <c r="W49" s="48">
        <f ca="1">$V$20*W48+$V$21+Y49</f>
        <v>123.04896951441654</v>
      </c>
      <c r="Y49" s="65">
        <f t="shared" ca="1" si="15"/>
        <v>9.06935813048357</v>
      </c>
      <c r="Z49" s="17"/>
      <c r="AA49" s="10">
        <v>21</v>
      </c>
      <c r="AB49" s="41">
        <v>256.7098882335095</v>
      </c>
      <c r="AC49" s="41">
        <f t="shared" ca="1" si="6"/>
        <v>248.37829918971144</v>
      </c>
      <c r="AD49" s="42">
        <f t="shared" ca="1" si="14"/>
        <v>15.086120402804308</v>
      </c>
      <c r="AG49" s="10">
        <v>21</v>
      </c>
      <c r="AH49" s="41">
        <v>353.81209881308473</v>
      </c>
      <c r="AI49" s="41">
        <f t="shared" ca="1" si="11"/>
        <v>343.45908367641533</v>
      </c>
      <c r="AJ49" s="42">
        <f t="shared" ca="1" si="3"/>
        <v>15.086120402804308</v>
      </c>
    </row>
    <row r="50" spans="2:36" ht="15.55" customHeight="1" x14ac:dyDescent="0.65">
      <c r="B50" s="10">
        <v>22</v>
      </c>
      <c r="C50" s="41">
        <v>107.89277216676042</v>
      </c>
      <c r="D50" s="41">
        <f t="shared" ca="1" si="8"/>
        <v>102.47294517400555</v>
      </c>
      <c r="E50" s="42">
        <f t="shared" ca="1" si="0"/>
        <v>-0.64923028486953649</v>
      </c>
      <c r="H50" s="10">
        <v>22</v>
      </c>
      <c r="I50" s="41">
        <v>151.9215560483176</v>
      </c>
      <c r="J50" s="41">
        <f t="shared" ca="1" si="9"/>
        <v>144.94394076614151</v>
      </c>
      <c r="K50" s="41">
        <f t="shared" ca="1" si="4"/>
        <v>-0.64923028486953649</v>
      </c>
      <c r="L50" s="17"/>
      <c r="M50" s="17"/>
      <c r="N50" s="47">
        <v>22</v>
      </c>
      <c r="O50" s="48">
        <v>186.3712287726199</v>
      </c>
      <c r="P50" s="48">
        <f t="shared" ca="1" si="12"/>
        <v>201.84336664625349</v>
      </c>
      <c r="R50" s="49">
        <f t="shared" ca="1" si="13"/>
        <v>10.735183257817486</v>
      </c>
      <c r="S50" s="60"/>
      <c r="U50" s="47">
        <v>22</v>
      </c>
      <c r="V50" s="48">
        <v>134.28875552256926</v>
      </c>
      <c r="W50" s="48">
        <f t="shared" ref="W50:W113" ca="1" si="16">$V$20*W49+$V$21+Y50</f>
        <v>130.24554331205354</v>
      </c>
      <c r="Y50" s="65">
        <f t="shared" ca="1" si="15"/>
        <v>9.5014707490786581</v>
      </c>
      <c r="Z50" s="17"/>
      <c r="AA50" s="10">
        <v>22</v>
      </c>
      <c r="AB50" s="41">
        <v>258.31026630324868</v>
      </c>
      <c r="AC50" s="41">
        <f t="shared" ca="1" si="6"/>
        <v>251.81871272995991</v>
      </c>
      <c r="AD50" s="42">
        <f t="shared" ca="1" si="14"/>
        <v>10.735183257817486</v>
      </c>
      <c r="AG50" s="10">
        <v>22</v>
      </c>
      <c r="AH50" s="41">
        <v>353.99021087808637</v>
      </c>
      <c r="AI50" s="41">
        <f t="shared" ca="1" si="11"/>
        <v>350.76540374013081</v>
      </c>
      <c r="AJ50" s="42">
        <f t="shared" ca="1" si="3"/>
        <v>10.735183257817486</v>
      </c>
    </row>
    <row r="51" spans="2:36" ht="15.55" customHeight="1" x14ac:dyDescent="0.65">
      <c r="B51" s="10">
        <v>23</v>
      </c>
      <c r="C51" s="41">
        <v>100.78502205742761</v>
      </c>
      <c r="D51" s="41">
        <f t="shared" ca="1" si="8"/>
        <v>100.96975034152585</v>
      </c>
      <c r="E51" s="42">
        <f t="shared" ca="1" si="0"/>
        <v>-1.255900315079139</v>
      </c>
      <c r="H51" s="10">
        <v>23</v>
      </c>
      <c r="I51" s="41">
        <v>140.43311784702408</v>
      </c>
      <c r="J51" s="41">
        <f t="shared" ca="1" si="9"/>
        <v>139.19364637444821</v>
      </c>
      <c r="K51" s="41">
        <f t="shared" ca="1" si="4"/>
        <v>-1.255900315079139</v>
      </c>
      <c r="L51" s="17"/>
      <c r="M51" s="17"/>
      <c r="N51" s="47">
        <v>23</v>
      </c>
      <c r="O51" s="48">
        <v>184.01772549150104</v>
      </c>
      <c r="P51" s="48">
        <f t="shared" ca="1" si="12"/>
        <v>202.06634642433156</v>
      </c>
      <c r="R51" s="49">
        <f t="shared" ca="1" si="13"/>
        <v>10.407316442703396</v>
      </c>
      <c r="S51" s="60"/>
      <c r="U51" s="47">
        <v>23</v>
      </c>
      <c r="V51" s="48">
        <v>143.5364119370731</v>
      </c>
      <c r="W51" s="48">
        <f t="shared" ca="1" si="16"/>
        <v>133.816545486915</v>
      </c>
      <c r="Y51" s="65">
        <f t="shared" ca="1" si="15"/>
        <v>6.595556506066818</v>
      </c>
      <c r="Z51" s="17"/>
      <c r="AA51" s="10">
        <v>23</v>
      </c>
      <c r="AB51" s="41">
        <v>251.9904384909278</v>
      </c>
      <c r="AC51" s="41">
        <f t="shared" ca="1" si="6"/>
        <v>252.41174952857608</v>
      </c>
      <c r="AD51" s="42">
        <f t="shared" ca="1" si="14"/>
        <v>10.407316442703396</v>
      </c>
      <c r="AG51" s="10">
        <v>23</v>
      </c>
      <c r="AH51" s="41">
        <v>349.77017645696543</v>
      </c>
      <c r="AI51" s="41">
        <f t="shared" ca="1" si="11"/>
        <v>355.20213478478655</v>
      </c>
      <c r="AJ51" s="42">
        <f t="shared" ca="1" si="3"/>
        <v>10.407316442703396</v>
      </c>
    </row>
    <row r="52" spans="2:36" ht="15.55" customHeight="1" x14ac:dyDescent="0.65">
      <c r="B52" s="10">
        <v>24</v>
      </c>
      <c r="C52" s="41">
        <v>104.40896990076195</v>
      </c>
      <c r="D52" s="41">
        <f t="shared" ca="1" si="8"/>
        <v>110.46998356848749</v>
      </c>
      <c r="E52" s="42">
        <f t="shared" ca="1" si="0"/>
        <v>9.5972082611142131</v>
      </c>
      <c r="H52" s="10">
        <v>24</v>
      </c>
      <c r="I52" s="41">
        <v>133.32337508469956</v>
      </c>
      <c r="J52" s="41">
        <f t="shared" ca="1" si="9"/>
        <v>144.8714899981176</v>
      </c>
      <c r="K52" s="41">
        <f t="shared" ca="1" si="4"/>
        <v>9.5972082611142131</v>
      </c>
      <c r="L52" s="17"/>
      <c r="M52" s="17"/>
      <c r="N52" s="47">
        <v>24</v>
      </c>
      <c r="O52" s="48">
        <v>192.03362773254764</v>
      </c>
      <c r="P52" s="48">
        <f t="shared" ca="1" si="12"/>
        <v>197.63866091403722</v>
      </c>
      <c r="R52" s="49">
        <f t="shared" ca="1" si="13"/>
        <v>5.7789491321388251</v>
      </c>
      <c r="S52" s="60"/>
      <c r="U52" s="47">
        <v>24</v>
      </c>
      <c r="V52" s="48">
        <v>146.83875705032756</v>
      </c>
      <c r="W52" s="48">
        <f t="shared" ca="1" si="16"/>
        <v>136.90586208610404</v>
      </c>
      <c r="Y52" s="65">
        <f t="shared" ca="1" si="15"/>
        <v>6.4709711478805367</v>
      </c>
      <c r="Z52" s="17"/>
      <c r="AA52" s="10">
        <v>24</v>
      </c>
      <c r="AB52" s="41">
        <v>247.84203012142268</v>
      </c>
      <c r="AC52" s="41">
        <f t="shared" ca="1" si="6"/>
        <v>248.15318192920901</v>
      </c>
      <c r="AD52" s="42">
        <f t="shared" ca="1" si="14"/>
        <v>5.7789491321388251</v>
      </c>
      <c r="AG52" s="10">
        <v>24</v>
      </c>
      <c r="AH52" s="41">
        <v>356.36975510276432</v>
      </c>
      <c r="AI52" s="41">
        <f t="shared" ca="1" si="11"/>
        <v>354.6951448094037</v>
      </c>
      <c r="AJ52" s="42">
        <f t="shared" ca="1" si="3"/>
        <v>5.7789491321388251</v>
      </c>
    </row>
    <row r="53" spans="2:36" ht="15.55" customHeight="1" x14ac:dyDescent="0.65">
      <c r="B53" s="10">
        <v>25</v>
      </c>
      <c r="C53" s="41">
        <v>98.399091359426038</v>
      </c>
      <c r="D53" s="41">
        <f t="shared" ca="1" si="8"/>
        <v>112.78471538257905</v>
      </c>
      <c r="E53" s="42">
        <f t="shared" ca="1" si="0"/>
        <v>3.3617301709402985</v>
      </c>
      <c r="H53" s="10">
        <v>25</v>
      </c>
      <c r="I53" s="41">
        <v>123.23858990480129</v>
      </c>
      <c r="J53" s="41">
        <f t="shared" ca="1" si="9"/>
        <v>143.74607116924614</v>
      </c>
      <c r="K53" s="41">
        <f t="shared" ca="1" si="4"/>
        <v>3.3617301709402985</v>
      </c>
      <c r="L53" s="17"/>
      <c r="M53" s="17"/>
      <c r="N53" s="47">
        <v>25</v>
      </c>
      <c r="O53" s="48">
        <v>195.59656390141612</v>
      </c>
      <c r="P53" s="48">
        <f t="shared" ca="1" si="12"/>
        <v>188.3313018398581</v>
      </c>
      <c r="R53" s="49">
        <f t="shared" ca="1" si="13"/>
        <v>0.4565070172245953</v>
      </c>
      <c r="S53" s="60"/>
      <c r="U53" s="47">
        <v>25</v>
      </c>
      <c r="V53" s="48">
        <v>158.23749275426349</v>
      </c>
      <c r="W53" s="48">
        <f t="shared" ca="1" si="16"/>
        <v>142.64796371408195</v>
      </c>
      <c r="Y53" s="65">
        <f t="shared" ca="1" si="15"/>
        <v>9.4326878365883093</v>
      </c>
      <c r="Z53" s="17"/>
      <c r="AA53" s="10">
        <v>25</v>
      </c>
      <c r="AB53" s="41">
        <v>248.25511605006662</v>
      </c>
      <c r="AC53" s="41">
        <f t="shared" ca="1" si="6"/>
        <v>236.68384531958213</v>
      </c>
      <c r="AD53" s="42">
        <f t="shared" ca="1" si="14"/>
        <v>0.4565070172245953</v>
      </c>
      <c r="AG53" s="10">
        <v>25</v>
      </c>
      <c r="AH53" s="41">
        <v>362.71700576286577</v>
      </c>
      <c r="AI53" s="41">
        <f t="shared" ca="1" si="11"/>
        <v>346.77969730314879</v>
      </c>
      <c r="AJ53" s="42">
        <f t="shared" ca="1" si="3"/>
        <v>0.4565070172245953</v>
      </c>
    </row>
    <row r="54" spans="2:36" ht="15.55" customHeight="1" x14ac:dyDescent="0.65">
      <c r="B54" s="10">
        <v>26</v>
      </c>
      <c r="C54" s="41">
        <v>105.41837503084011</v>
      </c>
      <c r="D54" s="41">
        <f t="shared" ca="1" si="8"/>
        <v>114.81375392670445</v>
      </c>
      <c r="E54" s="42">
        <f t="shared" ca="1" si="0"/>
        <v>3.3075100823833048</v>
      </c>
      <c r="H54" s="10">
        <v>26</v>
      </c>
      <c r="I54" s="41">
        <v>114.14416861308779</v>
      </c>
      <c r="J54" s="41">
        <f t="shared" ca="1" si="9"/>
        <v>142.67897413470484</v>
      </c>
      <c r="K54" s="41">
        <f t="shared" ca="1" si="4"/>
        <v>3.3075100823833048</v>
      </c>
      <c r="L54" s="17"/>
      <c r="M54" s="17"/>
      <c r="N54" s="47">
        <v>26</v>
      </c>
      <c r="O54" s="48">
        <v>193.49447547018195</v>
      </c>
      <c r="P54" s="48">
        <f t="shared" ca="1" si="12"/>
        <v>194.49864119296842</v>
      </c>
      <c r="R54" s="49">
        <f t="shared" ca="1" si="13"/>
        <v>15.000469537096123</v>
      </c>
      <c r="S54" s="60"/>
      <c r="U54" s="47">
        <v>26</v>
      </c>
      <c r="V54" s="48">
        <v>155.23740181005556</v>
      </c>
      <c r="W54" s="48">
        <f t="shared" ca="1" si="16"/>
        <v>158.34988443394766</v>
      </c>
      <c r="Y54" s="65">
        <f t="shared" ca="1" si="15"/>
        <v>19.966717091273889</v>
      </c>
      <c r="Z54" s="17"/>
      <c r="AA54" s="10">
        <v>26</v>
      </c>
      <c r="AB54" s="41">
        <v>252.95797659102146</v>
      </c>
      <c r="AC54" s="41">
        <f t="shared" ca="1" si="6"/>
        <v>238.24418383333233</v>
      </c>
      <c r="AD54" s="42">
        <f t="shared" ca="1" si="14"/>
        <v>15.000469537096123</v>
      </c>
      <c r="AG54" s="10">
        <v>26</v>
      </c>
      <c r="AH54" s="41">
        <v>363.12803761082648</v>
      </c>
      <c r="AI54" s="41">
        <f t="shared" ca="1" si="11"/>
        <v>351.51825641091847</v>
      </c>
      <c r="AJ54" s="42">
        <f t="shared" ca="1" si="3"/>
        <v>15.000469537096123</v>
      </c>
    </row>
    <row r="55" spans="2:36" ht="15.55" customHeight="1" x14ac:dyDescent="0.65">
      <c r="B55" s="10">
        <v>27</v>
      </c>
      <c r="C55" s="41">
        <v>99.959952166399106</v>
      </c>
      <c r="D55" s="41">
        <f t="shared" ca="1" si="8"/>
        <v>125.57187935647956</v>
      </c>
      <c r="E55" s="42">
        <f t="shared" ca="1" si="0"/>
        <v>12.239500822445553</v>
      </c>
      <c r="H55" s="10">
        <v>27</v>
      </c>
      <c r="I55" s="41">
        <v>122.02727455115291</v>
      </c>
      <c r="J55" s="41">
        <f t="shared" ca="1" si="9"/>
        <v>150.65057754367993</v>
      </c>
      <c r="K55" s="41">
        <f t="shared" ca="1" si="4"/>
        <v>12.239500822445553</v>
      </c>
      <c r="L55" s="17"/>
      <c r="M55" s="17"/>
      <c r="N55" s="47">
        <v>27</v>
      </c>
      <c r="O55" s="48">
        <v>191.22137952106621</v>
      </c>
      <c r="P55" s="48">
        <f t="shared" ca="1" si="12"/>
        <v>196.3022734343246</v>
      </c>
      <c r="R55" s="49">
        <f t="shared" ca="1" si="13"/>
        <v>11.253496360653042</v>
      </c>
      <c r="S55" s="60"/>
      <c r="U55" s="47">
        <v>27</v>
      </c>
      <c r="V55" s="48">
        <v>165.14615631271906</v>
      </c>
      <c r="W55" s="48">
        <f t="shared" ca="1" si="16"/>
        <v>169.05866890668341</v>
      </c>
      <c r="Y55" s="65">
        <f t="shared" ca="1" si="15"/>
        <v>16.543772916130504</v>
      </c>
      <c r="Z55" s="17"/>
      <c r="AA55" s="10">
        <v>27</v>
      </c>
      <c r="AB55" s="41">
        <v>256.92007482673176</v>
      </c>
      <c r="AC55" s="41">
        <f t="shared" ca="1" si="6"/>
        <v>243.17349657920019</v>
      </c>
      <c r="AD55" s="42">
        <f t="shared" ca="1" si="14"/>
        <v>11.253496360653042</v>
      </c>
      <c r="AG55" s="10">
        <v>27</v>
      </c>
      <c r="AH55" s="41">
        <v>361.21001999061224</v>
      </c>
      <c r="AI55" s="41">
        <f t="shared" ca="1" si="11"/>
        <v>358.99134979115371</v>
      </c>
      <c r="AJ55" s="42">
        <f t="shared" ca="1" si="3"/>
        <v>11.253496360653042</v>
      </c>
    </row>
    <row r="56" spans="2:36" ht="15.55" customHeight="1" x14ac:dyDescent="0.65">
      <c r="B56" s="10">
        <v>28</v>
      </c>
      <c r="C56" s="41">
        <v>98.044260842429779</v>
      </c>
      <c r="D56" s="41">
        <f t="shared" ca="1" si="8"/>
        <v>117.7725702893713</v>
      </c>
      <c r="E56" s="42">
        <f t="shared" ca="1" si="0"/>
        <v>-5.2421211314602996</v>
      </c>
      <c r="H56" s="10">
        <v>28</v>
      </c>
      <c r="I56" s="41">
        <v>130.54780455170263</v>
      </c>
      <c r="J56" s="41">
        <f t="shared" ca="1" si="9"/>
        <v>140.34339865785165</v>
      </c>
      <c r="K56" s="41">
        <f t="shared" ca="1" si="4"/>
        <v>-5.2421211314602996</v>
      </c>
      <c r="L56" s="17"/>
      <c r="M56" s="17"/>
      <c r="N56" s="47">
        <v>28</v>
      </c>
      <c r="O56" s="48">
        <v>201.33751159153383</v>
      </c>
      <c r="P56" s="48">
        <f t="shared" ca="1" si="12"/>
        <v>200.51842446578368</v>
      </c>
      <c r="R56" s="49">
        <f t="shared" ca="1" si="13"/>
        <v>13.846378374891552</v>
      </c>
      <c r="S56" s="60"/>
      <c r="U56" s="47">
        <v>28</v>
      </c>
      <c r="V56" s="48">
        <v>169.40609726699901</v>
      </c>
      <c r="W56" s="48">
        <f t="shared" ca="1" si="16"/>
        <v>172.99753657701504</v>
      </c>
      <c r="Y56" s="65">
        <f t="shared" ca="1" si="15"/>
        <v>10.844734560999958</v>
      </c>
      <c r="Z56" s="17"/>
      <c r="AA56" s="10">
        <v>28</v>
      </c>
      <c r="AB56" s="41">
        <v>258.13785060103021</v>
      </c>
      <c r="AC56" s="41">
        <f t="shared" ca="1" si="6"/>
        <v>248.32927347649826</v>
      </c>
      <c r="AD56" s="42">
        <f t="shared" ca="1" si="14"/>
        <v>13.846378374891552</v>
      </c>
      <c r="AG56" s="10">
        <v>28</v>
      </c>
      <c r="AH56" s="41">
        <v>365.27954184502426</v>
      </c>
      <c r="AI56" s="41">
        <f t="shared" ca="1" si="11"/>
        <v>366.62607162369312</v>
      </c>
      <c r="AJ56" s="42">
        <f t="shared" ca="1" si="3"/>
        <v>13.846378374891552</v>
      </c>
    </row>
    <row r="57" spans="2:36" ht="15.55" customHeight="1" x14ac:dyDescent="0.65">
      <c r="B57" s="10">
        <v>29</v>
      </c>
      <c r="C57" s="41">
        <v>91.132692330658941</v>
      </c>
      <c r="D57" s="41">
        <f t="shared" ca="1" si="8"/>
        <v>117.31357927060942</v>
      </c>
      <c r="E57" s="42">
        <f t="shared" ca="1" si="0"/>
        <v>1.3182660101752446</v>
      </c>
      <c r="H57" s="10">
        <v>29</v>
      </c>
      <c r="I57" s="41">
        <v>125.36482151906608</v>
      </c>
      <c r="J57" s="41">
        <f t="shared" ca="1" si="9"/>
        <v>137.62732480224173</v>
      </c>
      <c r="K57" s="41">
        <f t="shared" ca="1" si="4"/>
        <v>1.3182660101752446</v>
      </c>
      <c r="L57" s="17"/>
      <c r="M57" s="17"/>
      <c r="N57" s="47">
        <v>29</v>
      </c>
      <c r="O57" s="48">
        <v>192.5569164045647</v>
      </c>
      <c r="P57" s="48">
        <f t="shared" ca="1" si="12"/>
        <v>197.93887141424247</v>
      </c>
      <c r="R57" s="49">
        <f t="shared" ca="1" si="13"/>
        <v>7.4722893950371594</v>
      </c>
      <c r="S57" s="60"/>
      <c r="U57" s="47">
        <v>29</v>
      </c>
      <c r="V57" s="48">
        <v>171.00024074611468</v>
      </c>
      <c r="W57" s="48">
        <f t="shared" ca="1" si="16"/>
        <v>179.26401162129838</v>
      </c>
      <c r="Y57" s="65">
        <f t="shared" ca="1" si="15"/>
        <v>13.566228701984848</v>
      </c>
      <c r="Z57" s="17"/>
      <c r="AA57" s="10">
        <v>29</v>
      </c>
      <c r="AB57" s="41">
        <v>251.15576138549807</v>
      </c>
      <c r="AC57" s="41">
        <f t="shared" ca="1" si="6"/>
        <v>247.8918247113314</v>
      </c>
      <c r="AD57" s="42">
        <f t="shared" ca="1" si="14"/>
        <v>7.4722893950371594</v>
      </c>
      <c r="AG57" s="10">
        <v>29</v>
      </c>
      <c r="AH57" s="41">
        <v>367.05342667192582</v>
      </c>
      <c r="AI57" s="41">
        <f t="shared" ca="1" si="11"/>
        <v>368.71859703545289</v>
      </c>
      <c r="AJ57" s="42">
        <f t="shared" ca="1" si="3"/>
        <v>7.4722893950371594</v>
      </c>
    </row>
    <row r="58" spans="2:36" ht="15.55" customHeight="1" x14ac:dyDescent="0.65">
      <c r="B58" s="10">
        <v>30</v>
      </c>
      <c r="C58" s="41">
        <v>88.091336132662391</v>
      </c>
      <c r="D58" s="41">
        <f t="shared" ca="1" si="8"/>
        <v>122.65957718403763</v>
      </c>
      <c r="E58" s="42">
        <f t="shared" ca="1" si="0"/>
        <v>7.0773558404891439</v>
      </c>
      <c r="H58" s="10">
        <v>30</v>
      </c>
      <c r="I58" s="41">
        <v>118.01170765355567</v>
      </c>
      <c r="J58" s="41">
        <f t="shared" ca="1" si="9"/>
        <v>140.94194816250669</v>
      </c>
      <c r="K58" s="41">
        <f t="shared" ca="1" si="4"/>
        <v>7.0773558404891439</v>
      </c>
      <c r="L58" s="17"/>
      <c r="M58" s="17"/>
      <c r="N58" s="47">
        <v>30</v>
      </c>
      <c r="O58" s="48">
        <v>193.54843487859162</v>
      </c>
      <c r="P58" s="48">
        <f t="shared" ca="1" si="12"/>
        <v>196.03476217040341</v>
      </c>
      <c r="R58" s="49">
        <f t="shared" ca="1" si="13"/>
        <v>7.889777897585196</v>
      </c>
      <c r="S58" s="60"/>
      <c r="U58" s="47">
        <v>30</v>
      </c>
      <c r="V58" s="48">
        <v>174.83377600225367</v>
      </c>
      <c r="W58" s="48">
        <f t="shared" ca="1" si="16"/>
        <v>182.89312793836211</v>
      </c>
      <c r="Y58" s="65">
        <f t="shared" ca="1" si="15"/>
        <v>11.555517479193551</v>
      </c>
      <c r="Z58" s="17"/>
      <c r="AA58" s="10">
        <v>30</v>
      </c>
      <c r="AB58" s="41">
        <v>241.99612521631946</v>
      </c>
      <c r="AC58" s="41">
        <f t="shared" ca="1" si="6"/>
        <v>244.72856483530202</v>
      </c>
      <c r="AD58" s="42">
        <f t="shared" ca="1" si="14"/>
        <v>7.889777897585196</v>
      </c>
      <c r="AG58" s="10">
        <v>30</v>
      </c>
      <c r="AH58" s="41">
        <v>375.26807824464237</v>
      </c>
      <c r="AI58" s="41">
        <f t="shared" ca="1" si="11"/>
        <v>368.1377027919591</v>
      </c>
      <c r="AJ58" s="42">
        <f t="shared" ca="1" si="3"/>
        <v>7.889777897585196</v>
      </c>
    </row>
    <row r="59" spans="2:36" ht="15.55" customHeight="1" x14ac:dyDescent="0.65">
      <c r="B59" s="10">
        <v>31</v>
      </c>
      <c r="C59" s="41">
        <v>88.637210596583827</v>
      </c>
      <c r="D59" s="41">
        <f t="shared" ca="1" si="8"/>
        <v>117.24226455889938</v>
      </c>
      <c r="E59" s="42">
        <f t="shared" ca="1" si="0"/>
        <v>-3.1513549067344924</v>
      </c>
      <c r="H59" s="10">
        <v>31</v>
      </c>
      <c r="I59" s="41">
        <v>120.70865152922235</v>
      </c>
      <c r="J59" s="41">
        <f t="shared" ca="1" si="9"/>
        <v>133.69639843952152</v>
      </c>
      <c r="K59" s="41">
        <f t="shared" ca="1" si="4"/>
        <v>-3.1513549067344924</v>
      </c>
      <c r="L59" s="17"/>
      <c r="M59" s="17"/>
      <c r="N59" s="47">
        <v>31</v>
      </c>
      <c r="O59" s="48">
        <v>193.36280503451718</v>
      </c>
      <c r="P59" s="48">
        <f t="shared" ca="1" si="12"/>
        <v>196.9967556776754</v>
      </c>
      <c r="R59" s="49">
        <f t="shared" ca="1" si="13"/>
        <v>10.565469724312313</v>
      </c>
      <c r="S59" s="60"/>
      <c r="U59" s="47">
        <v>31</v>
      </c>
      <c r="V59" s="48">
        <v>180.21586694845294</v>
      </c>
      <c r="W59" s="48">
        <f t="shared" ca="1" si="16"/>
        <v>187.64282258966682</v>
      </c>
      <c r="Y59" s="65">
        <f t="shared" ca="1" si="15"/>
        <v>13.039007445140939</v>
      </c>
      <c r="Z59" s="17"/>
      <c r="AA59" s="10">
        <v>31</v>
      </c>
      <c r="AB59" s="41">
        <v>244.08240231445242</v>
      </c>
      <c r="AC59" s="41">
        <f t="shared" ca="1" si="6"/>
        <v>244.76606702487675</v>
      </c>
      <c r="AD59" s="42">
        <f t="shared" ca="1" si="14"/>
        <v>10.565469724312313</v>
      </c>
      <c r="AG59" s="10">
        <v>31</v>
      </c>
      <c r="AH59" s="41">
        <v>375.44762459192111</v>
      </c>
      <c r="AI59" s="41">
        <f t="shared" ca="1" si="11"/>
        <v>370.58303506728623</v>
      </c>
      <c r="AJ59" s="42">
        <f t="shared" ca="1" si="3"/>
        <v>10.565469724312313</v>
      </c>
    </row>
    <row r="60" spans="2:36" ht="15.55" customHeight="1" x14ac:dyDescent="0.65">
      <c r="B60" s="10">
        <v>32</v>
      </c>
      <c r="C60" s="41">
        <v>88.472239867764756</v>
      </c>
      <c r="D60" s="41">
        <f t="shared" ca="1" si="8"/>
        <v>120.20497795250259</v>
      </c>
      <c r="E60" s="42">
        <f t="shared" ca="1" si="0"/>
        <v>4.6869398494931369</v>
      </c>
      <c r="H60" s="10">
        <v>32</v>
      </c>
      <c r="I60" s="41">
        <v>122.71531570354227</v>
      </c>
      <c r="J60" s="41">
        <f t="shared" ca="1" si="9"/>
        <v>135.01369844506252</v>
      </c>
      <c r="K60" s="41">
        <f t="shared" ca="1" si="4"/>
        <v>4.6869398494931369</v>
      </c>
      <c r="L60" s="17"/>
      <c r="M60" s="17"/>
      <c r="N60" s="47">
        <v>32</v>
      </c>
      <c r="O60" s="48">
        <v>187.75772023746879</v>
      </c>
      <c r="P60" s="48">
        <f t="shared" ca="1" si="12"/>
        <v>191.95291455735062</v>
      </c>
      <c r="R60" s="49">
        <f t="shared" ca="1" si="13"/>
        <v>4.655834447442766</v>
      </c>
      <c r="S60" s="60"/>
      <c r="U60" s="47">
        <v>32</v>
      </c>
      <c r="V60" s="48">
        <v>191.04722656979266</v>
      </c>
      <c r="W60" s="48">
        <f t="shared" ca="1" si="16"/>
        <v>195.59362643382792</v>
      </c>
      <c r="Y60" s="65">
        <f t="shared" ca="1" si="15"/>
        <v>16.715086103127774</v>
      </c>
      <c r="Z60" s="17"/>
      <c r="AA60" s="10">
        <v>32</v>
      </c>
      <c r="AB60" s="41">
        <v>251.47225085928122</v>
      </c>
      <c r="AC60" s="41">
        <f t="shared" ca="1" si="6"/>
        <v>240.22802963198802</v>
      </c>
      <c r="AD60" s="42">
        <f t="shared" ca="1" si="14"/>
        <v>4.655834447442766</v>
      </c>
      <c r="AG60" s="10">
        <v>32</v>
      </c>
      <c r="AH60" s="41">
        <v>381.14686017963606</v>
      </c>
      <c r="AI60" s="41">
        <f t="shared" ca="1" si="11"/>
        <v>368.18880898183488</v>
      </c>
      <c r="AJ60" s="42">
        <f t="shared" ca="1" si="3"/>
        <v>4.655834447442766</v>
      </c>
    </row>
    <row r="61" spans="2:36" ht="15.55" customHeight="1" x14ac:dyDescent="0.65">
      <c r="B61" s="10">
        <v>33</v>
      </c>
      <c r="C61" s="41">
        <v>88.158521548420239</v>
      </c>
      <c r="D61" s="41">
        <f t="shared" ca="1" si="8"/>
        <v>119.50181853975276</v>
      </c>
      <c r="E61" s="42">
        <f t="shared" ca="1" si="0"/>
        <v>1.3173383825004228</v>
      </c>
      <c r="H61" s="10">
        <v>33</v>
      </c>
      <c r="I61" s="41">
        <v>113.77792816236465</v>
      </c>
      <c r="J61" s="41">
        <f t="shared" ca="1" si="9"/>
        <v>132.82966698305668</v>
      </c>
      <c r="K61" s="41">
        <f t="shared" ca="1" si="4"/>
        <v>1.3173383825004228</v>
      </c>
      <c r="L61" s="17"/>
      <c r="M61" s="17"/>
      <c r="N61" s="47">
        <v>33</v>
      </c>
      <c r="O61" s="48">
        <v>186.20692237435145</v>
      </c>
      <c r="P61" s="48">
        <f t="shared" ca="1" si="12"/>
        <v>196.12845657312999</v>
      </c>
      <c r="R61" s="49">
        <f t="shared" ca="1" si="13"/>
        <v>13.370833471514423</v>
      </c>
      <c r="S61" s="60"/>
      <c r="U61" s="47">
        <v>33</v>
      </c>
      <c r="V61" s="48">
        <v>197.50022887197267</v>
      </c>
      <c r="W61" s="48">
        <f t="shared" ca="1" si="16"/>
        <v>197.76121031066802</v>
      </c>
      <c r="Y61" s="65">
        <f t="shared" ca="1" si="15"/>
        <v>11.726946520222908</v>
      </c>
      <c r="Z61" s="17"/>
      <c r="AA61" s="10">
        <v>33</v>
      </c>
      <c r="AB61" s="41">
        <v>253.1112029000644</v>
      </c>
      <c r="AC61" s="41">
        <f t="shared" ref="AC61:AC92" ca="1" si="17">$AB$19*AC60+$AB$21+AD61+$AB$20*AD60</f>
        <v>241.90397736402505</v>
      </c>
      <c r="AD61" s="42">
        <f t="shared" ca="1" si="14"/>
        <v>13.370833471514423</v>
      </c>
      <c r="AG61" s="10">
        <v>33</v>
      </c>
      <c r="AH61" s="41">
        <v>383.77412050648428</v>
      </c>
      <c r="AI61" s="41">
        <f t="shared" ca="1" si="11"/>
        <v>371.89200018157868</v>
      </c>
      <c r="AJ61" s="42">
        <f t="shared" ca="1" si="3"/>
        <v>13.370833471514423</v>
      </c>
    </row>
    <row r="62" spans="2:36" ht="15.55" customHeight="1" x14ac:dyDescent="0.65">
      <c r="B62" s="10">
        <v>34</v>
      </c>
      <c r="C62" s="41">
        <v>96.290396507647003</v>
      </c>
      <c r="D62" s="41">
        <f t="shared" ca="1" si="8"/>
        <v>113.30059015454556</v>
      </c>
      <c r="E62" s="42">
        <f t="shared" ca="1" si="0"/>
        <v>-4.2510465312319177</v>
      </c>
      <c r="H62" s="10">
        <v>34</v>
      </c>
      <c r="I62" s="41">
        <v>118.40698278476459</v>
      </c>
      <c r="J62" s="41">
        <f t="shared" ca="1" si="9"/>
        <v>125.29565375351909</v>
      </c>
      <c r="K62" s="41">
        <f t="shared" ca="1" si="4"/>
        <v>-4.2510465312319177</v>
      </c>
      <c r="L62" s="17"/>
      <c r="M62" s="17"/>
      <c r="N62" s="47">
        <v>34</v>
      </c>
      <c r="O62" s="48">
        <v>190.00320615994136</v>
      </c>
      <c r="P62" s="48">
        <f t="shared" ca="1" si="12"/>
        <v>191.41936094993648</v>
      </c>
      <c r="R62" s="49">
        <f t="shared" ca="1" si="13"/>
        <v>4.903750034119482</v>
      </c>
      <c r="S62" s="60"/>
      <c r="U62" s="47">
        <v>34</v>
      </c>
      <c r="V62" s="48">
        <v>199.77749707979964</v>
      </c>
      <c r="W62" s="48">
        <f t="shared" ca="1" si="16"/>
        <v>187.56147933355052</v>
      </c>
      <c r="Y62" s="65">
        <f t="shared" ca="1" si="15"/>
        <v>-0.42360994605071411</v>
      </c>
      <c r="Z62" s="17"/>
      <c r="AA62" s="10">
        <v>34</v>
      </c>
      <c r="AB62" s="41">
        <v>266.35292815674472</v>
      </c>
      <c r="AC62" s="41">
        <f t="shared" ca="1" si="17"/>
        <v>239.30274639749922</v>
      </c>
      <c r="AD62" s="42">
        <f t="shared" ca="1" si="14"/>
        <v>4.903750034119482</v>
      </c>
      <c r="AG62" s="10">
        <v>34</v>
      </c>
      <c r="AH62" s="41">
        <v>385.67235660654495</v>
      </c>
      <c r="AI62" s="41">
        <f t="shared" ref="AI62:AI93" ca="1" si="18">$AH$18*AI61+$AH$19*AI60+$AH$21+AJ62+$AH$20*AJ61</f>
        <v>371.01951929257086</v>
      </c>
      <c r="AJ62" s="42">
        <f t="shared" ca="1" si="3"/>
        <v>4.903750034119482</v>
      </c>
    </row>
    <row r="63" spans="2:36" ht="15.55" customHeight="1" x14ac:dyDescent="0.65">
      <c r="B63" s="10">
        <v>35</v>
      </c>
      <c r="C63" s="41">
        <v>97.108815546869096</v>
      </c>
      <c r="D63" s="41">
        <f t="shared" ca="1" si="8"/>
        <v>117.96855844259539</v>
      </c>
      <c r="E63" s="42">
        <f t="shared" ca="1" si="0"/>
        <v>5.998027303504383</v>
      </c>
      <c r="H63" s="10">
        <v>35</v>
      </c>
      <c r="I63" s="41">
        <v>115.03728575046814</v>
      </c>
      <c r="J63" s="41">
        <f t="shared" ca="1" si="9"/>
        <v>128.76411568167157</v>
      </c>
      <c r="K63" s="41">
        <f t="shared" ca="1" si="4"/>
        <v>5.998027303504383</v>
      </c>
      <c r="L63" s="17"/>
      <c r="M63" s="17"/>
      <c r="N63" s="47">
        <v>35</v>
      </c>
      <c r="O63" s="48">
        <v>188.48345371481389</v>
      </c>
      <c r="P63" s="48">
        <f t="shared" ca="1" si="12"/>
        <v>195.27969232202707</v>
      </c>
      <c r="R63" s="49">
        <f t="shared" ca="1" si="13"/>
        <v>13.002267467084234</v>
      </c>
      <c r="S63" s="60"/>
      <c r="U63" s="47">
        <v>35</v>
      </c>
      <c r="V63" s="48">
        <v>193.84558451074335</v>
      </c>
      <c r="W63" s="48">
        <f t="shared" ca="1" si="16"/>
        <v>187.03560999641684</v>
      </c>
      <c r="Y63" s="65">
        <f t="shared" ca="1" si="15"/>
        <v>8.2302785962213658</v>
      </c>
      <c r="Z63" s="17"/>
      <c r="AA63" s="10">
        <v>35</v>
      </c>
      <c r="AB63" s="41">
        <v>268.50897234151449</v>
      </c>
      <c r="AC63" s="41">
        <f t="shared" ca="1" si="17"/>
        <v>240.82661424189328</v>
      </c>
      <c r="AD63" s="42">
        <f t="shared" ca="1" si="14"/>
        <v>13.002267467084234</v>
      </c>
      <c r="AG63" s="10">
        <v>35</v>
      </c>
      <c r="AH63" s="41">
        <v>390.94585984016265</v>
      </c>
      <c r="AI63" s="41">
        <f t="shared" ca="1" si="18"/>
        <v>374.24738985472089</v>
      </c>
      <c r="AJ63" s="42">
        <f t="shared" ca="1" si="3"/>
        <v>13.002267467084234</v>
      </c>
    </row>
    <row r="64" spans="2:36" ht="15.55" customHeight="1" x14ac:dyDescent="0.65">
      <c r="B64" s="10">
        <v>36</v>
      </c>
      <c r="C64" s="41">
        <v>98.368894778915461</v>
      </c>
      <c r="D64" s="41">
        <f t="shared" ca="1" si="8"/>
        <v>110.26432407841696</v>
      </c>
      <c r="E64" s="42">
        <f t="shared" ca="1" si="0"/>
        <v>-5.9073785199188915</v>
      </c>
      <c r="H64" s="10">
        <v>36</v>
      </c>
      <c r="I64" s="41">
        <v>113.40429576067103</v>
      </c>
      <c r="J64" s="41">
        <f t="shared" ca="1" si="9"/>
        <v>119.98032559358552</v>
      </c>
      <c r="K64" s="41">
        <f t="shared" ca="1" si="4"/>
        <v>-5.9073785199188915</v>
      </c>
      <c r="L64" s="17"/>
      <c r="M64" s="17"/>
      <c r="N64" s="47">
        <v>36</v>
      </c>
      <c r="O64" s="48">
        <v>197.3467768408143</v>
      </c>
      <c r="P64" s="48">
        <f t="shared" ca="1" si="12"/>
        <v>197.57071687475039</v>
      </c>
      <c r="R64" s="49">
        <f t="shared" ca="1" si="13"/>
        <v>11.818993784926031</v>
      </c>
      <c r="S64" s="60"/>
      <c r="U64" s="47">
        <v>36</v>
      </c>
      <c r="V64" s="48">
        <v>191.73478002717621</v>
      </c>
      <c r="W64" s="48">
        <f t="shared" ca="1" si="16"/>
        <v>182.34651310209813</v>
      </c>
      <c r="Y64" s="65">
        <f t="shared" ca="1" si="15"/>
        <v>4.0144641053229604</v>
      </c>
      <c r="Z64" s="17"/>
      <c r="AA64" s="10">
        <v>36</v>
      </c>
      <c r="AB64" s="41">
        <v>266.27770140261356</v>
      </c>
      <c r="AC64" s="41">
        <f t="shared" ca="1" si="17"/>
        <v>245.06408033617208</v>
      </c>
      <c r="AD64" s="42">
        <f t="shared" ca="1" si="14"/>
        <v>11.818993784926031</v>
      </c>
      <c r="AG64" s="10">
        <v>36</v>
      </c>
      <c r="AH64" s="41">
        <v>399.55376867540923</v>
      </c>
      <c r="AI64" s="41">
        <f t="shared" ca="1" si="18"/>
        <v>379.98355915941983</v>
      </c>
      <c r="AJ64" s="42">
        <f t="shared" ca="1" si="3"/>
        <v>11.818993784926031</v>
      </c>
    </row>
    <row r="65" spans="2:36" ht="15.55" customHeight="1" x14ac:dyDescent="0.65">
      <c r="B65" s="10">
        <v>37</v>
      </c>
      <c r="C65" s="41">
        <v>97.830575215072599</v>
      </c>
      <c r="D65" s="41">
        <f t="shared" ca="1" si="8"/>
        <v>111.27083058749686</v>
      </c>
      <c r="E65" s="42">
        <f t="shared" ca="1" si="0"/>
        <v>2.032938916921589</v>
      </c>
      <c r="H65" s="10">
        <v>37</v>
      </c>
      <c r="I65" s="41">
        <v>117.45596279560884</v>
      </c>
      <c r="J65" s="41">
        <f t="shared" ca="1" si="9"/>
        <v>120.01523195114856</v>
      </c>
      <c r="K65" s="41">
        <f t="shared" ca="1" si="4"/>
        <v>2.032938916921589</v>
      </c>
      <c r="L65" s="17"/>
      <c r="M65" s="17"/>
      <c r="N65" s="47">
        <v>37</v>
      </c>
      <c r="O65" s="48">
        <v>191.31638536944004</v>
      </c>
      <c r="P65" s="48">
        <f t="shared" ca="1" si="12"/>
        <v>205.45568289005715</v>
      </c>
      <c r="R65" s="49">
        <f t="shared" ca="1" si="13"/>
        <v>17.642037702781813</v>
      </c>
      <c r="S65" s="60"/>
      <c r="U65" s="47">
        <v>37</v>
      </c>
      <c r="V65" s="48">
        <v>192.78059426029978</v>
      </c>
      <c r="W65" s="48">
        <f t="shared" ca="1" si="16"/>
        <v>193.32680500972262</v>
      </c>
      <c r="Y65" s="65">
        <f t="shared" ca="1" si="15"/>
        <v>19.214943217834296</v>
      </c>
      <c r="Z65" s="17"/>
      <c r="AA65" s="10">
        <v>37</v>
      </c>
      <c r="AB65" s="41">
        <v>267.29239440679783</v>
      </c>
      <c r="AC65" s="41">
        <f t="shared" ca="1" si="17"/>
        <v>254.10920689779971</v>
      </c>
      <c r="AD65" s="42">
        <f t="shared" ca="1" si="14"/>
        <v>17.642037702781813</v>
      </c>
      <c r="AG65" s="10">
        <v>37</v>
      </c>
      <c r="AH65" s="41">
        <v>402.57732730721324</v>
      </c>
      <c r="AI65" s="41">
        <f t="shared" ca="1" si="18"/>
        <v>390.50663343291149</v>
      </c>
      <c r="AJ65" s="42">
        <f t="shared" ca="1" si="3"/>
        <v>17.642037702781813</v>
      </c>
    </row>
    <row r="66" spans="2:36" ht="15.55" customHeight="1" x14ac:dyDescent="0.65">
      <c r="B66" s="10">
        <v>38</v>
      </c>
      <c r="C66" s="41">
        <v>100.8347481258044</v>
      </c>
      <c r="D66" s="41">
        <f t="shared" ca="1" si="8"/>
        <v>110.12733549006367</v>
      </c>
      <c r="E66" s="42">
        <f t="shared" ca="1" si="0"/>
        <v>-1.6412038683492076E-2</v>
      </c>
      <c r="H66" s="10">
        <v>38</v>
      </c>
      <c r="I66" s="41">
        <v>119.64857528170018</v>
      </c>
      <c r="J66" s="41">
        <f t="shared" ca="1" si="9"/>
        <v>117.99729671735021</v>
      </c>
      <c r="K66" s="41">
        <f t="shared" ca="1" si="4"/>
        <v>-1.6412038683492076E-2</v>
      </c>
      <c r="L66" s="17"/>
      <c r="M66" s="17"/>
      <c r="N66" s="47">
        <v>38</v>
      </c>
      <c r="O66" s="48">
        <v>199.32719773116975</v>
      </c>
      <c r="P66" s="48">
        <f t="shared" ca="1" si="12"/>
        <v>204.58210925056997</v>
      </c>
      <c r="R66" s="49">
        <f t="shared" ca="1" si="13"/>
        <v>9.6719946495185116</v>
      </c>
      <c r="S66" s="60"/>
      <c r="U66" s="47">
        <v>38</v>
      </c>
      <c r="V66" s="48">
        <v>195.21114058238177</v>
      </c>
      <c r="W66" s="48">
        <f t="shared" ca="1" si="16"/>
        <v>187.16886032355953</v>
      </c>
      <c r="Y66" s="65">
        <f t="shared" ca="1" si="15"/>
        <v>3.174735814809166</v>
      </c>
      <c r="Z66" s="17"/>
      <c r="AA66" s="10">
        <v>38</v>
      </c>
      <c r="AB66" s="41">
        <v>268.249687791631</v>
      </c>
      <c r="AC66" s="41">
        <f t="shared" ca="1" si="17"/>
        <v>257.19129970892919</v>
      </c>
      <c r="AD66" s="42">
        <f t="shared" ca="1" si="14"/>
        <v>9.6719946495185116</v>
      </c>
      <c r="AG66" s="10">
        <v>38</v>
      </c>
      <c r="AH66" s="41">
        <v>405.58233908750037</v>
      </c>
      <c r="AI66" s="41">
        <f t="shared" ca="1" si="18"/>
        <v>395.1483259569066</v>
      </c>
      <c r="AJ66" s="42">
        <f t="shared" ca="1" si="3"/>
        <v>9.6719946495185116</v>
      </c>
    </row>
    <row r="67" spans="2:36" ht="15.55" customHeight="1" x14ac:dyDescent="0.65">
      <c r="B67" s="10">
        <v>39</v>
      </c>
      <c r="C67" s="41">
        <v>101.81994506536051</v>
      </c>
      <c r="D67" s="41">
        <f t="shared" ca="1" si="8"/>
        <v>108.46118884834131</v>
      </c>
      <c r="E67" s="42">
        <f t="shared" ca="1" si="0"/>
        <v>-0.65341309271599657</v>
      </c>
      <c r="H67" s="10">
        <v>39</v>
      </c>
      <c r="I67" s="41">
        <v>120.9333379216405</v>
      </c>
      <c r="J67" s="41">
        <f t="shared" ca="1" si="9"/>
        <v>115.54415395289919</v>
      </c>
      <c r="K67" s="41">
        <f t="shared" ca="1" si="4"/>
        <v>-0.65341309271599657</v>
      </c>
      <c r="L67" s="17"/>
      <c r="M67" s="17"/>
      <c r="N67" s="47">
        <v>39</v>
      </c>
      <c r="O67" s="48">
        <v>200.61752863972214</v>
      </c>
      <c r="P67" s="48">
        <f t="shared" ca="1" si="12"/>
        <v>209.06595697122313</v>
      </c>
      <c r="R67" s="49">
        <f t="shared" ca="1" si="13"/>
        <v>14.942058645710137</v>
      </c>
      <c r="S67" s="60"/>
      <c r="U67" s="47">
        <v>39</v>
      </c>
      <c r="V67" s="48">
        <v>189.54178064774541</v>
      </c>
      <c r="W67" s="48">
        <f t="shared" ca="1" si="16"/>
        <v>191.80926295753693</v>
      </c>
      <c r="Y67" s="65">
        <f t="shared" ca="1" si="15"/>
        <v>13.357288666333336</v>
      </c>
      <c r="Z67" s="17"/>
      <c r="AA67" s="10">
        <v>39</v>
      </c>
      <c r="AB67" s="41">
        <v>274.15187610960839</v>
      </c>
      <c r="AC67" s="41">
        <f t="shared" ca="1" si="17"/>
        <v>261.2502257085057</v>
      </c>
      <c r="AD67" s="42">
        <f t="shared" ca="1" si="14"/>
        <v>14.942058645710137</v>
      </c>
      <c r="AG67" s="10">
        <v>39</v>
      </c>
      <c r="AH67" s="41">
        <v>406.86170314427136</v>
      </c>
      <c r="AI67" s="41">
        <f t="shared" ca="1" si="18"/>
        <v>401.03181466900179</v>
      </c>
      <c r="AJ67" s="42">
        <f t="shared" ca="1" si="3"/>
        <v>14.942058645710137</v>
      </c>
    </row>
    <row r="68" spans="2:36" ht="15.55" customHeight="1" x14ac:dyDescent="0.65">
      <c r="B68" s="10">
        <v>40</v>
      </c>
      <c r="C68" s="41">
        <v>106.38450577521057</v>
      </c>
      <c r="D68" s="41">
        <f t="shared" ca="1" si="8"/>
        <v>102.84273169597674</v>
      </c>
      <c r="E68" s="42">
        <f t="shared" ca="1" si="0"/>
        <v>-4.7723382675304435</v>
      </c>
      <c r="H68" s="10">
        <v>40</v>
      </c>
      <c r="I68" s="41">
        <v>113.3170134198397</v>
      </c>
      <c r="J68" s="41">
        <f t="shared" ca="1" si="9"/>
        <v>109.21740029007883</v>
      </c>
      <c r="K68" s="41">
        <f t="shared" ca="1" si="4"/>
        <v>-4.7723382675304435</v>
      </c>
      <c r="L68" s="17"/>
      <c r="M68" s="17"/>
      <c r="N68" s="47">
        <v>40</v>
      </c>
      <c r="O68" s="48">
        <v>192.40637092770965</v>
      </c>
      <c r="P68" s="48">
        <f t="shared" ca="1" si="12"/>
        <v>217.7349386411515</v>
      </c>
      <c r="R68" s="49">
        <f t="shared" ca="1" si="13"/>
        <v>19.57557736705067</v>
      </c>
      <c r="S68" s="60"/>
      <c r="U68" s="47">
        <v>40</v>
      </c>
      <c r="V68" s="48">
        <v>198.72888337957261</v>
      </c>
      <c r="W68" s="48">
        <f t="shared" ca="1" si="16"/>
        <v>193.89888447627374</v>
      </c>
      <c r="Y68" s="65">
        <f t="shared" ca="1" si="15"/>
        <v>11.270547814490497</v>
      </c>
      <c r="Z68" s="17"/>
      <c r="AA68" s="10">
        <v>40</v>
      </c>
      <c r="AB68" s="41">
        <v>275.68653399581825</v>
      </c>
      <c r="AC68" s="41">
        <f t="shared" ca="1" si="17"/>
        <v>272.17180982756088</v>
      </c>
      <c r="AD68" s="42">
        <f t="shared" ca="1" si="14"/>
        <v>19.57557736705067</v>
      </c>
      <c r="AG68" s="10">
        <v>40</v>
      </c>
      <c r="AH68" s="41">
        <v>407.08948453815378</v>
      </c>
      <c r="AI68" s="41">
        <f t="shared" ca="1" si="18"/>
        <v>413.78117293028356</v>
      </c>
      <c r="AJ68" s="42">
        <f t="shared" ca="1" si="3"/>
        <v>19.57557736705067</v>
      </c>
    </row>
    <row r="69" spans="2:36" ht="15.55" customHeight="1" x14ac:dyDescent="0.65">
      <c r="B69" s="10">
        <v>41</v>
      </c>
      <c r="C69" s="41">
        <v>110.75783274522669</v>
      </c>
      <c r="D69" s="41">
        <f t="shared" ca="1" si="8"/>
        <v>106.93475793376952</v>
      </c>
      <c r="E69" s="42">
        <f t="shared" ca="1" si="0"/>
        <v>4.376299407390448</v>
      </c>
      <c r="H69" s="10">
        <v>41</v>
      </c>
      <c r="I69" s="41">
        <v>106.52439132234247</v>
      </c>
      <c r="J69" s="41">
        <f t="shared" ca="1" si="9"/>
        <v>112.6719596684614</v>
      </c>
      <c r="K69" s="41">
        <f t="shared" ca="1" si="4"/>
        <v>4.376299407390448</v>
      </c>
      <c r="L69" s="17"/>
      <c r="M69" s="17"/>
      <c r="N69" s="47">
        <v>41</v>
      </c>
      <c r="O69" s="48">
        <v>188.58707577548245</v>
      </c>
      <c r="P69" s="48">
        <f t="shared" ca="1" si="12"/>
        <v>208.9848860810913</v>
      </c>
      <c r="R69" s="49">
        <f t="shared" ca="1" si="13"/>
        <v>3.0234413040549635</v>
      </c>
      <c r="S69" s="60"/>
      <c r="U69" s="47">
        <v>41</v>
      </c>
      <c r="V69" s="48">
        <v>204.35277672767927</v>
      </c>
      <c r="W69" s="48">
        <f t="shared" ca="1" si="16"/>
        <v>194.77855618561034</v>
      </c>
      <c r="Y69" s="65">
        <f t="shared" ca="1" si="15"/>
        <v>10.269560156963966</v>
      </c>
      <c r="Z69" s="17"/>
      <c r="AA69" s="10">
        <v>41</v>
      </c>
      <c r="AB69" s="41">
        <v>265.93486292023124</v>
      </c>
      <c r="AC69" s="41">
        <f t="shared" ca="1" si="17"/>
        <v>267.76585883238511</v>
      </c>
      <c r="AD69" s="42">
        <f t="shared" ca="1" si="14"/>
        <v>3.0234413040549635</v>
      </c>
      <c r="AG69" s="10">
        <v>41</v>
      </c>
      <c r="AH69" s="41">
        <v>408.30336769431489</v>
      </c>
      <c r="AI69" s="41">
        <f t="shared" ca="1" si="18"/>
        <v>411.2555582115956</v>
      </c>
      <c r="AJ69" s="42">
        <f t="shared" ca="1" si="3"/>
        <v>3.0234413040549635</v>
      </c>
    </row>
    <row r="70" spans="2:36" ht="15.55" customHeight="1" x14ac:dyDescent="0.65">
      <c r="B70" s="10">
        <v>42</v>
      </c>
      <c r="C70" s="41">
        <v>108.24683257984985</v>
      </c>
      <c r="D70" s="41">
        <f t="shared" ca="1" si="8"/>
        <v>108.59243377202026</v>
      </c>
      <c r="E70" s="42">
        <f t="shared" ca="1" si="0"/>
        <v>2.3511516316276877</v>
      </c>
      <c r="H70" s="10">
        <v>42</v>
      </c>
      <c r="I70" s="41">
        <v>106.58766980202924</v>
      </c>
      <c r="J70" s="41">
        <f t="shared" ca="1" si="9"/>
        <v>113.75591533324295</v>
      </c>
      <c r="K70" s="41">
        <f t="shared" ca="1" si="4"/>
        <v>2.3511516316276877</v>
      </c>
      <c r="L70" s="17"/>
      <c r="M70" s="17"/>
      <c r="N70" s="47">
        <v>42</v>
      </c>
      <c r="O70" s="48">
        <v>191.81742741060009</v>
      </c>
      <c r="P70" s="48">
        <f t="shared" ca="1" si="12"/>
        <v>208.82395174596016</v>
      </c>
      <c r="R70" s="49">
        <f t="shared" ca="1" si="13"/>
        <v>10.737554272977965</v>
      </c>
      <c r="S70" s="60"/>
      <c r="U70" s="47">
        <v>42</v>
      </c>
      <c r="V70" s="48">
        <v>204.07388383724123</v>
      </c>
      <c r="W70" s="48">
        <f t="shared" ca="1" si="16"/>
        <v>189.6543286408257</v>
      </c>
      <c r="Y70" s="65">
        <f t="shared" ca="1" si="15"/>
        <v>4.3536280737763908</v>
      </c>
      <c r="Z70" s="17"/>
      <c r="AA70" s="10">
        <v>42</v>
      </c>
      <c r="AB70" s="41">
        <v>260.84806532341992</v>
      </c>
      <c r="AC70" s="41">
        <f t="shared" ca="1" si="17"/>
        <v>263.238547874152</v>
      </c>
      <c r="AD70" s="42">
        <f t="shared" ca="1" si="14"/>
        <v>10.737554272977965</v>
      </c>
      <c r="AG70" s="10">
        <v>42</v>
      </c>
      <c r="AH70" s="41">
        <v>408.93005189464634</v>
      </c>
      <c r="AI70" s="41">
        <f t="shared" ca="1" si="18"/>
        <v>408.93052423265283</v>
      </c>
      <c r="AJ70" s="42">
        <f t="shared" ca="1" si="3"/>
        <v>10.737554272977965</v>
      </c>
    </row>
    <row r="71" spans="2:36" ht="15.55" customHeight="1" x14ac:dyDescent="0.65">
      <c r="B71" s="10">
        <v>43</v>
      </c>
      <c r="C71" s="41">
        <v>106.50840738076681</v>
      </c>
      <c r="D71" s="41">
        <f t="shared" ca="1" si="8"/>
        <v>109.70573751240028</v>
      </c>
      <c r="E71" s="42">
        <f t="shared" ca="1" si="0"/>
        <v>1.9725471175820335</v>
      </c>
      <c r="H71" s="10">
        <v>43</v>
      </c>
      <c r="I71" s="41">
        <v>98.311799220689991</v>
      </c>
      <c r="J71" s="41">
        <f t="shared" ca="1" si="9"/>
        <v>114.3528709175007</v>
      </c>
      <c r="K71" s="41">
        <f t="shared" ca="1" si="4"/>
        <v>1.9725471175820335</v>
      </c>
      <c r="L71" s="17"/>
      <c r="M71" s="17"/>
      <c r="N71" s="47">
        <v>43</v>
      </c>
      <c r="O71" s="48">
        <v>188.27958643122795</v>
      </c>
      <c r="P71" s="48">
        <f t="shared" ca="1" si="12"/>
        <v>210.20124122085963</v>
      </c>
      <c r="R71" s="49">
        <f t="shared" ca="1" si="13"/>
        <v>12.259684649495497</v>
      </c>
      <c r="S71" s="60"/>
      <c r="U71" s="47">
        <v>43</v>
      </c>
      <c r="V71" s="48">
        <v>202.07589360248565</v>
      </c>
      <c r="W71" s="48">
        <f t="shared" ca="1" si="16"/>
        <v>190.69985520564603</v>
      </c>
      <c r="Y71" s="65">
        <f t="shared" ca="1" si="15"/>
        <v>10.010959428902906</v>
      </c>
      <c r="Z71" s="17"/>
      <c r="AA71" s="10">
        <v>43</v>
      </c>
      <c r="AB71" s="41">
        <v>259.99412828402944</v>
      </c>
      <c r="AC71" s="41">
        <f t="shared" ca="1" si="17"/>
        <v>264.54315487272129</v>
      </c>
      <c r="AD71" s="42">
        <f t="shared" ca="1" si="14"/>
        <v>12.259684649495497</v>
      </c>
      <c r="AG71" s="10">
        <v>43</v>
      </c>
      <c r="AH71" s="41">
        <v>408.92452849671326</v>
      </c>
      <c r="AI71" s="41">
        <f t="shared" ca="1" si="18"/>
        <v>412.11615592383589</v>
      </c>
      <c r="AJ71" s="42">
        <f t="shared" ca="1" si="3"/>
        <v>12.259684649495497</v>
      </c>
    </row>
    <row r="72" spans="2:36" ht="15.55" customHeight="1" x14ac:dyDescent="0.65">
      <c r="B72" s="10">
        <v>44</v>
      </c>
      <c r="C72" s="41">
        <v>94.318563640265808</v>
      </c>
      <c r="D72" s="41">
        <f t="shared" ca="1" si="8"/>
        <v>103.33596664657793</v>
      </c>
      <c r="E72" s="42">
        <f t="shared" ca="1" si="0"/>
        <v>-5.3991971145823205</v>
      </c>
      <c r="H72" s="10">
        <v>44</v>
      </c>
      <c r="I72" s="41">
        <v>102.59251864542047</v>
      </c>
      <c r="J72" s="41">
        <f t="shared" ca="1" si="9"/>
        <v>107.5183867111683</v>
      </c>
      <c r="K72" s="41">
        <f t="shared" ca="1" si="4"/>
        <v>-5.3991971145823205</v>
      </c>
      <c r="L72" s="17"/>
      <c r="M72" s="17"/>
      <c r="N72" s="47">
        <v>44</v>
      </c>
      <c r="O72" s="48">
        <v>195.56955706905634</v>
      </c>
      <c r="P72" s="48">
        <f t="shared" ca="1" si="12"/>
        <v>211.1709956302916</v>
      </c>
      <c r="R72" s="49">
        <f t="shared" ca="1" si="13"/>
        <v>11.989878531517906</v>
      </c>
      <c r="S72" s="60"/>
      <c r="U72" s="47">
        <v>44</v>
      </c>
      <c r="V72" s="48">
        <v>197.692870446792</v>
      </c>
      <c r="W72" s="48">
        <f t="shared" ca="1" si="16"/>
        <v>193.963767886591</v>
      </c>
      <c r="Y72" s="65">
        <f t="shared" ca="1" si="15"/>
        <v>12.333898201509552</v>
      </c>
      <c r="Z72" s="17"/>
      <c r="AA72" s="10">
        <v>44</v>
      </c>
      <c r="AB72" s="41">
        <v>261.72998440807186</v>
      </c>
      <c r="AC72" s="41">
        <f t="shared" ca="1" si="17"/>
        <v>266.20856024171485</v>
      </c>
      <c r="AD72" s="42">
        <f t="shared" ca="1" si="14"/>
        <v>11.989878531517906</v>
      </c>
      <c r="AG72" s="10">
        <v>44</v>
      </c>
      <c r="AH72" s="41">
        <v>402.37700279503298</v>
      </c>
      <c r="AI72" s="41">
        <f t="shared" ca="1" si="18"/>
        <v>415.3814821570241</v>
      </c>
      <c r="AJ72" s="42">
        <f t="shared" ca="1" si="3"/>
        <v>11.989878531517906</v>
      </c>
    </row>
    <row r="73" spans="2:36" ht="15.55" customHeight="1" x14ac:dyDescent="0.65">
      <c r="B73" s="10">
        <v>45</v>
      </c>
      <c r="C73" s="41">
        <v>94.485908705299778</v>
      </c>
      <c r="D73" s="41">
        <f t="shared" ca="1" si="8"/>
        <v>100.66791548419636</v>
      </c>
      <c r="E73" s="42">
        <f t="shared" ca="1" si="0"/>
        <v>-2.3344544977237884</v>
      </c>
      <c r="H73" s="10">
        <v>45</v>
      </c>
      <c r="I73" s="41">
        <v>106.53429233977768</v>
      </c>
      <c r="J73" s="41">
        <f t="shared" ca="1" si="9"/>
        <v>104.43209354232769</v>
      </c>
      <c r="K73" s="41">
        <f t="shared" ca="1" si="4"/>
        <v>-2.3344544977237884</v>
      </c>
      <c r="L73" s="17"/>
      <c r="M73" s="17"/>
      <c r="N73" s="47">
        <v>45</v>
      </c>
      <c r="O73" s="48">
        <v>199.42516088955622</v>
      </c>
      <c r="P73" s="48">
        <f t="shared" ca="1" si="12"/>
        <v>204.90596832614671</v>
      </c>
      <c r="R73" s="49">
        <f t="shared" ca="1" si="13"/>
        <v>4.8520722588842489</v>
      </c>
      <c r="S73" s="60"/>
      <c r="U73" s="47">
        <v>45</v>
      </c>
      <c r="V73" s="48">
        <v>193.15494734926975</v>
      </c>
      <c r="W73" s="48">
        <f t="shared" ca="1" si="16"/>
        <v>204.41552243931892</v>
      </c>
      <c r="Y73" s="65">
        <f t="shared" ca="1" si="15"/>
        <v>19.848131341387031</v>
      </c>
      <c r="Z73" s="17"/>
      <c r="AA73" s="10">
        <v>45</v>
      </c>
      <c r="AB73" s="41">
        <v>267.43434411390911</v>
      </c>
      <c r="AC73" s="41">
        <f t="shared" ca="1" si="17"/>
        <v>260.4347157421866</v>
      </c>
      <c r="AD73" s="42">
        <f t="shared" ca="1" si="14"/>
        <v>4.8520722588842489</v>
      </c>
      <c r="AG73" s="10">
        <v>45</v>
      </c>
      <c r="AH73" s="41">
        <v>401.45081538740902</v>
      </c>
      <c r="AI73" s="41">
        <f t="shared" ca="1" si="18"/>
        <v>411.17499170291831</v>
      </c>
      <c r="AJ73" s="42">
        <f t="shared" ca="1" si="3"/>
        <v>4.8520722588842489</v>
      </c>
    </row>
    <row r="74" spans="2:36" ht="15.55" customHeight="1" x14ac:dyDescent="0.65">
      <c r="B74" s="10">
        <v>46</v>
      </c>
      <c r="C74" s="41">
        <v>97.871379360838844</v>
      </c>
      <c r="D74" s="41">
        <f t="shared" ca="1" si="8"/>
        <v>99.792148508219185</v>
      </c>
      <c r="E74" s="42">
        <f t="shared" ca="1" si="0"/>
        <v>-0.80897542755754281</v>
      </c>
      <c r="H74" s="10">
        <v>46</v>
      </c>
      <c r="I74" s="41">
        <v>106.75574465978747</v>
      </c>
      <c r="J74" s="41">
        <f t="shared" ca="1" si="9"/>
        <v>103.17990876053739</v>
      </c>
      <c r="K74" s="41">
        <f t="shared" ca="1" si="4"/>
        <v>-0.80897542755754281</v>
      </c>
      <c r="L74" s="17"/>
      <c r="M74" s="17"/>
      <c r="N74" s="47">
        <v>46</v>
      </c>
      <c r="O74" s="48">
        <v>198.66122660319274</v>
      </c>
      <c r="P74" s="48">
        <f t="shared" ref="P74:P105" ca="1" si="19">$O$20*P73+$O$21+R74</f>
        <v>197.1078991945077</v>
      </c>
      <c r="R74" s="49">
        <f t="shared" ref="R74:R105" ca="1" si="20">NORMINV(RAND(),$R$20,$R$21)</f>
        <v>2.6925277009756599</v>
      </c>
      <c r="S74" s="60"/>
      <c r="U74" s="47">
        <v>46</v>
      </c>
      <c r="V74" s="48">
        <v>190.16903745842055</v>
      </c>
      <c r="W74" s="48">
        <f t="shared" ca="1" si="16"/>
        <v>202.05511055897094</v>
      </c>
      <c r="Y74" s="65">
        <f t="shared" ca="1" si="15"/>
        <v>8.0811403635839021</v>
      </c>
      <c r="Z74" s="17"/>
      <c r="AA74" s="10">
        <v>46</v>
      </c>
      <c r="AB74" s="41">
        <v>263.24793968804158</v>
      </c>
      <c r="AC74" s="41">
        <f t="shared" ca="1" si="17"/>
        <v>249.50980799838572</v>
      </c>
      <c r="AD74" s="42">
        <f t="shared" ref="AD74:AD105" ca="1" si="21">R74</f>
        <v>2.6925277009756599</v>
      </c>
      <c r="AG74" s="10">
        <v>46</v>
      </c>
      <c r="AH74" s="41">
        <v>404.08150041982941</v>
      </c>
      <c r="AI74" s="41">
        <f t="shared" ca="1" si="18"/>
        <v>401.79131564932521</v>
      </c>
      <c r="AJ74" s="42">
        <f t="shared" ca="1" si="3"/>
        <v>2.6925277009756599</v>
      </c>
    </row>
    <row r="75" spans="2:36" ht="15.55" customHeight="1" x14ac:dyDescent="0.65">
      <c r="B75" s="10">
        <v>47</v>
      </c>
      <c r="C75" s="41">
        <v>92.848456472347777</v>
      </c>
      <c r="D75" s="41">
        <f t="shared" ca="1" si="8"/>
        <v>105.87170924967242</v>
      </c>
      <c r="E75" s="42">
        <f t="shared" ca="1" si="0"/>
        <v>6.0587755922751469</v>
      </c>
      <c r="H75" s="10">
        <v>47</v>
      </c>
      <c r="I75" s="41">
        <v>98.139984954889258</v>
      </c>
      <c r="J75" s="41">
        <f t="shared" ca="1" si="9"/>
        <v>108.9206934767588</v>
      </c>
      <c r="K75" s="41">
        <f t="shared" ca="1" si="4"/>
        <v>6.0587755922751469</v>
      </c>
      <c r="L75" s="17"/>
      <c r="M75" s="17"/>
      <c r="N75" s="47">
        <v>47</v>
      </c>
      <c r="O75" s="48">
        <v>205.41689549739726</v>
      </c>
      <c r="P75" s="48">
        <f t="shared" ca="1" si="19"/>
        <v>199.2063305066855</v>
      </c>
      <c r="R75" s="49">
        <f t="shared" ca="1" si="20"/>
        <v>11.80922123162857</v>
      </c>
      <c r="S75" s="60"/>
      <c r="U75" s="47">
        <v>47</v>
      </c>
      <c r="V75" s="48">
        <v>191.89961760589992</v>
      </c>
      <c r="W75" s="48">
        <f t="shared" ca="1" si="16"/>
        <v>206.85333884349632</v>
      </c>
      <c r="Y75" s="65">
        <f t="shared" ca="1" si="15"/>
        <v>15.003739340422463</v>
      </c>
      <c r="Z75" s="17"/>
      <c r="AA75" s="10">
        <v>47</v>
      </c>
      <c r="AB75" s="41">
        <v>258.22489090888376</v>
      </c>
      <c r="AC75" s="41">
        <f t="shared" ca="1" si="17"/>
        <v>247.71431228066359</v>
      </c>
      <c r="AD75" s="42">
        <f t="shared" ca="1" si="21"/>
        <v>11.80922123162857</v>
      </c>
      <c r="AG75" s="10">
        <v>47</v>
      </c>
      <c r="AH75" s="41">
        <v>407.00623711343422</v>
      </c>
      <c r="AI75" s="41">
        <f t="shared" ca="1" si="18"/>
        <v>401.21466883462585</v>
      </c>
      <c r="AJ75" s="42">
        <f t="shared" ca="1" si="3"/>
        <v>11.80922123162857</v>
      </c>
    </row>
    <row r="76" spans="2:36" ht="15.55" customHeight="1" x14ac:dyDescent="0.65">
      <c r="B76" s="10">
        <v>48</v>
      </c>
      <c r="C76" s="41">
        <v>99.809737633669087</v>
      </c>
      <c r="D76" s="41">
        <f t="shared" ca="1" si="8"/>
        <v>105.7698221858047</v>
      </c>
      <c r="E76" s="42">
        <f t="shared" ca="1" si="0"/>
        <v>0.48528386109951355</v>
      </c>
      <c r="H76" s="10">
        <v>48</v>
      </c>
      <c r="I76" s="41">
        <v>98.535637483864136</v>
      </c>
      <c r="J76" s="41">
        <f t="shared" ca="1" si="9"/>
        <v>108.51390799018245</v>
      </c>
      <c r="K76" s="41">
        <f t="shared" ca="1" si="4"/>
        <v>0.48528386109951355</v>
      </c>
      <c r="L76" s="17"/>
      <c r="M76" s="17"/>
      <c r="N76" s="47">
        <v>48</v>
      </c>
      <c r="O76" s="48">
        <v>201.71065524916295</v>
      </c>
      <c r="P76" s="48">
        <f t="shared" ca="1" si="19"/>
        <v>198.48008707522061</v>
      </c>
      <c r="R76" s="49">
        <f t="shared" ca="1" si="20"/>
        <v>9.1943896192036547</v>
      </c>
      <c r="S76" s="60"/>
      <c r="U76" s="47">
        <v>48</v>
      </c>
      <c r="V76" s="48">
        <v>195.81523504502533</v>
      </c>
      <c r="W76" s="48">
        <f t="shared" ca="1" si="16"/>
        <v>204.87762842368582</v>
      </c>
      <c r="Y76" s="65">
        <f t="shared" ca="1" si="15"/>
        <v>8.7096234645391419</v>
      </c>
      <c r="Z76" s="17"/>
      <c r="AA76" s="10">
        <v>48</v>
      </c>
      <c r="AB76" s="41">
        <v>255.82140943667781</v>
      </c>
      <c r="AC76" s="41">
        <f t="shared" ca="1" si="17"/>
        <v>248.04188128761518</v>
      </c>
      <c r="AD76" s="42">
        <f t="shared" ca="1" si="21"/>
        <v>9.1943896192036547</v>
      </c>
      <c r="AG76" s="10">
        <v>48</v>
      </c>
      <c r="AH76" s="41">
        <v>400.01560193999433</v>
      </c>
      <c r="AI76" s="41">
        <f t="shared" ca="1" si="18"/>
        <v>402.26385481215425</v>
      </c>
      <c r="AJ76" s="42">
        <f t="shared" ca="1" si="3"/>
        <v>9.1943896192036547</v>
      </c>
    </row>
    <row r="77" spans="2:36" ht="15.55" customHeight="1" x14ac:dyDescent="0.65">
      <c r="B77" s="10">
        <v>49</v>
      </c>
      <c r="C77" s="41">
        <v>105.38870546204589</v>
      </c>
      <c r="D77" s="41">
        <f t="shared" ca="1" si="8"/>
        <v>102.88520456480323</v>
      </c>
      <c r="E77" s="42">
        <f t="shared" ca="1" si="0"/>
        <v>-2.3076354024209929</v>
      </c>
      <c r="H77" s="10">
        <v>49</v>
      </c>
      <c r="I77" s="41">
        <v>99.009993685986259</v>
      </c>
      <c r="J77" s="41">
        <f t="shared" ca="1" si="9"/>
        <v>105.3548817887432</v>
      </c>
      <c r="K77" s="41">
        <f t="shared" ca="1" si="4"/>
        <v>-2.3076354024209929</v>
      </c>
      <c r="L77" s="17"/>
      <c r="M77" s="17"/>
      <c r="N77" s="47">
        <v>49</v>
      </c>
      <c r="O77" s="48">
        <v>201.31214208280045</v>
      </c>
      <c r="P77" s="48">
        <f t="shared" ca="1" si="19"/>
        <v>194.39061969024283</v>
      </c>
      <c r="R77" s="49">
        <f t="shared" ca="1" si="20"/>
        <v>5.7585413225442981</v>
      </c>
      <c r="S77" s="60"/>
      <c r="U77" s="47">
        <v>49</v>
      </c>
      <c r="V77" s="48">
        <v>208.21549879310913</v>
      </c>
      <c r="W77" s="48">
        <f t="shared" ca="1" si="16"/>
        <v>201.20453183772406</v>
      </c>
      <c r="Y77" s="65">
        <f t="shared" ca="1" si="15"/>
        <v>6.8146662564068032</v>
      </c>
      <c r="Z77" s="17"/>
      <c r="AA77" s="10">
        <v>49</v>
      </c>
      <c r="AB77" s="41">
        <v>260.18290010778156</v>
      </c>
      <c r="AC77" s="41">
        <f t="shared" ca="1" si="17"/>
        <v>243.59342929099978</v>
      </c>
      <c r="AD77" s="42">
        <f t="shared" ca="1" si="21"/>
        <v>5.7585413225442981</v>
      </c>
      <c r="AG77" s="10">
        <v>49</v>
      </c>
      <c r="AH77" s="41">
        <v>399.08766142512582</v>
      </c>
      <c r="AI77" s="41">
        <f t="shared" ca="1" si="18"/>
        <v>398.44179221647005</v>
      </c>
      <c r="AJ77" s="42">
        <f t="shared" ca="1" si="3"/>
        <v>5.7585413225442981</v>
      </c>
    </row>
    <row r="78" spans="2:36" ht="15.55" customHeight="1" x14ac:dyDescent="0.65">
      <c r="B78" s="10">
        <v>50</v>
      </c>
      <c r="C78" s="41">
        <v>102.7695480406171</v>
      </c>
      <c r="D78" s="41">
        <f t="shared" ca="1" si="8"/>
        <v>96.57654929354743</v>
      </c>
      <c r="E78" s="42">
        <f t="shared" ca="1" si="0"/>
        <v>-6.0201348147754716</v>
      </c>
      <c r="H78" s="10">
        <v>50</v>
      </c>
      <c r="I78" s="41">
        <v>103.94565323766967</v>
      </c>
      <c r="J78" s="41">
        <f t="shared" ca="1" si="9"/>
        <v>98.799258795093408</v>
      </c>
      <c r="K78" s="41">
        <f t="shared" ca="1" si="4"/>
        <v>-6.0201348147754716</v>
      </c>
      <c r="L78" s="17"/>
      <c r="M78" s="17"/>
      <c r="N78" s="47">
        <v>50</v>
      </c>
      <c r="O78" s="48">
        <v>200.60997789949297</v>
      </c>
      <c r="P78" s="48">
        <f t="shared" ca="1" si="19"/>
        <v>196.38229821186843</v>
      </c>
      <c r="R78" s="49">
        <f t="shared" ca="1" si="20"/>
        <v>11.430740490649855</v>
      </c>
      <c r="S78" s="60"/>
      <c r="U78" s="47">
        <v>50</v>
      </c>
      <c r="V78" s="48">
        <v>202.57741221116569</v>
      </c>
      <c r="W78" s="48">
        <f t="shared" ca="1" si="16"/>
        <v>207.5565282173547</v>
      </c>
      <c r="Y78" s="65">
        <f t="shared" ca="1" si="15"/>
        <v>16.472449563403046</v>
      </c>
      <c r="Z78" s="17"/>
      <c r="AA78" s="10">
        <v>50</v>
      </c>
      <c r="AB78" s="41">
        <v>260.49553872541725</v>
      </c>
      <c r="AC78" s="41">
        <f t="shared" ca="1" si="17"/>
        <v>243.54409751382184</v>
      </c>
      <c r="AD78" s="42">
        <f t="shared" ca="1" si="21"/>
        <v>11.430740490649855</v>
      </c>
      <c r="AG78" s="10">
        <v>50</v>
      </c>
      <c r="AH78" s="41">
        <v>398.03726029905988</v>
      </c>
      <c r="AI78" s="41">
        <f t="shared" ca="1" si="18"/>
        <v>398.99817833923123</v>
      </c>
      <c r="AJ78" s="42">
        <f t="shared" ca="1" si="3"/>
        <v>11.430740490649855</v>
      </c>
    </row>
    <row r="79" spans="2:36" ht="15.55" customHeight="1" x14ac:dyDescent="0.65">
      <c r="B79" s="10">
        <v>51</v>
      </c>
      <c r="C79" s="41">
        <v>101.73866423245914</v>
      </c>
      <c r="D79" s="41">
        <f t="shared" ca="1" si="8"/>
        <v>99.285702807839172</v>
      </c>
      <c r="E79" s="42">
        <f t="shared" ca="1" si="0"/>
        <v>2.3668084436464749</v>
      </c>
      <c r="H79" s="10">
        <v>51</v>
      </c>
      <c r="I79" s="41">
        <v>93.268492292475017</v>
      </c>
      <c r="J79" s="41">
        <f t="shared" ca="1" si="9"/>
        <v>101.28614135923054</v>
      </c>
      <c r="K79" s="41">
        <f t="shared" ca="1" si="4"/>
        <v>2.3668084436464749</v>
      </c>
      <c r="L79" s="17"/>
      <c r="M79" s="17"/>
      <c r="N79" s="47">
        <v>51</v>
      </c>
      <c r="O79" s="48">
        <v>199.96914076704979</v>
      </c>
      <c r="P79" s="48">
        <f t="shared" ca="1" si="19"/>
        <v>205.58297120774327</v>
      </c>
      <c r="R79" s="49">
        <f t="shared" ca="1" si="20"/>
        <v>18.838902817061665</v>
      </c>
      <c r="S79" s="60"/>
      <c r="U79" s="47">
        <v>51</v>
      </c>
      <c r="V79" s="48">
        <v>203.86987462894407</v>
      </c>
      <c r="W79" s="48">
        <f t="shared" ca="1" si="16"/>
        <v>205.81557678169557</v>
      </c>
      <c r="Y79" s="65">
        <f t="shared" ca="1" si="15"/>
        <v>9.0147013860763163</v>
      </c>
      <c r="Z79" s="17"/>
      <c r="AA79" s="10">
        <v>51</v>
      </c>
      <c r="AB79" s="41">
        <v>265.87278151068313</v>
      </c>
      <c r="AC79" s="41">
        <f t="shared" ca="1" si="17"/>
        <v>253.74396082482625</v>
      </c>
      <c r="AD79" s="42">
        <f t="shared" ca="1" si="21"/>
        <v>18.838902817061665</v>
      </c>
      <c r="AG79" s="10">
        <v>51</v>
      </c>
      <c r="AH79" s="41">
        <v>392.12522072227182</v>
      </c>
      <c r="AI79" s="41">
        <f t="shared" ca="1" si="18"/>
        <v>409.59030525635353</v>
      </c>
      <c r="AJ79" s="42">
        <f t="shared" ca="1" si="3"/>
        <v>18.838902817061665</v>
      </c>
    </row>
    <row r="80" spans="2:36" ht="15.55" customHeight="1" x14ac:dyDescent="0.65">
      <c r="B80" s="10">
        <v>52</v>
      </c>
      <c r="C80" s="41">
        <v>99.900048309754467</v>
      </c>
      <c r="D80" s="41">
        <f t="shared" ca="1" si="8"/>
        <v>105.31377169307876</v>
      </c>
      <c r="E80" s="42">
        <f t="shared" ca="1" si="0"/>
        <v>5.9566391660235141</v>
      </c>
      <c r="H80" s="10">
        <v>52</v>
      </c>
      <c r="I80" s="41">
        <v>96.503305004307052</v>
      </c>
      <c r="J80" s="41">
        <f t="shared" ca="1" si="9"/>
        <v>107.11416638933099</v>
      </c>
      <c r="K80" s="41">
        <f t="shared" ca="1" si="4"/>
        <v>5.9566391660235141</v>
      </c>
      <c r="L80" s="17"/>
      <c r="M80" s="17"/>
      <c r="N80" s="47">
        <v>52</v>
      </c>
      <c r="O80" s="48">
        <v>195.15433268545709</v>
      </c>
      <c r="P80" s="48">
        <f t="shared" ca="1" si="19"/>
        <v>202.19918404927259</v>
      </c>
      <c r="R80" s="49">
        <f t="shared" ca="1" si="20"/>
        <v>7.1745099623036417</v>
      </c>
      <c r="S80" s="60"/>
      <c r="U80" s="47">
        <v>52</v>
      </c>
      <c r="V80" s="48">
        <v>207.39699727093296</v>
      </c>
      <c r="W80" s="48">
        <f t="shared" ca="1" si="16"/>
        <v>210.10198194816243</v>
      </c>
      <c r="Y80" s="65">
        <f t="shared" ref="Y80:Y111" ca="1" si="22">NORMINV(RAND(),$Y$20,$Y$21)</f>
        <v>14.867962844636434</v>
      </c>
      <c r="Z80" s="17"/>
      <c r="AA80" s="10">
        <v>52</v>
      </c>
      <c r="AB80" s="41">
        <v>270.0967488736988</v>
      </c>
      <c r="AC80" s="41">
        <f t="shared" ca="1" si="17"/>
        <v>254.96352611317809</v>
      </c>
      <c r="AD80" s="42">
        <f t="shared" ca="1" si="21"/>
        <v>7.1745099623036417</v>
      </c>
      <c r="AG80" s="10">
        <v>52</v>
      </c>
      <c r="AH80" s="41">
        <v>389.25991906073779</v>
      </c>
      <c r="AI80" s="41">
        <f t="shared" ca="1" si="18"/>
        <v>411.18516323512193</v>
      </c>
      <c r="AJ80" s="42">
        <f t="shared" ca="1" si="3"/>
        <v>7.1745099623036417</v>
      </c>
    </row>
    <row r="81" spans="2:36" ht="15.55" customHeight="1" x14ac:dyDescent="0.65">
      <c r="B81" s="10">
        <v>53</v>
      </c>
      <c r="C81" s="41">
        <v>101.33150274398896</v>
      </c>
      <c r="D81" s="41">
        <f t="shared" ca="1" si="8"/>
        <v>100.65993553489841</v>
      </c>
      <c r="E81" s="42">
        <f t="shared" ca="1" si="0"/>
        <v>-4.1224589888724825</v>
      </c>
      <c r="H81" s="10">
        <v>53</v>
      </c>
      <c r="I81" s="41">
        <v>92.9575575339137</v>
      </c>
      <c r="J81" s="41">
        <f t="shared" ca="1" si="9"/>
        <v>102.28029076152541</v>
      </c>
      <c r="K81" s="41">
        <f t="shared" ca="1" si="4"/>
        <v>-4.1224589888724825</v>
      </c>
      <c r="L81" s="17"/>
      <c r="M81" s="17"/>
      <c r="N81" s="47">
        <v>53</v>
      </c>
      <c r="O81" s="48">
        <v>200.65993086597794</v>
      </c>
      <c r="P81" s="48">
        <f t="shared" ca="1" si="19"/>
        <v>205.83119639280221</v>
      </c>
      <c r="R81" s="49">
        <f t="shared" ca="1" si="20"/>
        <v>13.851930748456876</v>
      </c>
      <c r="S81" s="60"/>
      <c r="U81" s="47">
        <v>53</v>
      </c>
      <c r="V81" s="48">
        <v>211.65952999430749</v>
      </c>
      <c r="W81" s="48">
        <f t="shared" ca="1" si="16"/>
        <v>205.49291712213886</v>
      </c>
      <c r="Y81" s="65">
        <f t="shared" ca="1" si="22"/>
        <v>6.4011333687926584</v>
      </c>
      <c r="Z81" s="17"/>
      <c r="AA81" s="10">
        <v>53</v>
      </c>
      <c r="AB81" s="41">
        <v>265.51660157462021</v>
      </c>
      <c r="AC81" s="41">
        <f t="shared" ca="1" si="17"/>
        <v>256.90635923146897</v>
      </c>
      <c r="AD81" s="42">
        <f t="shared" ca="1" si="21"/>
        <v>13.851930748456876</v>
      </c>
      <c r="AG81" s="10">
        <v>53</v>
      </c>
      <c r="AH81" s="41">
        <v>386.57633210037204</v>
      </c>
      <c r="AI81" s="41">
        <f t="shared" ca="1" si="18"/>
        <v>413.88944485147255</v>
      </c>
      <c r="AJ81" s="42">
        <f t="shared" ca="1" si="3"/>
        <v>13.851930748456876</v>
      </c>
    </row>
    <row r="82" spans="2:36" ht="15.55" customHeight="1" x14ac:dyDescent="0.65">
      <c r="B82" s="10">
        <v>54</v>
      </c>
      <c r="C82" s="41">
        <v>111.8236645681603</v>
      </c>
      <c r="D82" s="41">
        <f t="shared" ca="1" si="8"/>
        <v>101.53179350006864</v>
      </c>
      <c r="E82" s="42">
        <f t="shared" ca="1" si="0"/>
        <v>0.93785151866006955</v>
      </c>
      <c r="H82" s="10">
        <v>54</v>
      </c>
      <c r="I82" s="41">
        <v>90.143405621103312</v>
      </c>
      <c r="J82" s="41">
        <f t="shared" ca="1" si="9"/>
        <v>102.99011320403294</v>
      </c>
      <c r="K82" s="41">
        <f t="shared" ca="1" si="4"/>
        <v>0.93785151866006955</v>
      </c>
      <c r="L82" s="17"/>
      <c r="M82" s="17"/>
      <c r="N82" s="47">
        <v>54</v>
      </c>
      <c r="O82" s="48">
        <v>200.52625585191294</v>
      </c>
      <c r="P82" s="48">
        <f t="shared" ca="1" si="19"/>
        <v>214.18961792248896</v>
      </c>
      <c r="R82" s="49">
        <f t="shared" ca="1" si="20"/>
        <v>18.941541168966978</v>
      </c>
      <c r="S82" s="60"/>
      <c r="U82" s="47">
        <v>54</v>
      </c>
      <c r="V82" s="48">
        <v>219.72365479420841</v>
      </c>
      <c r="W82" s="48">
        <f t="shared" ca="1" si="16"/>
        <v>201.4303161106086</v>
      </c>
      <c r="Y82" s="65">
        <f t="shared" ca="1" si="22"/>
        <v>6.4866907006836119</v>
      </c>
      <c r="Z82" s="17"/>
      <c r="AA82" s="10">
        <v>54</v>
      </c>
      <c r="AB82" s="41">
        <v>260.66164386220652</v>
      </c>
      <c r="AC82" s="41">
        <f t="shared" ca="1" si="17"/>
        <v>267.0832298515175</v>
      </c>
      <c r="AD82" s="42">
        <f t="shared" ca="1" si="21"/>
        <v>18.941541168966978</v>
      </c>
      <c r="AG82" s="10">
        <v>54</v>
      </c>
      <c r="AH82" s="41">
        <v>390.6206822761452</v>
      </c>
      <c r="AI82" s="41">
        <f t="shared" ca="1" si="18"/>
        <v>424.81541343892559</v>
      </c>
      <c r="AJ82" s="42">
        <f t="shared" ca="1" si="3"/>
        <v>18.941541168966978</v>
      </c>
    </row>
    <row r="83" spans="2:36" ht="15.55" customHeight="1" x14ac:dyDescent="0.65">
      <c r="B83" s="10">
        <v>55</v>
      </c>
      <c r="C83" s="41">
        <v>113.35014799967681</v>
      </c>
      <c r="D83" s="41">
        <f t="shared" ca="1" si="8"/>
        <v>103.99635110575316</v>
      </c>
      <c r="E83" s="42">
        <f t="shared" ca="1" si="0"/>
        <v>2.6177369556913828</v>
      </c>
      <c r="H83" s="10">
        <v>55</v>
      </c>
      <c r="I83" s="41">
        <v>84.304297873302531</v>
      </c>
      <c r="J83" s="41">
        <f t="shared" ca="1" si="9"/>
        <v>105.30883883932103</v>
      </c>
      <c r="K83" s="41">
        <f t="shared" ca="1" si="4"/>
        <v>2.6177369556913828</v>
      </c>
      <c r="L83" s="17"/>
      <c r="M83" s="17"/>
      <c r="N83" s="47">
        <v>55</v>
      </c>
      <c r="O83" s="48">
        <v>197.8939129620473</v>
      </c>
      <c r="P83" s="48">
        <f t="shared" ca="1" si="19"/>
        <v>212.84392367911067</v>
      </c>
      <c r="R83" s="49">
        <f t="shared" ca="1" si="20"/>
        <v>10.073267548870605</v>
      </c>
      <c r="S83" s="60"/>
      <c r="U83" s="47">
        <v>55</v>
      </c>
      <c r="V83" s="48">
        <v>217.54181109472376</v>
      </c>
      <c r="W83" s="48">
        <f t="shared" ca="1" si="16"/>
        <v>202.27695451750537</v>
      </c>
      <c r="Y83" s="65">
        <f t="shared" ca="1" si="22"/>
        <v>10.98967001795762</v>
      </c>
      <c r="Z83" s="17"/>
      <c r="AA83" s="10">
        <v>55</v>
      </c>
      <c r="AB83" s="41">
        <v>257.7033825588498</v>
      </c>
      <c r="AC83" s="41">
        <f t="shared" ca="1" si="17"/>
        <v>269.91894499971988</v>
      </c>
      <c r="AD83" s="42">
        <f t="shared" ca="1" si="21"/>
        <v>10.073267548870605</v>
      </c>
      <c r="AG83" s="10">
        <v>55</v>
      </c>
      <c r="AH83" s="41">
        <v>395.73761287608318</v>
      </c>
      <c r="AI83" s="41">
        <f t="shared" ca="1" si="18"/>
        <v>428.433488022446</v>
      </c>
      <c r="AJ83" s="42">
        <f t="shared" ca="1" si="3"/>
        <v>10.073267548870605</v>
      </c>
    </row>
    <row r="84" spans="2:36" ht="15.55" customHeight="1" x14ac:dyDescent="0.65">
      <c r="B84" s="10">
        <v>56</v>
      </c>
      <c r="C84" s="41">
        <v>113.81735804911519</v>
      </c>
      <c r="D84" s="41">
        <f t="shared" ca="1" si="8"/>
        <v>105.11352837192621</v>
      </c>
      <c r="E84" s="42">
        <f t="shared" ca="1" si="0"/>
        <v>1.5168123767483586</v>
      </c>
      <c r="H84" s="10">
        <v>56</v>
      </c>
      <c r="I84" s="41">
        <v>84.677384608786625</v>
      </c>
      <c r="J84" s="41">
        <f t="shared" ca="1" si="9"/>
        <v>106.29476733213728</v>
      </c>
      <c r="K84" s="41">
        <f t="shared" ca="1" si="4"/>
        <v>1.5168123767483586</v>
      </c>
      <c r="L84" s="17"/>
      <c r="M84" s="17"/>
      <c r="N84" s="47">
        <v>56</v>
      </c>
      <c r="O84" s="48">
        <v>206.35997852427417</v>
      </c>
      <c r="P84" s="48">
        <f t="shared" ca="1" si="19"/>
        <v>212.09460732735312</v>
      </c>
      <c r="R84" s="49">
        <f t="shared" ca="1" si="20"/>
        <v>10.535076016153521</v>
      </c>
      <c r="S84" s="60"/>
      <c r="U84" s="47">
        <v>56</v>
      </c>
      <c r="V84" s="48">
        <v>213.45006777286108</v>
      </c>
      <c r="W84" s="48">
        <f t="shared" ca="1" si="16"/>
        <v>202.70015098054031</v>
      </c>
      <c r="Y84" s="65">
        <f t="shared" ca="1" si="22"/>
        <v>10.650891914785451</v>
      </c>
      <c r="Z84" s="17"/>
      <c r="AA84" s="10">
        <v>56</v>
      </c>
      <c r="AB84" s="41">
        <v>257.68434677513875</v>
      </c>
      <c r="AC84" s="41">
        <f t="shared" ca="1" si="17"/>
        <v>268.49876029033675</v>
      </c>
      <c r="AD84" s="42">
        <f t="shared" ca="1" si="21"/>
        <v>10.535076016153521</v>
      </c>
      <c r="AG84" s="10">
        <v>56</v>
      </c>
      <c r="AH84" s="41">
        <v>402.61819890716373</v>
      </c>
      <c r="AI84" s="41">
        <f t="shared" ca="1" si="18"/>
        <v>428.15446554834728</v>
      </c>
      <c r="AJ84" s="42">
        <f t="shared" ca="1" si="3"/>
        <v>10.535076016153521</v>
      </c>
    </row>
    <row r="85" spans="2:36" ht="15.55" customHeight="1" x14ac:dyDescent="0.65">
      <c r="B85" s="10">
        <v>57</v>
      </c>
      <c r="C85" s="41">
        <v>112.25786694778597</v>
      </c>
      <c r="D85" s="41">
        <f t="shared" ca="1" si="8"/>
        <v>103.14081155076803</v>
      </c>
      <c r="E85" s="42">
        <f t="shared" ca="1" si="0"/>
        <v>-1.4613639839655579</v>
      </c>
      <c r="H85" s="10">
        <v>57</v>
      </c>
      <c r="I85" s="41">
        <v>69.637111494874503</v>
      </c>
      <c r="J85" s="41">
        <f t="shared" ca="1" si="9"/>
        <v>104.20392661495801</v>
      </c>
      <c r="K85" s="41">
        <f t="shared" ca="1" si="4"/>
        <v>-1.4613639839655579</v>
      </c>
      <c r="L85" s="17"/>
      <c r="M85" s="17"/>
      <c r="N85" s="47">
        <v>57</v>
      </c>
      <c r="O85" s="48">
        <v>200.62398410348237</v>
      </c>
      <c r="P85" s="48">
        <f t="shared" ca="1" si="19"/>
        <v>199.51738496787848</v>
      </c>
      <c r="R85" s="49">
        <f t="shared" ca="1" si="20"/>
        <v>-1.36776162673935</v>
      </c>
      <c r="S85" s="60"/>
      <c r="U85" s="47">
        <v>57</v>
      </c>
      <c r="V85" s="48">
        <v>196.88859222010822</v>
      </c>
      <c r="W85" s="48">
        <f t="shared" ca="1" si="16"/>
        <v>212.15878596013718</v>
      </c>
      <c r="Y85" s="65">
        <f t="shared" ca="1" si="22"/>
        <v>19.728650077650876</v>
      </c>
      <c r="Z85" s="17"/>
      <c r="AA85" s="10">
        <v>57</v>
      </c>
      <c r="AB85" s="41">
        <v>263.39343496758505</v>
      </c>
      <c r="AC85" s="41">
        <f t="shared" ca="1" si="17"/>
        <v>255.5486606426405</v>
      </c>
      <c r="AD85" s="42">
        <f t="shared" ca="1" si="21"/>
        <v>-1.36776162673935</v>
      </c>
      <c r="AG85" s="10">
        <v>57</v>
      </c>
      <c r="AH85" s="41">
        <v>404.75309632360154</v>
      </c>
      <c r="AI85" s="41">
        <f t="shared" ca="1" si="18"/>
        <v>416.37613489574784</v>
      </c>
      <c r="AJ85" s="42">
        <f t="shared" ca="1" si="3"/>
        <v>-1.36776162673935</v>
      </c>
    </row>
    <row r="86" spans="2:36" ht="15.55" customHeight="1" x14ac:dyDescent="0.65">
      <c r="B86" s="10">
        <v>58</v>
      </c>
      <c r="C86" s="41">
        <v>115.21156830851676</v>
      </c>
      <c r="D86" s="41">
        <f t="shared" ca="1" si="8"/>
        <v>93.723014218486682</v>
      </c>
      <c r="E86" s="42">
        <f t="shared" ca="1" si="0"/>
        <v>-9.1037161772045483</v>
      </c>
      <c r="H86" s="10">
        <v>58</v>
      </c>
      <c r="I86" s="41">
        <v>61.01948895331369</v>
      </c>
      <c r="J86" s="41">
        <f t="shared" ca="1" si="9"/>
        <v>94.679817776257664</v>
      </c>
      <c r="K86" s="41">
        <f t="shared" ca="1" si="4"/>
        <v>-9.1037161772045483</v>
      </c>
      <c r="L86" s="17"/>
      <c r="M86" s="17"/>
      <c r="N86" s="47">
        <v>58</v>
      </c>
      <c r="O86" s="48">
        <v>192.18970904118063</v>
      </c>
      <c r="P86" s="48">
        <f t="shared" ca="1" si="19"/>
        <v>196.31746260797476</v>
      </c>
      <c r="R86" s="49">
        <f t="shared" ca="1" si="20"/>
        <v>6.751816136884127</v>
      </c>
      <c r="S86" s="60"/>
      <c r="U86" s="47">
        <v>58</v>
      </c>
      <c r="V86" s="48">
        <v>200.97244564307175</v>
      </c>
      <c r="W86" s="48">
        <f t="shared" ca="1" si="16"/>
        <v>206.69316853740108</v>
      </c>
      <c r="Y86" s="65">
        <f t="shared" ca="1" si="22"/>
        <v>5.7502611732776092</v>
      </c>
      <c r="Z86" s="17"/>
      <c r="AA86" s="10">
        <v>58</v>
      </c>
      <c r="AB86" s="41">
        <v>254.07168211587401</v>
      </c>
      <c r="AC86" s="41">
        <f t="shared" ca="1" si="17"/>
        <v>246.06172990189089</v>
      </c>
      <c r="AD86" s="42">
        <f t="shared" ca="1" si="21"/>
        <v>6.751816136884127</v>
      </c>
      <c r="AG86" s="10">
        <v>58</v>
      </c>
      <c r="AH86" s="41">
        <v>408.54453387230382</v>
      </c>
      <c r="AI86" s="41">
        <f t="shared" ca="1" si="18"/>
        <v>407.9326353516214</v>
      </c>
      <c r="AJ86" s="42">
        <f t="shared" ca="1" si="3"/>
        <v>6.751816136884127</v>
      </c>
    </row>
    <row r="87" spans="2:36" ht="15.55" customHeight="1" x14ac:dyDescent="0.65">
      <c r="B87" s="10">
        <v>59</v>
      </c>
      <c r="C87" s="41">
        <v>123.89933769308303</v>
      </c>
      <c r="D87" s="41">
        <f t="shared" ca="1" si="8"/>
        <v>91.216713527725531</v>
      </c>
      <c r="E87" s="42">
        <f t="shared" ca="1" si="0"/>
        <v>-3.1339992689124885</v>
      </c>
      <c r="H87" s="10">
        <v>59</v>
      </c>
      <c r="I87" s="41">
        <v>68.616565839746741</v>
      </c>
      <c r="J87" s="41">
        <f t="shared" ca="1" si="9"/>
        <v>92.077836729719408</v>
      </c>
      <c r="K87" s="41">
        <f t="shared" ca="1" si="4"/>
        <v>-3.1339992689124885</v>
      </c>
      <c r="L87" s="17"/>
      <c r="M87" s="17"/>
      <c r="N87" s="47">
        <v>59</v>
      </c>
      <c r="O87" s="48">
        <v>181.20718968570583</v>
      </c>
      <c r="P87" s="48">
        <f t="shared" ca="1" si="19"/>
        <v>198.71867514406887</v>
      </c>
      <c r="R87" s="49">
        <f t="shared" ca="1" si="20"/>
        <v>12.032958796891581</v>
      </c>
      <c r="S87" s="60"/>
      <c r="U87" s="47">
        <v>59</v>
      </c>
      <c r="V87" s="48">
        <v>203.81464493898639</v>
      </c>
      <c r="W87" s="48">
        <f t="shared" ca="1" si="16"/>
        <v>215.76161255879646</v>
      </c>
      <c r="Y87" s="65">
        <f t="shared" ca="1" si="22"/>
        <v>19.737760875135482</v>
      </c>
      <c r="Z87" s="17"/>
      <c r="AA87" s="10">
        <v>59</v>
      </c>
      <c r="AB87" s="41">
        <v>238.88610723292481</v>
      </c>
      <c r="AC87" s="41">
        <f t="shared" ca="1" si="17"/>
        <v>246.86442377703546</v>
      </c>
      <c r="AD87" s="42">
        <f t="shared" ca="1" si="21"/>
        <v>12.032958796891581</v>
      </c>
      <c r="AG87" s="10">
        <v>59</v>
      </c>
      <c r="AH87" s="41">
        <v>403.34909441843894</v>
      </c>
      <c r="AI87" s="41">
        <f t="shared" ca="1" si="18"/>
        <v>409.20328407762287</v>
      </c>
      <c r="AJ87" s="42">
        <f t="shared" ca="1" si="3"/>
        <v>12.032958796891581</v>
      </c>
    </row>
    <row r="88" spans="2:36" ht="15.55" customHeight="1" x14ac:dyDescent="0.65">
      <c r="B88" s="10">
        <v>60</v>
      </c>
      <c r="C88" s="41">
        <v>115.95783927715324</v>
      </c>
      <c r="D88" s="41">
        <f t="shared" ca="1" si="8"/>
        <v>94.832639644289401</v>
      </c>
      <c r="E88" s="42">
        <f t="shared" ca="1" si="0"/>
        <v>2.7375974693364191</v>
      </c>
      <c r="H88" s="10">
        <v>60</v>
      </c>
      <c r="I88" s="41">
        <v>67.61254201168083</v>
      </c>
      <c r="J88" s="41">
        <f t="shared" ca="1" si="9"/>
        <v>95.607650526083887</v>
      </c>
      <c r="K88" s="41">
        <f t="shared" ca="1" si="4"/>
        <v>2.7375974693364191</v>
      </c>
      <c r="L88" s="17"/>
      <c r="M88" s="17"/>
      <c r="N88" s="47">
        <v>60</v>
      </c>
      <c r="O88" s="48">
        <v>178.48018129454982</v>
      </c>
      <c r="P88" s="48">
        <f t="shared" ca="1" si="19"/>
        <v>190.96802475243294</v>
      </c>
      <c r="R88" s="49">
        <f t="shared" ca="1" si="20"/>
        <v>2.121217122770962</v>
      </c>
      <c r="S88" s="60"/>
      <c r="U88" s="47">
        <v>60</v>
      </c>
      <c r="V88" s="48">
        <v>202.04589397147126</v>
      </c>
      <c r="W88" s="48">
        <f t="shared" ca="1" si="16"/>
        <v>212.38759511518151</v>
      </c>
      <c r="Y88" s="65">
        <f t="shared" ca="1" si="22"/>
        <v>8.2021438122646853</v>
      </c>
      <c r="Z88" s="17"/>
      <c r="AA88" s="10">
        <v>60</v>
      </c>
      <c r="AB88" s="41">
        <v>239.99558253775834</v>
      </c>
      <c r="AC88" s="41">
        <f t="shared" ca="1" si="17"/>
        <v>240.31567792054867</v>
      </c>
      <c r="AD88" s="42">
        <f t="shared" ca="1" si="21"/>
        <v>2.121217122770962</v>
      </c>
      <c r="AG88" s="10">
        <v>60</v>
      </c>
      <c r="AH88" s="41">
        <v>402.81596276042364</v>
      </c>
      <c r="AI88" s="41">
        <f t="shared" ca="1" si="18"/>
        <v>402.73795760514219</v>
      </c>
      <c r="AJ88" s="42">
        <f t="shared" ca="1" si="3"/>
        <v>2.121217122770962</v>
      </c>
    </row>
    <row r="89" spans="2:36" ht="15.55" customHeight="1" x14ac:dyDescent="0.65">
      <c r="B89" s="10">
        <v>61</v>
      </c>
      <c r="C89" s="41">
        <v>116.51339568821697</v>
      </c>
      <c r="D89" s="41">
        <f t="shared" ca="1" si="8"/>
        <v>99.398287687898716</v>
      </c>
      <c r="E89" s="42">
        <f t="shared" ca="1" si="0"/>
        <v>4.048912008038263</v>
      </c>
      <c r="H89" s="10">
        <v>61</v>
      </c>
      <c r="I89" s="41">
        <v>69.915608826507537</v>
      </c>
      <c r="J89" s="41">
        <f t="shared" ca="1" si="9"/>
        <v>100.09579748151376</v>
      </c>
      <c r="K89" s="41">
        <f t="shared" ca="1" si="4"/>
        <v>4.048912008038263</v>
      </c>
      <c r="L89" s="17"/>
      <c r="M89" s="17"/>
      <c r="N89" s="47">
        <v>61</v>
      </c>
      <c r="O89" s="48">
        <v>189.84510778418439</v>
      </c>
      <c r="P89" s="48">
        <f t="shared" ca="1" si="19"/>
        <v>192.70324569842754</v>
      </c>
      <c r="R89" s="49">
        <f t="shared" ca="1" si="20"/>
        <v>10.832023421237901</v>
      </c>
      <c r="S89" s="60"/>
      <c r="U89" s="47">
        <v>61</v>
      </c>
      <c r="V89" s="48">
        <v>195.08292315021009</v>
      </c>
      <c r="W89" s="48">
        <f t="shared" ca="1" si="16"/>
        <v>219.65653836582504</v>
      </c>
      <c r="Y89" s="65">
        <f t="shared" ca="1" si="22"/>
        <v>18.507702762161657</v>
      </c>
      <c r="Z89" s="17"/>
      <c r="AA89" s="10">
        <v>61</v>
      </c>
      <c r="AB89" s="41">
        <v>244.59739059872948</v>
      </c>
      <c r="AC89" s="41">
        <f t="shared" ca="1" si="17"/>
        <v>238.17674211111719</v>
      </c>
      <c r="AD89" s="42">
        <f t="shared" ca="1" si="21"/>
        <v>10.832023421237901</v>
      </c>
      <c r="AG89" s="10">
        <v>61</v>
      </c>
      <c r="AH89" s="41">
        <v>410.71126735138228</v>
      </c>
      <c r="AI89" s="41">
        <f t="shared" ca="1" si="18"/>
        <v>400.72492519035632</v>
      </c>
      <c r="AJ89" s="42">
        <f t="shared" ca="1" si="3"/>
        <v>10.832023421237901</v>
      </c>
    </row>
    <row r="90" spans="2:36" ht="15.55" customHeight="1" x14ac:dyDescent="0.65">
      <c r="B90" s="10">
        <v>62</v>
      </c>
      <c r="C90" s="41">
        <v>114.39738139467184</v>
      </c>
      <c r="D90" s="41">
        <f t="shared" ca="1" si="8"/>
        <v>101.87743549992702</v>
      </c>
      <c r="E90" s="42">
        <f t="shared" ca="1" si="0"/>
        <v>2.4189765808181671</v>
      </c>
      <c r="H90" s="10">
        <v>62</v>
      </c>
      <c r="I90" s="41">
        <v>73.17182820535632</v>
      </c>
      <c r="J90" s="41">
        <f t="shared" ca="1" si="9"/>
        <v>102.50519431418056</v>
      </c>
      <c r="K90" s="41">
        <f t="shared" ca="1" si="4"/>
        <v>2.4189765808181671</v>
      </c>
      <c r="L90" s="17"/>
      <c r="M90" s="17"/>
      <c r="N90" s="47">
        <v>62</v>
      </c>
      <c r="O90" s="48">
        <v>194.52907190094396</v>
      </c>
      <c r="P90" s="48">
        <f t="shared" ca="1" si="19"/>
        <v>199.91059139013316</v>
      </c>
      <c r="R90" s="49">
        <f t="shared" ca="1" si="20"/>
        <v>16.477670261548376</v>
      </c>
      <c r="S90" s="60"/>
      <c r="U90" s="47">
        <v>62</v>
      </c>
      <c r="V90" s="48">
        <v>203.16722413537394</v>
      </c>
      <c r="W90" s="48">
        <f t="shared" ca="1" si="16"/>
        <v>220.58628734973956</v>
      </c>
      <c r="Y90" s="65">
        <f t="shared" ca="1" si="22"/>
        <v>12.895402820497033</v>
      </c>
      <c r="Z90" s="17"/>
      <c r="AA90" s="10">
        <v>62</v>
      </c>
      <c r="AB90" s="41">
        <v>247.73918965376012</v>
      </c>
      <c r="AC90" s="41">
        <f t="shared" ca="1" si="17"/>
        <v>246.25274987217281</v>
      </c>
      <c r="AD90" s="42">
        <f t="shared" ca="1" si="21"/>
        <v>16.477670261548376</v>
      </c>
      <c r="AG90" s="10">
        <v>62</v>
      </c>
      <c r="AH90" s="41">
        <v>412.64442310457844</v>
      </c>
      <c r="AI90" s="41">
        <f t="shared" ca="1" si="18"/>
        <v>408.65563294769368</v>
      </c>
      <c r="AJ90" s="42">
        <f t="shared" ca="1" si="3"/>
        <v>16.477670261548376</v>
      </c>
    </row>
    <row r="91" spans="2:36" ht="15.55" customHeight="1" x14ac:dyDescent="0.65">
      <c r="B91" s="10">
        <v>63</v>
      </c>
      <c r="C91" s="41">
        <v>127.50749198613735</v>
      </c>
      <c r="D91" s="41">
        <f t="shared" ca="1" si="8"/>
        <v>95.567661365815184</v>
      </c>
      <c r="E91" s="42">
        <f t="shared" ca="1" si="0"/>
        <v>-6.122030584119134</v>
      </c>
      <c r="H91" s="10">
        <v>63</v>
      </c>
      <c r="I91" s="41">
        <v>72.403730928133726</v>
      </c>
      <c r="J91" s="41">
        <f t="shared" ca="1" si="9"/>
        <v>96.13264429864337</v>
      </c>
      <c r="K91" s="41">
        <f t="shared" ca="1" si="4"/>
        <v>-6.122030584119134</v>
      </c>
      <c r="L91" s="17"/>
      <c r="M91" s="17"/>
      <c r="N91" s="47">
        <v>63</v>
      </c>
      <c r="O91" s="48">
        <v>195.26749142724859</v>
      </c>
      <c r="P91" s="48">
        <f t="shared" ca="1" si="19"/>
        <v>200.25457793353362</v>
      </c>
      <c r="R91" s="49">
        <f t="shared" ca="1" si="20"/>
        <v>10.335045682413766</v>
      </c>
      <c r="S91" s="60"/>
      <c r="U91" s="47">
        <v>63</v>
      </c>
      <c r="V91" s="48">
        <v>207.28946066484485</v>
      </c>
      <c r="W91" s="48">
        <f t="shared" ca="1" si="16"/>
        <v>222.38641508566735</v>
      </c>
      <c r="Y91" s="65">
        <f t="shared" ca="1" si="22"/>
        <v>13.858756470901731</v>
      </c>
      <c r="Z91" s="17"/>
      <c r="AA91" s="10">
        <v>63</v>
      </c>
      <c r="AB91" s="41">
        <v>245.57458008747182</v>
      </c>
      <c r="AC91" s="41">
        <f t="shared" ca="1" si="17"/>
        <v>250.20135569814352</v>
      </c>
      <c r="AD91" s="42">
        <f t="shared" ca="1" si="21"/>
        <v>10.335045682413766</v>
      </c>
      <c r="AG91" s="10">
        <v>63</v>
      </c>
      <c r="AH91" s="41">
        <v>409.5180568973675</v>
      </c>
      <c r="AI91" s="41">
        <f t="shared" ca="1" si="18"/>
        <v>412.39294747372651</v>
      </c>
      <c r="AJ91" s="42">
        <f t="shared" ca="1" si="3"/>
        <v>10.335045682413766</v>
      </c>
    </row>
    <row r="92" spans="2:36" ht="15.55" customHeight="1" x14ac:dyDescent="0.65">
      <c r="B92" s="10">
        <v>64</v>
      </c>
      <c r="C92" s="41">
        <v>122.76380855503307</v>
      </c>
      <c r="D92" s="41">
        <f t="shared" ca="1" si="8"/>
        <v>89.809057439017181</v>
      </c>
      <c r="E92" s="42">
        <f t="shared" ref="E92:E155" ca="1" si="23">NORMINV(RAND(),$E$20,$E$21)</f>
        <v>-6.2018377902164854</v>
      </c>
      <c r="H92" s="10">
        <v>64</v>
      </c>
      <c r="I92" s="41">
        <v>70.921934340910269</v>
      </c>
      <c r="J92" s="41">
        <f t="shared" ca="1" si="9"/>
        <v>90.317542078562553</v>
      </c>
      <c r="K92" s="41">
        <f t="shared" ca="1" si="4"/>
        <v>-6.2018377902164854</v>
      </c>
      <c r="L92" s="17"/>
      <c r="M92" s="17"/>
      <c r="N92" s="47">
        <v>64</v>
      </c>
      <c r="O92" s="48">
        <v>199.65974116743826</v>
      </c>
      <c r="P92" s="48">
        <f t="shared" ca="1" si="19"/>
        <v>195.56152859551403</v>
      </c>
      <c r="R92" s="49">
        <f t="shared" ca="1" si="20"/>
        <v>5.3324084553337672</v>
      </c>
      <c r="S92" s="60"/>
      <c r="U92" s="47">
        <v>64</v>
      </c>
      <c r="V92" s="48">
        <v>215.38045043841572</v>
      </c>
      <c r="W92" s="48">
        <f t="shared" ca="1" si="16"/>
        <v>217.69379175214908</v>
      </c>
      <c r="Y92" s="65">
        <f t="shared" ca="1" si="22"/>
        <v>7.5460181750484541</v>
      </c>
      <c r="Z92" s="17"/>
      <c r="AA92" s="10">
        <v>64</v>
      </c>
      <c r="AB92" s="41">
        <v>241.35156156077696</v>
      </c>
      <c r="AC92" s="41">
        <f t="shared" ca="1" si="17"/>
        <v>245.6811514248698</v>
      </c>
      <c r="AD92" s="42">
        <f t="shared" ca="1" si="21"/>
        <v>5.3324084553337672</v>
      </c>
      <c r="AG92" s="10">
        <v>64</v>
      </c>
      <c r="AH92" s="41">
        <v>411.56258767501419</v>
      </c>
      <c r="AI92" s="41">
        <f t="shared" ca="1" si="18"/>
        <v>407.9998093408023</v>
      </c>
      <c r="AJ92" s="42">
        <f t="shared" ref="AJ92:AJ128" ca="1" si="24">AD92</f>
        <v>5.3324084553337672</v>
      </c>
    </row>
    <row r="93" spans="2:36" ht="15.55" customHeight="1" x14ac:dyDescent="0.65">
      <c r="B93" s="10">
        <v>65</v>
      </c>
      <c r="C93" s="41">
        <v>115.22666702760939</v>
      </c>
      <c r="D93" s="41">
        <f t="shared" ca="1" si="8"/>
        <v>86.061975282414522</v>
      </c>
      <c r="E93" s="42">
        <f t="shared" ca="1" si="23"/>
        <v>-4.7661764127009407</v>
      </c>
      <c r="H93" s="10">
        <v>65</v>
      </c>
      <c r="I93" s="41">
        <v>74.77842174492946</v>
      </c>
      <c r="J93" s="41">
        <f t="shared" ca="1" si="9"/>
        <v>86.519611458005357</v>
      </c>
      <c r="K93" s="41">
        <f t="shared" ref="K93:K125" ca="1" si="25">E93</f>
        <v>-4.7661764127009407</v>
      </c>
      <c r="L93" s="17"/>
      <c r="M93" s="17"/>
      <c r="N93" s="47">
        <v>65</v>
      </c>
      <c r="O93" s="48">
        <v>211.19743573669348</v>
      </c>
      <c r="P93" s="48">
        <f t="shared" ca="1" si="19"/>
        <v>203.56491694261518</v>
      </c>
      <c r="R93" s="49">
        <f t="shared" ca="1" si="20"/>
        <v>17.559541206652533</v>
      </c>
      <c r="S93" s="60"/>
      <c r="U93" s="47">
        <v>65</v>
      </c>
      <c r="V93" s="48">
        <v>208.13685735441928</v>
      </c>
      <c r="W93" s="48">
        <f t="shared" ca="1" si="16"/>
        <v>216.06086054707816</v>
      </c>
      <c r="Y93" s="65">
        <f t="shared" ca="1" si="22"/>
        <v>10.136447970143992</v>
      </c>
      <c r="Z93" s="17"/>
      <c r="AA93" s="10">
        <v>65</v>
      </c>
      <c r="AB93" s="41">
        <v>233.75067623866798</v>
      </c>
      <c r="AC93" s="41">
        <f t="shared" ref="AC93:AC124" ca="1" si="26">$AB$19*AC92+$AB$21+AD93+$AB$20*AD92</f>
        <v>251.33878171670224</v>
      </c>
      <c r="AD93" s="42">
        <f t="shared" ca="1" si="21"/>
        <v>17.559541206652533</v>
      </c>
      <c r="AG93" s="10">
        <v>65</v>
      </c>
      <c r="AH93" s="41">
        <v>408.56980561275827</v>
      </c>
      <c r="AI93" s="41">
        <f t="shared" ca="1" si="18"/>
        <v>413.92129173999052</v>
      </c>
      <c r="AJ93" s="42">
        <f t="shared" ca="1" si="24"/>
        <v>17.559541206652533</v>
      </c>
    </row>
    <row r="94" spans="2:36" ht="15.55" customHeight="1" x14ac:dyDescent="0.65">
      <c r="B94" s="10">
        <v>66</v>
      </c>
      <c r="C94" s="41">
        <v>105.48214606258917</v>
      </c>
      <c r="D94" s="41">
        <f t="shared" ref="D94:D125" ca="1" si="27">$C$20*D93+$C$21+E94</f>
        <v>88.698701069694167</v>
      </c>
      <c r="E94" s="42">
        <f t="shared" ca="1" si="23"/>
        <v>1.2429233155211021</v>
      </c>
      <c r="H94" s="10">
        <v>66</v>
      </c>
      <c r="I94" s="41">
        <v>69.059528414069305</v>
      </c>
      <c r="J94" s="41">
        <f t="shared" ref="J94:J157" ca="1" si="28">$I$20*J93+$I$21+K94</f>
        <v>89.110573627725927</v>
      </c>
      <c r="K94" s="41">
        <f t="shared" ca="1" si="25"/>
        <v>1.2429233155211021</v>
      </c>
      <c r="L94" s="17"/>
      <c r="M94" s="17"/>
      <c r="N94" s="47">
        <v>66</v>
      </c>
      <c r="O94" s="48">
        <v>221.48111404421928</v>
      </c>
      <c r="P94" s="48">
        <f t="shared" ca="1" si="19"/>
        <v>203.96918738557645</v>
      </c>
      <c r="R94" s="49">
        <f t="shared" ca="1" si="20"/>
        <v>10.760762137222761</v>
      </c>
      <c r="S94" s="60"/>
      <c r="U94" s="47">
        <v>66</v>
      </c>
      <c r="V94" s="48">
        <v>210.49507565279427</v>
      </c>
      <c r="W94" s="48">
        <f t="shared" ca="1" si="16"/>
        <v>221.10752045424366</v>
      </c>
      <c r="Y94" s="65">
        <f t="shared" ca="1" si="22"/>
        <v>16.6527459618733</v>
      </c>
      <c r="Z94" s="17"/>
      <c r="AA94" s="10">
        <v>66</v>
      </c>
      <c r="AB94" s="41">
        <v>229.42967036305154</v>
      </c>
      <c r="AC94" s="41">
        <f t="shared" ca="1" si="26"/>
        <v>255.74543628558104</v>
      </c>
      <c r="AD94" s="42">
        <f t="shared" ca="1" si="21"/>
        <v>10.760762137222761</v>
      </c>
      <c r="AG94" s="10">
        <v>66</v>
      </c>
      <c r="AH94" s="41">
        <v>403.29856411056016</v>
      </c>
      <c r="AI94" s="41">
        <f t="shared" ref="AI94:AI125" ca="1" si="29">$AH$18*AI93+$AH$19*AI92+$AH$21+AJ94+$AH$20*AJ93</f>
        <v>418.38968768017259</v>
      </c>
      <c r="AJ94" s="42">
        <f t="shared" ca="1" si="24"/>
        <v>10.760762137222761</v>
      </c>
    </row>
    <row r="95" spans="2:36" ht="15.55" customHeight="1" x14ac:dyDescent="0.65">
      <c r="B95" s="10">
        <v>67</v>
      </c>
      <c r="C95" s="41">
        <v>106.8448996870675</v>
      </c>
      <c r="D95" s="41">
        <f t="shared" ca="1" si="27"/>
        <v>88.907543424186429</v>
      </c>
      <c r="E95" s="42">
        <f t="shared" ca="1" si="23"/>
        <v>-0.92128753853832801</v>
      </c>
      <c r="H95" s="10">
        <v>67</v>
      </c>
      <c r="I95" s="41">
        <v>71.950714080602708</v>
      </c>
      <c r="J95" s="41">
        <f t="shared" ca="1" si="28"/>
        <v>89.278228726415009</v>
      </c>
      <c r="K95" s="41">
        <f t="shared" ca="1" si="25"/>
        <v>-0.92128753853832801</v>
      </c>
      <c r="L95" s="17"/>
      <c r="M95" s="17"/>
      <c r="N95" s="47">
        <v>67</v>
      </c>
      <c r="O95" s="48">
        <v>215.41980974728594</v>
      </c>
      <c r="P95" s="48">
        <f t="shared" ca="1" si="19"/>
        <v>199.04459166423666</v>
      </c>
      <c r="R95" s="49">
        <f t="shared" ca="1" si="20"/>
        <v>5.472323017217871</v>
      </c>
      <c r="S95" s="60"/>
      <c r="U95" s="47">
        <v>67</v>
      </c>
      <c r="V95" s="48">
        <v>203.50159779768759</v>
      </c>
      <c r="W95" s="48">
        <f t="shared" ca="1" si="16"/>
        <v>217.55609143074761</v>
      </c>
      <c r="Y95" s="65">
        <f t="shared" ca="1" si="22"/>
        <v>8.5593230219283338</v>
      </c>
      <c r="Z95" s="17"/>
      <c r="AA95" s="10">
        <v>67</v>
      </c>
      <c r="AB95" s="41">
        <v>230.33212377841463</v>
      </c>
      <c r="AC95" s="41">
        <f t="shared" ca="1" si="26"/>
        <v>251.02359674285216</v>
      </c>
      <c r="AD95" s="42">
        <f t="shared" ca="1" si="21"/>
        <v>5.472323017217871</v>
      </c>
      <c r="AG95" s="10">
        <v>67</v>
      </c>
      <c r="AH95" s="41">
        <v>407.11163918250878</v>
      </c>
      <c r="AI95" s="41">
        <f t="shared" ca="1" si="29"/>
        <v>413.9602746675842</v>
      </c>
      <c r="AJ95" s="42">
        <f t="shared" ca="1" si="24"/>
        <v>5.472323017217871</v>
      </c>
    </row>
    <row r="96" spans="2:36" ht="15.55" customHeight="1" x14ac:dyDescent="0.65">
      <c r="B96" s="10">
        <v>68</v>
      </c>
      <c r="C96" s="41">
        <v>98.452872356238004</v>
      </c>
      <c r="D96" s="41">
        <f t="shared" ca="1" si="27"/>
        <v>77.367637434543965</v>
      </c>
      <c r="E96" s="42">
        <f t="shared" ca="1" si="23"/>
        <v>-12.649151647223817</v>
      </c>
      <c r="H96" s="10">
        <v>68</v>
      </c>
      <c r="I96" s="41">
        <v>81.307912712463732</v>
      </c>
      <c r="J96" s="41">
        <f t="shared" ca="1" si="28"/>
        <v>77.701254206549692</v>
      </c>
      <c r="K96" s="41">
        <f t="shared" ca="1" si="25"/>
        <v>-12.649151647223817</v>
      </c>
      <c r="L96" s="17"/>
      <c r="M96" s="17"/>
      <c r="N96" s="47">
        <v>68</v>
      </c>
      <c r="O96" s="48">
        <v>207.70551048719619</v>
      </c>
      <c r="P96" s="48">
        <f t="shared" ca="1" si="19"/>
        <v>204.54707845518706</v>
      </c>
      <c r="R96" s="49">
        <f t="shared" ca="1" si="20"/>
        <v>15.406945957374068</v>
      </c>
      <c r="S96" s="60"/>
      <c r="U96" s="47">
        <v>68</v>
      </c>
      <c r="V96" s="48">
        <v>204.16773585686863</v>
      </c>
      <c r="W96" s="48">
        <f t="shared" ca="1" si="16"/>
        <v>221.95875434388455</v>
      </c>
      <c r="Y96" s="65">
        <f t="shared" ca="1" si="22"/>
        <v>16.158272056211715</v>
      </c>
      <c r="Z96" s="17"/>
      <c r="AA96" s="10">
        <v>68</v>
      </c>
      <c r="AB96" s="41">
        <v>237.40436419894428</v>
      </c>
      <c r="AC96" s="41">
        <f t="shared" ca="1" si="26"/>
        <v>254.06434453454995</v>
      </c>
      <c r="AD96" s="42">
        <f t="shared" ca="1" si="21"/>
        <v>15.406945957374068</v>
      </c>
      <c r="AG96" s="10">
        <v>68</v>
      </c>
      <c r="AH96" s="41">
        <v>417.03042429999704</v>
      </c>
      <c r="AI96" s="41">
        <f t="shared" ca="1" si="29"/>
        <v>417.44294217401568</v>
      </c>
      <c r="AJ96" s="42">
        <f t="shared" ca="1" si="24"/>
        <v>15.406945957374068</v>
      </c>
    </row>
    <row r="97" spans="2:36" ht="15.55" customHeight="1" x14ac:dyDescent="0.65">
      <c r="B97" s="10">
        <v>69</v>
      </c>
      <c r="C97" s="41">
        <v>96.701339646117262</v>
      </c>
      <c r="D97" s="41">
        <f t="shared" ca="1" si="27"/>
        <v>79.25049854442031</v>
      </c>
      <c r="E97" s="42">
        <f t="shared" ca="1" si="23"/>
        <v>-0.38037514666926114</v>
      </c>
      <c r="H97" s="10">
        <v>69</v>
      </c>
      <c r="I97" s="41">
        <v>90.484092715148194</v>
      </c>
      <c r="J97" s="41">
        <f t="shared" ca="1" si="28"/>
        <v>79.550753639225462</v>
      </c>
      <c r="K97" s="41">
        <f t="shared" ca="1" si="25"/>
        <v>-0.38037514666926114</v>
      </c>
      <c r="L97" s="17"/>
      <c r="M97" s="17"/>
      <c r="N97" s="47">
        <v>69</v>
      </c>
      <c r="O97" s="48">
        <v>202.11709994402517</v>
      </c>
      <c r="P97" s="48">
        <f t="shared" ca="1" si="19"/>
        <v>210.42933892057872</v>
      </c>
      <c r="R97" s="49">
        <f t="shared" ca="1" si="20"/>
        <v>16.33696831091034</v>
      </c>
      <c r="S97" s="60"/>
      <c r="U97" s="47">
        <v>69</v>
      </c>
      <c r="V97" s="48">
        <v>202.61846818576629</v>
      </c>
      <c r="W97" s="48">
        <f t="shared" ca="1" si="16"/>
        <v>224.49261213104373</v>
      </c>
      <c r="Y97" s="65">
        <f t="shared" ca="1" si="22"/>
        <v>14.72973322154764</v>
      </c>
      <c r="Z97" s="17"/>
      <c r="AA97" s="10">
        <v>69</v>
      </c>
      <c r="AB97" s="41">
        <v>245.26006383355397</v>
      </c>
      <c r="AC97" s="41">
        <f t="shared" ca="1" si="26"/>
        <v>262.69835137069236</v>
      </c>
      <c r="AD97" s="42">
        <f t="shared" ca="1" si="21"/>
        <v>16.33696831091034</v>
      </c>
      <c r="AG97" s="10">
        <v>69</v>
      </c>
      <c r="AH97" s="41">
        <v>421.55185828530131</v>
      </c>
      <c r="AI97" s="41">
        <f t="shared" ca="1" si="29"/>
        <v>426.2975002329149</v>
      </c>
      <c r="AJ97" s="42">
        <f t="shared" ca="1" si="24"/>
        <v>16.33696831091034</v>
      </c>
    </row>
    <row r="98" spans="2:36" ht="15.55" customHeight="1" x14ac:dyDescent="0.65">
      <c r="B98" s="10">
        <v>70</v>
      </c>
      <c r="C98" s="41">
        <v>105.04046627186432</v>
      </c>
      <c r="D98" s="41">
        <f t="shared" ca="1" si="27"/>
        <v>76.816500956685616</v>
      </c>
      <c r="E98" s="42">
        <f t="shared" ca="1" si="23"/>
        <v>-4.5089477332926666</v>
      </c>
      <c r="H98" s="10">
        <v>70</v>
      </c>
      <c r="I98" s="41">
        <v>84.606823788840558</v>
      </c>
      <c r="J98" s="41">
        <f t="shared" ca="1" si="28"/>
        <v>77.086730542010244</v>
      </c>
      <c r="K98" s="41">
        <f t="shared" ca="1" si="25"/>
        <v>-4.5089477332926666</v>
      </c>
      <c r="L98" s="17"/>
      <c r="M98" s="17"/>
      <c r="N98" s="47">
        <v>70</v>
      </c>
      <c r="O98" s="48">
        <v>203.79614959637925</v>
      </c>
      <c r="P98" s="48">
        <f t="shared" ca="1" si="19"/>
        <v>205.98373776465561</v>
      </c>
      <c r="R98" s="49">
        <f t="shared" ca="1" si="20"/>
        <v>6.5973327361347618</v>
      </c>
      <c r="S98" s="60"/>
      <c r="U98" s="47">
        <v>70</v>
      </c>
      <c r="V98" s="48">
        <v>203.37933008283733</v>
      </c>
      <c r="W98" s="48">
        <f t="shared" ca="1" si="16"/>
        <v>223.97249605979439</v>
      </c>
      <c r="Y98" s="65">
        <f t="shared" ca="1" si="22"/>
        <v>11.929145141855024</v>
      </c>
      <c r="Z98" s="17"/>
      <c r="AA98" s="10">
        <v>70</v>
      </c>
      <c r="AB98" s="41">
        <v>236.15493286426789</v>
      </c>
      <c r="AC98" s="41">
        <f t="shared" ca="1" si="26"/>
        <v>261.19433312521306</v>
      </c>
      <c r="AD98" s="42">
        <f t="shared" ca="1" si="21"/>
        <v>6.5973327361347618</v>
      </c>
      <c r="AG98" s="10">
        <v>70</v>
      </c>
      <c r="AH98" s="41">
        <v>419.33176642462416</v>
      </c>
      <c r="AI98" s="41">
        <f t="shared" ca="1" si="29"/>
        <v>425.13128478817401</v>
      </c>
      <c r="AJ98" s="42">
        <f t="shared" ca="1" si="24"/>
        <v>6.5973327361347618</v>
      </c>
    </row>
    <row r="99" spans="2:36" ht="15.55" customHeight="1" x14ac:dyDescent="0.65">
      <c r="B99" s="10">
        <v>71</v>
      </c>
      <c r="C99" s="41">
        <v>102.53338928489603</v>
      </c>
      <c r="D99" s="41">
        <f t="shared" ca="1" si="27"/>
        <v>78.827982388202429</v>
      </c>
      <c r="E99" s="42">
        <f t="shared" ca="1" si="23"/>
        <v>-0.30686847281463098</v>
      </c>
      <c r="H99" s="10">
        <v>71</v>
      </c>
      <c r="I99" s="41">
        <v>85.056949052679215</v>
      </c>
      <c r="J99" s="41">
        <f t="shared" ca="1" si="28"/>
        <v>79.071189014994587</v>
      </c>
      <c r="K99" s="41">
        <f t="shared" ca="1" si="25"/>
        <v>-0.30686847281463098</v>
      </c>
      <c r="L99" s="17"/>
      <c r="M99" s="17"/>
      <c r="N99" s="47">
        <v>71</v>
      </c>
      <c r="O99" s="48">
        <v>204.60538940875571</v>
      </c>
      <c r="P99" s="48">
        <f t="shared" ca="1" si="19"/>
        <v>213.91083638966617</v>
      </c>
      <c r="R99" s="49">
        <f t="shared" ca="1" si="20"/>
        <v>18.525472401476129</v>
      </c>
      <c r="S99" s="60"/>
      <c r="U99" s="47">
        <v>71</v>
      </c>
      <c r="V99" s="48">
        <v>199.62654934781719</v>
      </c>
      <c r="W99" s="48">
        <f t="shared" ca="1" si="16"/>
        <v>223.55710891155371</v>
      </c>
      <c r="Y99" s="65">
        <f t="shared" ca="1" si="22"/>
        <v>11.981862457738746</v>
      </c>
      <c r="Z99" s="17"/>
      <c r="AA99" s="10">
        <v>71</v>
      </c>
      <c r="AB99" s="41">
        <v>235.15556358434634</v>
      </c>
      <c r="AC99" s="41">
        <f t="shared" ca="1" si="26"/>
        <v>266.89903858223528</v>
      </c>
      <c r="AD99" s="42">
        <f t="shared" ca="1" si="21"/>
        <v>18.525472401476129</v>
      </c>
      <c r="AG99" s="10">
        <v>71</v>
      </c>
      <c r="AH99" s="41">
        <v>409.18365085836388</v>
      </c>
      <c r="AI99" s="41">
        <f t="shared" ca="1" si="29"/>
        <v>431.49419508821671</v>
      </c>
      <c r="AJ99" s="42">
        <f t="shared" ca="1" si="24"/>
        <v>18.525472401476129</v>
      </c>
    </row>
    <row r="100" spans="2:36" ht="15.55" customHeight="1" x14ac:dyDescent="0.65">
      <c r="B100" s="10">
        <v>72</v>
      </c>
      <c r="C100" s="41">
        <v>104.29761755349557</v>
      </c>
      <c r="D100" s="41">
        <f t="shared" ca="1" si="27"/>
        <v>89.271750868567892</v>
      </c>
      <c r="E100" s="42">
        <f t="shared" ca="1" si="23"/>
        <v>8.3265667191857116</v>
      </c>
      <c r="H100" s="10">
        <v>72</v>
      </c>
      <c r="I100" s="41">
        <v>87.930677535214798</v>
      </c>
      <c r="J100" s="41">
        <f t="shared" ca="1" si="28"/>
        <v>89.490636832680835</v>
      </c>
      <c r="K100" s="41">
        <f t="shared" ca="1" si="25"/>
        <v>8.3265667191857116</v>
      </c>
      <c r="L100" s="17"/>
      <c r="M100" s="17"/>
      <c r="N100" s="47">
        <v>72</v>
      </c>
      <c r="O100" s="48">
        <v>207.15930910581559</v>
      </c>
      <c r="P100" s="48">
        <f t="shared" ca="1" si="19"/>
        <v>213.46174046102743</v>
      </c>
      <c r="R100" s="49">
        <f t="shared" ca="1" si="20"/>
        <v>10.941987710327883</v>
      </c>
      <c r="S100" s="60"/>
      <c r="U100" s="47">
        <v>72</v>
      </c>
      <c r="V100" s="48">
        <v>193.20670084232918</v>
      </c>
      <c r="W100" s="48">
        <f t="shared" ca="1" si="16"/>
        <v>226.10885379832268</v>
      </c>
      <c r="Y100" s="65">
        <f t="shared" ca="1" si="22"/>
        <v>14.907455777924319</v>
      </c>
      <c r="Z100" s="17"/>
      <c r="AA100" s="10">
        <v>72</v>
      </c>
      <c r="AB100" s="41">
        <v>234.6971070737896</v>
      </c>
      <c r="AC100" s="41">
        <f t="shared" ca="1" si="26"/>
        <v>270.4138586350777</v>
      </c>
      <c r="AD100" s="42">
        <f t="shared" ca="1" si="21"/>
        <v>10.941987710327883</v>
      </c>
      <c r="AG100" s="10">
        <v>72</v>
      </c>
      <c r="AH100" s="41">
        <v>400.88662765739366</v>
      </c>
      <c r="AI100" s="41">
        <f t="shared" ca="1" si="29"/>
        <v>435.55475088198796</v>
      </c>
      <c r="AJ100" s="42">
        <f t="shared" ca="1" si="24"/>
        <v>10.941987710327883</v>
      </c>
    </row>
    <row r="101" spans="2:36" ht="15.55" customHeight="1" x14ac:dyDescent="0.65">
      <c r="B101" s="10">
        <v>73</v>
      </c>
      <c r="C101" s="41">
        <v>104.93051680056131</v>
      </c>
      <c r="D101" s="41">
        <f t="shared" ca="1" si="27"/>
        <v>96.235015944638192</v>
      </c>
      <c r="E101" s="42">
        <f t="shared" ca="1" si="23"/>
        <v>5.8904401629270904</v>
      </c>
      <c r="H101" s="10">
        <v>73</v>
      </c>
      <c r="I101" s="41">
        <v>89.542827838073009</v>
      </c>
      <c r="J101" s="41">
        <f t="shared" ca="1" si="28"/>
        <v>96.432013312339848</v>
      </c>
      <c r="K101" s="41">
        <f t="shared" ca="1" si="25"/>
        <v>5.8904401629270904</v>
      </c>
      <c r="L101" s="17"/>
      <c r="M101" s="17"/>
      <c r="N101" s="47">
        <v>73</v>
      </c>
      <c r="O101" s="48">
        <v>197.65971176584864</v>
      </c>
      <c r="P101" s="48">
        <f t="shared" ca="1" si="19"/>
        <v>212.43343208691067</v>
      </c>
      <c r="R101" s="49">
        <f t="shared" ca="1" si="20"/>
        <v>10.317865671985984</v>
      </c>
      <c r="S101" s="60"/>
      <c r="U101" s="47">
        <v>73</v>
      </c>
      <c r="V101" s="48">
        <v>189.44230081212368</v>
      </c>
      <c r="W101" s="48">
        <f t="shared" ca="1" si="16"/>
        <v>220.76461016760803</v>
      </c>
      <c r="Y101" s="65">
        <f t="shared" ca="1" si="22"/>
        <v>7.2666417491175999</v>
      </c>
      <c r="Z101" s="17"/>
      <c r="AA101" s="10">
        <v>73</v>
      </c>
      <c r="AB101" s="41">
        <v>225.55193452391953</v>
      </c>
      <c r="AC101" s="41">
        <f t="shared" ca="1" si="26"/>
        <v>269.16133229871986</v>
      </c>
      <c r="AD101" s="42">
        <f t="shared" ca="1" si="21"/>
        <v>10.317865671985984</v>
      </c>
      <c r="AG101" s="10">
        <v>73</v>
      </c>
      <c r="AH101" s="41">
        <v>400.14212746560406</v>
      </c>
      <c r="AI101" s="41">
        <f t="shared" ca="1" si="29"/>
        <v>435.04790312446784</v>
      </c>
      <c r="AJ101" s="42">
        <f t="shared" ca="1" si="24"/>
        <v>10.317865671985984</v>
      </c>
    </row>
    <row r="102" spans="2:36" ht="15.55" customHeight="1" x14ac:dyDescent="0.65">
      <c r="B102" s="10">
        <v>74</v>
      </c>
      <c r="C102" s="41">
        <v>99.799680995323371</v>
      </c>
      <c r="D102" s="41">
        <f t="shared" ca="1" si="27"/>
        <v>93.513412193160889</v>
      </c>
      <c r="E102" s="42">
        <f t="shared" ca="1" si="23"/>
        <v>-3.0981021570134848</v>
      </c>
      <c r="H102" s="10">
        <v>74</v>
      </c>
      <c r="I102" s="41">
        <v>87.218156150073753</v>
      </c>
      <c r="J102" s="41">
        <f t="shared" ca="1" si="28"/>
        <v>93.69070982409238</v>
      </c>
      <c r="K102" s="41">
        <f t="shared" ca="1" si="25"/>
        <v>-3.0981021570134848</v>
      </c>
      <c r="L102" s="17"/>
      <c r="M102" s="17"/>
      <c r="N102" s="47">
        <v>74</v>
      </c>
      <c r="O102" s="48">
        <v>206.77357545286426</v>
      </c>
      <c r="P102" s="48">
        <f t="shared" ca="1" si="19"/>
        <v>205.31068798060878</v>
      </c>
      <c r="R102" s="49">
        <f t="shared" ca="1" si="20"/>
        <v>4.120599102389173</v>
      </c>
      <c r="S102" s="60"/>
      <c r="U102" s="47">
        <v>74</v>
      </c>
      <c r="V102" s="48">
        <v>193.43987991577441</v>
      </c>
      <c r="W102" s="48">
        <f t="shared" ca="1" si="16"/>
        <v>215.28044982610717</v>
      </c>
      <c r="Y102" s="65">
        <f t="shared" ca="1" si="22"/>
        <v>6.592300675259934</v>
      </c>
      <c r="Z102" s="17"/>
      <c r="AA102" s="10">
        <v>74</v>
      </c>
      <c r="AB102" s="41">
        <v>221.22642404823151</v>
      </c>
      <c r="AC102" s="41">
        <f t="shared" ca="1" si="26"/>
        <v>261.52473100723</v>
      </c>
      <c r="AD102" s="42">
        <f t="shared" ca="1" si="21"/>
        <v>4.120599102389173</v>
      </c>
      <c r="AG102" s="10">
        <v>74</v>
      </c>
      <c r="AH102" s="41">
        <v>396.78336597297101</v>
      </c>
      <c r="AI102" s="41">
        <f t="shared" ca="1" si="29"/>
        <v>428.24483478568271</v>
      </c>
      <c r="AJ102" s="42">
        <f t="shared" ca="1" si="24"/>
        <v>4.120599102389173</v>
      </c>
    </row>
    <row r="103" spans="2:36" ht="15.55" customHeight="1" x14ac:dyDescent="0.65">
      <c r="B103" s="10">
        <v>75</v>
      </c>
      <c r="C103" s="41">
        <v>99.945766340678787</v>
      </c>
      <c r="D103" s="41">
        <f t="shared" ca="1" si="27"/>
        <v>98.656024174750812</v>
      </c>
      <c r="E103" s="42">
        <f t="shared" ca="1" si="23"/>
        <v>4.4939532009060068</v>
      </c>
      <c r="H103" s="10">
        <v>75</v>
      </c>
      <c r="I103" s="41">
        <v>87.440416311265139</v>
      </c>
      <c r="J103" s="41">
        <f t="shared" ca="1" si="28"/>
        <v>98.815592042589145</v>
      </c>
      <c r="K103" s="41">
        <f t="shared" ca="1" si="25"/>
        <v>4.4939532009060068</v>
      </c>
      <c r="L103" s="17"/>
      <c r="M103" s="17"/>
      <c r="N103" s="47">
        <v>75</v>
      </c>
      <c r="O103" s="48">
        <v>213.17493450430746</v>
      </c>
      <c r="P103" s="48">
        <f t="shared" ca="1" si="19"/>
        <v>204.25093339039751</v>
      </c>
      <c r="R103" s="49">
        <f t="shared" ca="1" si="20"/>
        <v>9.4713142078496055</v>
      </c>
      <c r="S103" s="60"/>
      <c r="U103" s="47">
        <v>75</v>
      </c>
      <c r="V103" s="48">
        <v>182.84571426027711</v>
      </c>
      <c r="W103" s="48">
        <f t="shared" ca="1" si="16"/>
        <v>203.68940036052362</v>
      </c>
      <c r="Y103" s="65">
        <f t="shared" ca="1" si="22"/>
        <v>-6.3004482972841558E-2</v>
      </c>
      <c r="Z103" s="17"/>
      <c r="AA103" s="10">
        <v>75</v>
      </c>
      <c r="AB103" s="41">
        <v>223.90366090350867</v>
      </c>
      <c r="AC103" s="41">
        <f t="shared" ca="1" si="26"/>
        <v>256.90387166555121</v>
      </c>
      <c r="AD103" s="42">
        <f t="shared" ca="1" si="21"/>
        <v>9.4713142078496055</v>
      </c>
      <c r="AG103" s="10">
        <v>75</v>
      </c>
      <c r="AH103" s="41">
        <v>387.04086228759809</v>
      </c>
      <c r="AI103" s="41">
        <f t="shared" ca="1" si="29"/>
        <v>424.35388119113736</v>
      </c>
      <c r="AJ103" s="42">
        <f t="shared" ca="1" si="24"/>
        <v>9.4713142078496055</v>
      </c>
    </row>
    <row r="104" spans="2:36" ht="15.55" customHeight="1" x14ac:dyDescent="0.65">
      <c r="B104" s="10">
        <v>76</v>
      </c>
      <c r="C104" s="41">
        <v>98.694647656627339</v>
      </c>
      <c r="D104" s="41">
        <f t="shared" ca="1" si="27"/>
        <v>90.361174835768139</v>
      </c>
      <c r="E104" s="42">
        <f t="shared" ca="1" si="23"/>
        <v>-8.4292469215076018</v>
      </c>
      <c r="H104" s="10">
        <v>76</v>
      </c>
      <c r="I104" s="41">
        <v>84.859870828862171</v>
      </c>
      <c r="J104" s="41">
        <f t="shared" ca="1" si="28"/>
        <v>90.504785916822641</v>
      </c>
      <c r="K104" s="41">
        <f t="shared" ca="1" si="25"/>
        <v>-8.4292469215076018</v>
      </c>
      <c r="L104" s="17"/>
      <c r="M104" s="17"/>
      <c r="N104" s="47">
        <v>76</v>
      </c>
      <c r="O104" s="48">
        <v>214.07839528659548</v>
      </c>
      <c r="P104" s="48">
        <f t="shared" ca="1" si="19"/>
        <v>206.59099761915908</v>
      </c>
      <c r="R104" s="49">
        <f t="shared" ca="1" si="20"/>
        <v>12.765157567801321</v>
      </c>
      <c r="S104" s="60"/>
      <c r="U104" s="47">
        <v>76</v>
      </c>
      <c r="V104" s="48">
        <v>195.87346989303654</v>
      </c>
      <c r="W104" s="48">
        <f t="shared" ca="1" si="16"/>
        <v>200.74709171038563</v>
      </c>
      <c r="Y104" s="65">
        <f t="shared" ca="1" si="22"/>
        <v>7.4266313859143498</v>
      </c>
      <c r="Z104" s="17"/>
      <c r="AA104" s="10">
        <v>76</v>
      </c>
      <c r="AB104" s="41">
        <v>224.37671654924341</v>
      </c>
      <c r="AC104" s="41">
        <f t="shared" ca="1" si="26"/>
        <v>258.7142991707222</v>
      </c>
      <c r="AD104" s="42">
        <f t="shared" ca="1" si="21"/>
        <v>12.765157567801321</v>
      </c>
      <c r="AG104" s="10">
        <v>76</v>
      </c>
      <c r="AH104" s="41">
        <v>387.44878312660182</v>
      </c>
      <c r="AI104" s="41">
        <f t="shared" ca="1" si="29"/>
        <v>426.54910113517707</v>
      </c>
      <c r="AJ104" s="42">
        <f t="shared" ca="1" si="24"/>
        <v>12.765157567801321</v>
      </c>
    </row>
    <row r="105" spans="2:36" ht="15.55" customHeight="1" x14ac:dyDescent="0.65">
      <c r="B105" s="10">
        <v>77</v>
      </c>
      <c r="C105" s="41">
        <v>100.30686712211195</v>
      </c>
      <c r="D105" s="41">
        <f t="shared" ca="1" si="27"/>
        <v>88.576622797771279</v>
      </c>
      <c r="E105" s="42">
        <f t="shared" ca="1" si="23"/>
        <v>-2.7484345544200437</v>
      </c>
      <c r="H105" s="10">
        <v>77</v>
      </c>
      <c r="I105" s="41">
        <v>79.159472351284322</v>
      </c>
      <c r="J105" s="41">
        <f t="shared" ca="1" si="28"/>
        <v>88.705872770720333</v>
      </c>
      <c r="K105" s="41">
        <f t="shared" ca="1" si="25"/>
        <v>-2.7484345544200437</v>
      </c>
      <c r="L105" s="17"/>
      <c r="M105" s="17"/>
      <c r="N105" s="47">
        <v>77</v>
      </c>
      <c r="O105" s="48">
        <v>214.06747462993729</v>
      </c>
      <c r="P105" s="48">
        <f t="shared" ca="1" si="19"/>
        <v>203.19449252911232</v>
      </c>
      <c r="R105" s="49">
        <f t="shared" ca="1" si="20"/>
        <v>7.2625946718691603</v>
      </c>
      <c r="S105" s="60"/>
      <c r="U105" s="47">
        <v>77</v>
      </c>
      <c r="V105" s="48">
        <v>200.05007691437794</v>
      </c>
      <c r="W105" s="48">
        <f t="shared" ca="1" si="16"/>
        <v>197.22728001266037</v>
      </c>
      <c r="Y105" s="65">
        <f t="shared" ca="1" si="22"/>
        <v>6.5548974733132965</v>
      </c>
      <c r="Z105" s="17"/>
      <c r="AA105" s="10">
        <v>77</v>
      </c>
      <c r="AB105" s="41">
        <v>217.96887321885404</v>
      </c>
      <c r="AC105" s="41">
        <f t="shared" ca="1" si="26"/>
        <v>256.4880427094198</v>
      </c>
      <c r="AD105" s="42">
        <f t="shared" ca="1" si="21"/>
        <v>7.2625946718691603</v>
      </c>
      <c r="AG105" s="10">
        <v>77</v>
      </c>
      <c r="AH105" s="41">
        <v>385.2454839711458</v>
      </c>
      <c r="AI105" s="41">
        <f t="shared" ca="1" si="29"/>
        <v>424.51351972507473</v>
      </c>
      <c r="AJ105" s="42">
        <f t="shared" ca="1" si="24"/>
        <v>7.2625946718691603</v>
      </c>
    </row>
    <row r="106" spans="2:36" ht="15.55" customHeight="1" x14ac:dyDescent="0.65">
      <c r="B106" s="10">
        <v>78</v>
      </c>
      <c r="C106" s="41">
        <v>105.40829538681298</v>
      </c>
      <c r="D106" s="41">
        <f t="shared" ca="1" si="27"/>
        <v>96.691446104869399</v>
      </c>
      <c r="E106" s="42">
        <f t="shared" ca="1" si="23"/>
        <v>6.9724855868752487</v>
      </c>
      <c r="H106" s="10">
        <v>78</v>
      </c>
      <c r="I106" s="41">
        <v>78.188903120653919</v>
      </c>
      <c r="J106" s="41">
        <f t="shared" ca="1" si="28"/>
        <v>96.807771080523551</v>
      </c>
      <c r="K106" s="41">
        <f t="shared" ca="1" si="25"/>
        <v>6.9724855868752487</v>
      </c>
      <c r="L106" s="17"/>
      <c r="M106" s="17"/>
      <c r="N106" s="47">
        <v>78</v>
      </c>
      <c r="O106" s="48">
        <v>218.20844927942051</v>
      </c>
      <c r="P106" s="48">
        <f t="shared" ref="P106:P137" ca="1" si="30">$O$20*P105+$O$21+R106</f>
        <v>202.82835681728992</v>
      </c>
      <c r="R106" s="49">
        <f t="shared" ref="R106:R137" ca="1" si="31">NORMINV(RAND(),$R$20,$R$21)</f>
        <v>9.9533135410888089</v>
      </c>
      <c r="S106" s="60"/>
      <c r="U106" s="47">
        <v>78</v>
      </c>
      <c r="V106" s="48">
        <v>208.7942355536461</v>
      </c>
      <c r="W106" s="48">
        <f t="shared" ca="1" si="16"/>
        <v>194.86046228675909</v>
      </c>
      <c r="Y106" s="65">
        <f t="shared" ca="1" si="22"/>
        <v>7.3559102753647467</v>
      </c>
      <c r="Z106" s="17"/>
      <c r="AA106" s="10">
        <v>78</v>
      </c>
      <c r="AB106" s="41">
        <v>224.46273753501944</v>
      </c>
      <c r="AC106" s="41">
        <f t="shared" ca="1" si="26"/>
        <v>254.42384931550123</v>
      </c>
      <c r="AD106" s="42">
        <f t="shared" ref="AD106:AD137" ca="1" si="32">R106</f>
        <v>9.9533135410888089</v>
      </c>
      <c r="AG106" s="10">
        <v>78</v>
      </c>
      <c r="AH106" s="41">
        <v>375.69492775001635</v>
      </c>
      <c r="AI106" s="41">
        <f t="shared" ca="1" si="29"/>
        <v>422.70874267499772</v>
      </c>
      <c r="AJ106" s="42">
        <f t="shared" ca="1" si="24"/>
        <v>9.9533135410888089</v>
      </c>
    </row>
    <row r="107" spans="2:36" ht="15.55" customHeight="1" x14ac:dyDescent="0.65">
      <c r="B107" s="10">
        <v>79</v>
      </c>
      <c r="C107" s="41">
        <v>103.90655234218514</v>
      </c>
      <c r="D107" s="41">
        <f t="shared" ca="1" si="27"/>
        <v>99.983273976148269</v>
      </c>
      <c r="E107" s="42">
        <f t="shared" ca="1" si="23"/>
        <v>2.9609724817658045</v>
      </c>
      <c r="H107" s="10">
        <v>79</v>
      </c>
      <c r="I107" s="41">
        <v>80.845000929848808</v>
      </c>
      <c r="J107" s="41">
        <f t="shared" ca="1" si="28"/>
        <v>100.08796645423701</v>
      </c>
      <c r="K107" s="41">
        <f t="shared" ca="1" si="25"/>
        <v>2.9609724817658045</v>
      </c>
      <c r="L107" s="17"/>
      <c r="M107" s="17"/>
      <c r="N107" s="47">
        <v>79</v>
      </c>
      <c r="O107" s="48">
        <v>218.51226613693046</v>
      </c>
      <c r="P107" s="48">
        <f t="shared" ca="1" si="30"/>
        <v>209.8358322846037</v>
      </c>
      <c r="R107" s="49">
        <f t="shared" ca="1" si="31"/>
        <v>17.290311149042758</v>
      </c>
      <c r="S107" s="60"/>
      <c r="U107" s="47">
        <v>79</v>
      </c>
      <c r="V107" s="48">
        <v>210.40093215203424</v>
      </c>
      <c r="W107" s="48">
        <f t="shared" ca="1" si="16"/>
        <v>194.52296935859076</v>
      </c>
      <c r="Y107" s="65">
        <f t="shared" ca="1" si="22"/>
        <v>9.1485533005075794</v>
      </c>
      <c r="Z107" s="17"/>
      <c r="AA107" s="10">
        <v>79</v>
      </c>
      <c r="AB107" s="41">
        <v>227.96008891080029</v>
      </c>
      <c r="AC107" s="41">
        <f t="shared" ca="1" si="26"/>
        <v>261.24843230353827</v>
      </c>
      <c r="AD107" s="42">
        <f t="shared" ca="1" si="32"/>
        <v>17.290311149042758</v>
      </c>
      <c r="AG107" s="10">
        <v>79</v>
      </c>
      <c r="AH107" s="41">
        <v>376.55640075872344</v>
      </c>
      <c r="AI107" s="41">
        <f t="shared" ca="1" si="29"/>
        <v>429.68537711608809</v>
      </c>
      <c r="AJ107" s="42">
        <f t="shared" ca="1" si="24"/>
        <v>17.290311149042758</v>
      </c>
    </row>
    <row r="108" spans="2:36" ht="15.55" customHeight="1" x14ac:dyDescent="0.65">
      <c r="B108" s="10">
        <v>80</v>
      </c>
      <c r="C108" s="41">
        <v>108.32323620954267</v>
      </c>
      <c r="D108" s="41">
        <f t="shared" ca="1" si="27"/>
        <v>89.827509605463945</v>
      </c>
      <c r="E108" s="42">
        <f t="shared" ca="1" si="23"/>
        <v>-10.15743697306949</v>
      </c>
      <c r="H108" s="10">
        <v>80</v>
      </c>
      <c r="I108" s="41">
        <v>79.372018606399095</v>
      </c>
      <c r="J108" s="41">
        <f t="shared" ca="1" si="28"/>
        <v>89.921732835743811</v>
      </c>
      <c r="K108" s="41">
        <f t="shared" ca="1" si="25"/>
        <v>-10.15743697306949</v>
      </c>
      <c r="L108" s="17"/>
      <c r="M108" s="17"/>
      <c r="N108" s="47">
        <v>80</v>
      </c>
      <c r="O108" s="48">
        <v>219.37731471262276</v>
      </c>
      <c r="P108" s="48">
        <f t="shared" ca="1" si="30"/>
        <v>215.67239604681285</v>
      </c>
      <c r="R108" s="49">
        <f t="shared" ca="1" si="31"/>
        <v>16.820146990669514</v>
      </c>
      <c r="S108" s="60"/>
      <c r="U108" s="47">
        <v>80</v>
      </c>
      <c r="V108" s="48">
        <v>218.05841672243389</v>
      </c>
      <c r="W108" s="48">
        <f t="shared" ca="1" si="16"/>
        <v>195.69295428929698</v>
      </c>
      <c r="Y108" s="65">
        <f t="shared" ca="1" si="22"/>
        <v>10.622281866565279</v>
      </c>
      <c r="Z108" s="17"/>
      <c r="AA108" s="10">
        <v>80</v>
      </c>
      <c r="AB108" s="41">
        <v>226.54885865067621</v>
      </c>
      <c r="AC108" s="41">
        <f t="shared" ca="1" si="26"/>
        <v>270.58889163837534</v>
      </c>
      <c r="AD108" s="42">
        <f t="shared" ca="1" si="32"/>
        <v>16.820146990669514</v>
      </c>
      <c r="AG108" s="10">
        <v>80</v>
      </c>
      <c r="AH108" s="41">
        <v>374.41129593773132</v>
      </c>
      <c r="AI108" s="41">
        <f t="shared" ca="1" si="29"/>
        <v>439.09049167667007</v>
      </c>
      <c r="AJ108" s="42">
        <f t="shared" ca="1" si="24"/>
        <v>16.820146990669514</v>
      </c>
    </row>
    <row r="109" spans="2:36" ht="15.55" customHeight="1" x14ac:dyDescent="0.65">
      <c r="B109" s="10">
        <v>81</v>
      </c>
      <c r="C109" s="41">
        <v>116.94522346193789</v>
      </c>
      <c r="D109" s="41">
        <f t="shared" ca="1" si="27"/>
        <v>91.113863998687165</v>
      </c>
      <c r="E109" s="42">
        <f t="shared" ca="1" si="23"/>
        <v>0.26910535376962086</v>
      </c>
      <c r="H109" s="10">
        <v>81</v>
      </c>
      <c r="I109" s="41">
        <v>81.145417461711617</v>
      </c>
      <c r="J109" s="41">
        <f t="shared" ca="1" si="28"/>
        <v>91.198664905939054</v>
      </c>
      <c r="K109" s="41">
        <f t="shared" ca="1" si="25"/>
        <v>0.26910535376962086</v>
      </c>
      <c r="L109" s="17"/>
      <c r="M109" s="17"/>
      <c r="N109" s="47">
        <v>81</v>
      </c>
      <c r="O109" s="48">
        <v>220.28447261215479</v>
      </c>
      <c r="P109" s="48">
        <f t="shared" ca="1" si="30"/>
        <v>220.58115347999797</v>
      </c>
      <c r="R109" s="49">
        <f t="shared" ca="1" si="31"/>
        <v>16.475997037866389</v>
      </c>
      <c r="S109" s="60"/>
      <c r="U109" s="47">
        <v>81</v>
      </c>
      <c r="V109" s="48">
        <v>212.59684489530662</v>
      </c>
      <c r="W109" s="48">
        <f t="shared" ca="1" si="16"/>
        <v>205.25875438594213</v>
      </c>
      <c r="Y109" s="65">
        <f t="shared" ca="1" si="22"/>
        <v>19.135095525574862</v>
      </c>
      <c r="Z109" s="17"/>
      <c r="AA109" s="10">
        <v>81</v>
      </c>
      <c r="AB109" s="41">
        <v>225.33301959025533</v>
      </c>
      <c r="AC109" s="41">
        <f t="shared" ca="1" si="26"/>
        <v>278.41607300773893</v>
      </c>
      <c r="AD109" s="42">
        <f t="shared" ca="1" si="32"/>
        <v>16.475997037866389</v>
      </c>
      <c r="AG109" s="10">
        <v>81</v>
      </c>
      <c r="AH109" s="41">
        <v>371.1941236533923</v>
      </c>
      <c r="AI109" s="41">
        <f t="shared" ca="1" si="29"/>
        <v>447.25492812684774</v>
      </c>
      <c r="AJ109" s="42">
        <f t="shared" ca="1" si="24"/>
        <v>16.475997037866389</v>
      </c>
    </row>
    <row r="110" spans="2:36" ht="15.55" customHeight="1" x14ac:dyDescent="0.65">
      <c r="B110" s="10">
        <v>82</v>
      </c>
      <c r="C110" s="41">
        <v>108.00143001066262</v>
      </c>
      <c r="D110" s="41">
        <f t="shared" ca="1" si="27"/>
        <v>91.893330409506717</v>
      </c>
      <c r="E110" s="42">
        <f t="shared" ca="1" si="23"/>
        <v>-0.10914718931172775</v>
      </c>
      <c r="H110" s="10">
        <v>82</v>
      </c>
      <c r="I110" s="41">
        <v>79.90009820980211</v>
      </c>
      <c r="J110" s="41">
        <f t="shared" ca="1" si="28"/>
        <v>91.96965122603342</v>
      </c>
      <c r="K110" s="41">
        <f t="shared" ca="1" si="25"/>
        <v>-0.10914718931172775</v>
      </c>
      <c r="L110" s="17"/>
      <c r="M110" s="17"/>
      <c r="N110" s="47">
        <v>82</v>
      </c>
      <c r="O110" s="48">
        <v>216.93536257499838</v>
      </c>
      <c r="P110" s="48">
        <f t="shared" ca="1" si="30"/>
        <v>214.80911593499508</v>
      </c>
      <c r="R110" s="49">
        <f t="shared" ca="1" si="31"/>
        <v>6.2860778029969264</v>
      </c>
      <c r="S110" s="60"/>
      <c r="U110" s="47">
        <v>82</v>
      </c>
      <c r="V110" s="48">
        <v>211.62485228976396</v>
      </c>
      <c r="W110" s="48">
        <f t="shared" ca="1" si="16"/>
        <v>210.03692400284919</v>
      </c>
      <c r="Y110" s="65">
        <f t="shared" ca="1" si="22"/>
        <v>15.304045055501259</v>
      </c>
      <c r="Z110" s="17"/>
      <c r="AA110" s="10">
        <v>82</v>
      </c>
      <c r="AB110" s="41">
        <v>222.84074213376351</v>
      </c>
      <c r="AC110" s="41">
        <f t="shared" ca="1" si="26"/>
        <v>275.09854202889517</v>
      </c>
      <c r="AD110" s="42">
        <f t="shared" ca="1" si="32"/>
        <v>6.2860778029969264</v>
      </c>
      <c r="AG110" s="10">
        <v>82</v>
      </c>
      <c r="AH110" s="41">
        <v>367.62063960268631</v>
      </c>
      <c r="AI110" s="41">
        <f t="shared" ca="1" si="29"/>
        <v>444.61713130315991</v>
      </c>
      <c r="AJ110" s="42">
        <f t="shared" ca="1" si="24"/>
        <v>6.2860778029969264</v>
      </c>
    </row>
    <row r="111" spans="2:36" ht="15.55" customHeight="1" x14ac:dyDescent="0.65">
      <c r="B111" s="10">
        <v>83</v>
      </c>
      <c r="C111" s="41">
        <v>108.45622581118762</v>
      </c>
      <c r="D111" s="41">
        <f t="shared" ca="1" si="27"/>
        <v>81.058116364991079</v>
      </c>
      <c r="E111" s="42">
        <f t="shared" ca="1" si="23"/>
        <v>-11.645881003564963</v>
      </c>
      <c r="H111" s="10">
        <v>83</v>
      </c>
      <c r="I111" s="41">
        <v>92.496465709954251</v>
      </c>
      <c r="J111" s="41">
        <f t="shared" ca="1" si="28"/>
        <v>81.126805099865109</v>
      </c>
      <c r="K111" s="41">
        <f t="shared" ca="1" si="25"/>
        <v>-11.645881003564963</v>
      </c>
      <c r="L111" s="17"/>
      <c r="M111" s="17"/>
      <c r="N111" s="47">
        <v>83</v>
      </c>
      <c r="O111" s="48">
        <v>222.26192771055969</v>
      </c>
      <c r="P111" s="48">
        <f t="shared" ca="1" si="30"/>
        <v>211.59294723256764</v>
      </c>
      <c r="R111" s="49">
        <f t="shared" ca="1" si="31"/>
        <v>8.2647428910720677</v>
      </c>
      <c r="S111" s="60"/>
      <c r="U111" s="47">
        <v>83</v>
      </c>
      <c r="V111" s="48">
        <v>213.09572693117715</v>
      </c>
      <c r="W111" s="48">
        <f t="shared" ca="1" si="16"/>
        <v>200.22597396126832</v>
      </c>
      <c r="Y111" s="65">
        <f t="shared" ca="1" si="22"/>
        <v>1.1927423587040451</v>
      </c>
      <c r="Z111" s="17"/>
      <c r="AA111" s="10">
        <v>83</v>
      </c>
      <c r="AB111" s="41">
        <v>226.83323042452949</v>
      </c>
      <c r="AC111" s="41">
        <f t="shared" ca="1" si="26"/>
        <v>268.99646961857616</v>
      </c>
      <c r="AD111" s="42">
        <f t="shared" ca="1" si="32"/>
        <v>8.2647428910720677</v>
      </c>
      <c r="AG111" s="10">
        <v>83</v>
      </c>
      <c r="AH111" s="41">
        <v>356.43249320836276</v>
      </c>
      <c r="AI111" s="41">
        <f t="shared" ca="1" si="29"/>
        <v>439.45339709048835</v>
      </c>
      <c r="AJ111" s="42">
        <f t="shared" ca="1" si="24"/>
        <v>8.2647428910720677</v>
      </c>
    </row>
    <row r="112" spans="2:36" ht="15.55" customHeight="1" x14ac:dyDescent="0.65">
      <c r="B112" s="10">
        <v>84</v>
      </c>
      <c r="C112" s="41">
        <v>101.30774421147979</v>
      </c>
      <c r="D112" s="41">
        <f t="shared" ca="1" si="27"/>
        <v>75.678677355423602</v>
      </c>
      <c r="E112" s="42">
        <f t="shared" ca="1" si="23"/>
        <v>-7.2736273730683685</v>
      </c>
      <c r="H112" s="10">
        <v>84</v>
      </c>
      <c r="I112" s="41">
        <v>89.330104341652643</v>
      </c>
      <c r="J112" s="41">
        <f t="shared" ca="1" si="28"/>
        <v>75.74049721681024</v>
      </c>
      <c r="K112" s="41">
        <f t="shared" ca="1" si="25"/>
        <v>-7.2736273730683685</v>
      </c>
      <c r="L112" s="17"/>
      <c r="M112" s="17"/>
      <c r="N112" s="47">
        <v>84</v>
      </c>
      <c r="O112" s="48">
        <v>217.94467593131498</v>
      </c>
      <c r="P112" s="48">
        <f t="shared" ca="1" si="30"/>
        <v>211.92936413273318</v>
      </c>
      <c r="R112" s="49">
        <f t="shared" ca="1" si="31"/>
        <v>11.495711623422299</v>
      </c>
      <c r="S112" s="60"/>
      <c r="U112" s="47">
        <v>84</v>
      </c>
      <c r="V112" s="48">
        <v>226.65847971177428</v>
      </c>
      <c r="W112" s="48">
        <f t="shared" ca="1" si="16"/>
        <v>206.87755668287059</v>
      </c>
      <c r="Y112" s="65">
        <f t="shared" ref="Y112:Y143" ca="1" si="33">NORMINV(RAND(),$Y$20,$Y$21)</f>
        <v>16.674180117729108</v>
      </c>
      <c r="Z112" s="17"/>
      <c r="AA112" s="10">
        <v>84</v>
      </c>
      <c r="AB112" s="41">
        <v>232.5537323938666</v>
      </c>
      <c r="AC112" s="41">
        <f t="shared" ca="1" si="26"/>
        <v>267.72490572567688</v>
      </c>
      <c r="AD112" s="42">
        <f t="shared" ca="1" si="32"/>
        <v>11.495711623422299</v>
      </c>
      <c r="AG112" s="10">
        <v>84</v>
      </c>
      <c r="AH112" s="41">
        <v>355.24856705027258</v>
      </c>
      <c r="AI112" s="41">
        <f t="shared" ca="1" si="29"/>
        <v>438.92082570252427</v>
      </c>
      <c r="AJ112" s="42">
        <f t="shared" ca="1" si="24"/>
        <v>11.495711623422299</v>
      </c>
    </row>
    <row r="113" spans="2:36" ht="15.55" customHeight="1" x14ac:dyDescent="0.65">
      <c r="B113" s="10">
        <v>85</v>
      </c>
      <c r="C113" s="41">
        <v>97.540030962404586</v>
      </c>
      <c r="D113" s="41">
        <f t="shared" ca="1" si="27"/>
        <v>87.785953723349891</v>
      </c>
      <c r="E113" s="42">
        <f t="shared" ca="1" si="23"/>
        <v>9.6751441034686554</v>
      </c>
      <c r="H113" s="10">
        <v>85</v>
      </c>
      <c r="I113" s="41">
        <v>95.228245171417839</v>
      </c>
      <c r="J113" s="41">
        <f t="shared" ca="1" si="28"/>
        <v>87.841591598597873</v>
      </c>
      <c r="K113" s="41">
        <f t="shared" ca="1" si="25"/>
        <v>9.6751441034686554</v>
      </c>
      <c r="L113" s="17"/>
      <c r="M113" s="17"/>
      <c r="N113" s="47">
        <v>85</v>
      </c>
      <c r="O113" s="48">
        <v>222.58626516320086</v>
      </c>
      <c r="P113" s="48">
        <f t="shared" ca="1" si="30"/>
        <v>210.6401759118655</v>
      </c>
      <c r="R113" s="49">
        <f t="shared" ca="1" si="31"/>
        <v>9.9037481924056276</v>
      </c>
      <c r="S113" s="60"/>
      <c r="U113" s="47">
        <v>85</v>
      </c>
      <c r="V113" s="48">
        <v>221.97370650769861</v>
      </c>
      <c r="W113" s="48">
        <f t="shared" ca="1" si="16"/>
        <v>207.15163344800783</v>
      </c>
      <c r="Y113" s="65">
        <f t="shared" ca="1" si="33"/>
        <v>10.961832433424277</v>
      </c>
      <c r="Z113" s="17"/>
      <c r="AA113" s="10">
        <v>85</v>
      </c>
      <c r="AB113" s="41">
        <v>233.12026951145342</v>
      </c>
      <c r="AC113" s="41">
        <f t="shared" ca="1" si="26"/>
        <v>266.60401915722593</v>
      </c>
      <c r="AD113" s="42">
        <f t="shared" ca="1" si="32"/>
        <v>9.9037481924056276</v>
      </c>
      <c r="AG113" s="10">
        <v>85</v>
      </c>
      <c r="AH113" s="41">
        <v>368.62044393193304</v>
      </c>
      <c r="AI113" s="41">
        <f t="shared" ca="1" si="29"/>
        <v>438.25848302000816</v>
      </c>
      <c r="AJ113" s="42">
        <f t="shared" ca="1" si="24"/>
        <v>9.9037481924056276</v>
      </c>
    </row>
    <row r="114" spans="2:36" ht="15.55" customHeight="1" x14ac:dyDescent="0.65">
      <c r="B114" s="10">
        <v>86</v>
      </c>
      <c r="C114" s="41">
        <v>98.627276378353173</v>
      </c>
      <c r="D114" s="41">
        <f t="shared" ca="1" si="27"/>
        <v>81.119620689415342</v>
      </c>
      <c r="E114" s="42">
        <f t="shared" ca="1" si="23"/>
        <v>-7.8877376615995551</v>
      </c>
      <c r="H114" s="10">
        <v>86</v>
      </c>
      <c r="I114" s="41">
        <v>92.698811088385</v>
      </c>
      <c r="J114" s="41">
        <f t="shared" ca="1" si="28"/>
        <v>81.169694777138531</v>
      </c>
      <c r="K114" s="41">
        <f t="shared" ca="1" si="25"/>
        <v>-7.8877376615995551</v>
      </c>
      <c r="L114" s="17"/>
      <c r="M114" s="17"/>
      <c r="N114" s="47">
        <v>86</v>
      </c>
      <c r="O114" s="48">
        <v>223.90594694445878</v>
      </c>
      <c r="P114" s="48">
        <f t="shared" ca="1" si="30"/>
        <v>215.62787273129968</v>
      </c>
      <c r="R114" s="49">
        <f t="shared" ca="1" si="31"/>
        <v>16.051714410620718</v>
      </c>
      <c r="S114" s="60"/>
      <c r="U114" s="47">
        <v>86</v>
      </c>
      <c r="V114" s="48">
        <v>220.15671919417184</v>
      </c>
      <c r="W114" s="48">
        <f t="shared" ref="W114:W177" ca="1" si="34">$V$20*W113+$V$21+Y114</f>
        <v>209.03279126481164</v>
      </c>
      <c r="Y114" s="65">
        <f t="shared" ca="1" si="33"/>
        <v>12.596321161604564</v>
      </c>
      <c r="Z114" s="17"/>
      <c r="AA114" s="10">
        <v>86</v>
      </c>
      <c r="AB114" s="41">
        <v>232.44908322207999</v>
      </c>
      <c r="AC114" s="41">
        <f t="shared" ca="1" si="26"/>
        <v>270.94720574832684</v>
      </c>
      <c r="AD114" s="42">
        <f t="shared" ca="1" si="32"/>
        <v>16.051714410620718</v>
      </c>
      <c r="AG114" s="10">
        <v>86</v>
      </c>
      <c r="AH114" s="41">
        <v>381.96931259546642</v>
      </c>
      <c r="AI114" s="41">
        <f t="shared" ca="1" si="29"/>
        <v>442.99305625293186</v>
      </c>
      <c r="AJ114" s="42">
        <f t="shared" ca="1" si="24"/>
        <v>16.051714410620718</v>
      </c>
    </row>
    <row r="115" spans="2:36" ht="15.55" customHeight="1" x14ac:dyDescent="0.65">
      <c r="B115" s="10">
        <v>87</v>
      </c>
      <c r="C115" s="41">
        <v>91.813433061426608</v>
      </c>
      <c r="D115" s="41">
        <f t="shared" ca="1" si="27"/>
        <v>86.074174662670117</v>
      </c>
      <c r="E115" s="42">
        <f t="shared" ca="1" si="23"/>
        <v>3.0665160421963171</v>
      </c>
      <c r="H115" s="10">
        <v>87</v>
      </c>
      <c r="I115" s="41">
        <v>91.009126597414209</v>
      </c>
      <c r="J115" s="41">
        <f t="shared" ca="1" si="28"/>
        <v>86.119241341620992</v>
      </c>
      <c r="K115" s="41">
        <f t="shared" ca="1" si="25"/>
        <v>3.0665160421963171</v>
      </c>
      <c r="L115" s="17"/>
      <c r="M115" s="17"/>
      <c r="N115" s="47">
        <v>87</v>
      </c>
      <c r="O115" s="48">
        <v>229.08982995478027</v>
      </c>
      <c r="P115" s="48">
        <f t="shared" ca="1" si="30"/>
        <v>209.50526243843973</v>
      </c>
      <c r="R115" s="49">
        <f t="shared" ca="1" si="31"/>
        <v>5.4401769802700191</v>
      </c>
      <c r="S115" s="60"/>
      <c r="U115" s="47">
        <v>87</v>
      </c>
      <c r="V115" s="48">
        <v>212.76555569182588</v>
      </c>
      <c r="W115" s="48">
        <f t="shared" ca="1" si="34"/>
        <v>206.20991671459461</v>
      </c>
      <c r="Y115" s="65">
        <f t="shared" ca="1" si="33"/>
        <v>8.0804045762641294</v>
      </c>
      <c r="Z115" s="17"/>
      <c r="AA115" s="10">
        <v>87</v>
      </c>
      <c r="AB115" s="41">
        <v>227.26506026470972</v>
      </c>
      <c r="AC115" s="41">
        <f t="shared" ca="1" si="26"/>
        <v>267.31851935907457</v>
      </c>
      <c r="AD115" s="42">
        <f t="shared" ca="1" si="32"/>
        <v>5.4401769802700191</v>
      </c>
      <c r="AG115" s="10">
        <v>87</v>
      </c>
      <c r="AH115" s="41">
        <v>382.48581494165302</v>
      </c>
      <c r="AI115" s="41">
        <f t="shared" ca="1" si="29"/>
        <v>439.69012413401936</v>
      </c>
      <c r="AJ115" s="42">
        <f t="shared" ca="1" si="24"/>
        <v>5.4401769802700191</v>
      </c>
    </row>
    <row r="116" spans="2:36" ht="15.55" customHeight="1" x14ac:dyDescent="0.65">
      <c r="B116" s="10">
        <v>88</v>
      </c>
      <c r="C116" s="41">
        <v>95.504618684714146</v>
      </c>
      <c r="D116" s="41">
        <f t="shared" ca="1" si="27"/>
        <v>89.589428740519665</v>
      </c>
      <c r="E116" s="42">
        <f t="shared" ca="1" si="23"/>
        <v>2.1226715441165505</v>
      </c>
      <c r="H116" s="10">
        <v>88</v>
      </c>
      <c r="I116" s="41">
        <v>89.95816884233804</v>
      </c>
      <c r="J116" s="41">
        <f t="shared" ca="1" si="28"/>
        <v>89.629988751575453</v>
      </c>
      <c r="K116" s="41">
        <f t="shared" ca="1" si="25"/>
        <v>2.1226715441165505</v>
      </c>
      <c r="L116" s="17"/>
      <c r="M116" s="17"/>
      <c r="N116" s="47">
        <v>88</v>
      </c>
      <c r="O116" s="48">
        <v>231.13036881156251</v>
      </c>
      <c r="P116" s="48">
        <f t="shared" ca="1" si="30"/>
        <v>212.28252775686258</v>
      </c>
      <c r="R116" s="49">
        <f t="shared" ca="1" si="31"/>
        <v>13.727791562266805</v>
      </c>
      <c r="S116" s="60"/>
      <c r="U116" s="47">
        <v>88</v>
      </c>
      <c r="V116" s="48">
        <v>209.6201945535349</v>
      </c>
      <c r="W116" s="48">
        <f t="shared" ca="1" si="34"/>
        <v>206.94425773789033</v>
      </c>
      <c r="Y116" s="65">
        <f t="shared" ca="1" si="33"/>
        <v>11.355332694755164</v>
      </c>
      <c r="Z116" s="17"/>
      <c r="AA116" s="10">
        <v>88</v>
      </c>
      <c r="AB116" s="41">
        <v>232.27153756498441</v>
      </c>
      <c r="AC116" s="41">
        <f t="shared" ca="1" si="26"/>
        <v>267.03454747556896</v>
      </c>
      <c r="AD116" s="42">
        <f t="shared" ca="1" si="32"/>
        <v>13.727791562266805</v>
      </c>
      <c r="AG116" s="10">
        <v>88</v>
      </c>
      <c r="AH116" s="41">
        <v>376.62283738899202</v>
      </c>
      <c r="AI116" s="41">
        <f t="shared" ca="1" si="29"/>
        <v>439.88871402313657</v>
      </c>
      <c r="AJ116" s="42">
        <f t="shared" ca="1" si="24"/>
        <v>13.727791562266805</v>
      </c>
    </row>
    <row r="117" spans="2:36" ht="15.55" customHeight="1" x14ac:dyDescent="0.65">
      <c r="B117" s="10">
        <v>89</v>
      </c>
      <c r="C117" s="41">
        <v>94.785824240437677</v>
      </c>
      <c r="D117" s="41">
        <f t="shared" ca="1" si="27"/>
        <v>98.550546009101467</v>
      </c>
      <c r="E117" s="42">
        <f t="shared" ca="1" si="23"/>
        <v>7.92006014263377</v>
      </c>
      <c r="H117" s="10">
        <v>89</v>
      </c>
      <c r="I117" s="41">
        <v>80.085840879133329</v>
      </c>
      <c r="J117" s="41">
        <f t="shared" ca="1" si="28"/>
        <v>98.587050019051688</v>
      </c>
      <c r="K117" s="41">
        <f t="shared" ca="1" si="25"/>
        <v>7.92006014263377</v>
      </c>
      <c r="L117" s="17"/>
      <c r="M117" s="17"/>
      <c r="N117" s="47">
        <v>89</v>
      </c>
      <c r="O117" s="48">
        <v>224.07014890647798</v>
      </c>
      <c r="P117" s="48">
        <f t="shared" ca="1" si="30"/>
        <v>209.53443873441267</v>
      </c>
      <c r="R117" s="49">
        <f t="shared" ca="1" si="31"/>
        <v>8.4801637532363667</v>
      </c>
      <c r="S117" s="60"/>
      <c r="U117" s="47">
        <v>89</v>
      </c>
      <c r="V117" s="48">
        <v>206.21661670740755</v>
      </c>
      <c r="W117" s="48">
        <f t="shared" ca="1" si="34"/>
        <v>214.12330003502726</v>
      </c>
      <c r="Y117" s="65">
        <f t="shared" ca="1" si="33"/>
        <v>17.873468070925952</v>
      </c>
      <c r="Z117" s="17"/>
      <c r="AA117" s="10">
        <v>89</v>
      </c>
      <c r="AB117" s="41">
        <v>243.95622302933336</v>
      </c>
      <c r="AC117" s="41">
        <f t="shared" ca="1" si="26"/>
        <v>265.67515226238186</v>
      </c>
      <c r="AD117" s="42">
        <f t="shared" ca="1" si="32"/>
        <v>8.4801637532363667</v>
      </c>
      <c r="AG117" s="10">
        <v>89</v>
      </c>
      <c r="AH117" s="41">
        <v>376.10178655561333</v>
      </c>
      <c r="AI117" s="41">
        <f t="shared" ca="1" si="29"/>
        <v>438.83150712055345</v>
      </c>
      <c r="AJ117" s="42">
        <f t="shared" ca="1" si="24"/>
        <v>8.4801637532363667</v>
      </c>
    </row>
    <row r="118" spans="2:36" ht="15.55" customHeight="1" x14ac:dyDescent="0.65">
      <c r="B118" s="10">
        <v>90</v>
      </c>
      <c r="C118" s="41">
        <v>100.9656493212333</v>
      </c>
      <c r="D118" s="41">
        <f t="shared" ca="1" si="27"/>
        <v>99.822406717928089</v>
      </c>
      <c r="E118" s="42">
        <f t="shared" ca="1" si="23"/>
        <v>1.1269153097367675</v>
      </c>
      <c r="H118" s="10">
        <v>90</v>
      </c>
      <c r="I118" s="41">
        <v>77.906999681840503</v>
      </c>
      <c r="J118" s="41">
        <f t="shared" ca="1" si="28"/>
        <v>99.855260326883297</v>
      </c>
      <c r="K118" s="41">
        <f t="shared" ca="1" si="25"/>
        <v>1.1269153097367675</v>
      </c>
      <c r="L118" s="17"/>
      <c r="M118" s="17"/>
      <c r="N118" s="47">
        <v>90</v>
      </c>
      <c r="O118" s="48">
        <v>222.14704617138972</v>
      </c>
      <c r="P118" s="48">
        <f t="shared" ca="1" si="30"/>
        <v>210.95177098805723</v>
      </c>
      <c r="R118" s="49">
        <f t="shared" ca="1" si="31"/>
        <v>12.370776127085833</v>
      </c>
      <c r="S118" s="60"/>
      <c r="U118" s="47">
        <v>90</v>
      </c>
      <c r="V118" s="48">
        <v>205.87185488546677</v>
      </c>
      <c r="W118" s="48">
        <f t="shared" ca="1" si="34"/>
        <v>216.12844033802259</v>
      </c>
      <c r="Y118" s="65">
        <f t="shared" ca="1" si="33"/>
        <v>13.41747030649806</v>
      </c>
      <c r="Z118" s="17"/>
      <c r="AA118" s="10">
        <v>90</v>
      </c>
      <c r="AB118" s="41">
        <v>248.90171212507812</v>
      </c>
      <c r="AC118" s="41">
        <f t="shared" ca="1" si="26"/>
        <v>265.71849503984771</v>
      </c>
      <c r="AD118" s="42">
        <f t="shared" ca="1" si="32"/>
        <v>12.370776127085833</v>
      </c>
      <c r="AG118" s="10">
        <v>90</v>
      </c>
      <c r="AH118" s="41">
        <v>379.99978287254925</v>
      </c>
      <c r="AI118" s="41">
        <f t="shared" ca="1" si="29"/>
        <v>439.15476297312762</v>
      </c>
      <c r="AJ118" s="42">
        <f t="shared" ca="1" si="24"/>
        <v>12.370776127085833</v>
      </c>
    </row>
    <row r="119" spans="2:36" ht="15.55" customHeight="1" x14ac:dyDescent="0.65">
      <c r="B119" s="10">
        <v>91</v>
      </c>
      <c r="C119" s="41">
        <v>110.1029344825216</v>
      </c>
      <c r="D119" s="41">
        <f t="shared" ca="1" si="27"/>
        <v>98.849819540807829</v>
      </c>
      <c r="E119" s="42">
        <f t="shared" ca="1" si="23"/>
        <v>-0.99034650532744972</v>
      </c>
      <c r="H119" s="10">
        <v>91</v>
      </c>
      <c r="I119" s="41">
        <v>79.958802376439095</v>
      </c>
      <c r="J119" s="41">
        <f t="shared" ca="1" si="28"/>
        <v>98.879387788867518</v>
      </c>
      <c r="K119" s="41">
        <f t="shared" ca="1" si="25"/>
        <v>-0.99034650532744972</v>
      </c>
      <c r="L119" s="17"/>
      <c r="M119" s="17"/>
      <c r="N119" s="47">
        <v>91</v>
      </c>
      <c r="O119" s="48">
        <v>221.14331937677028</v>
      </c>
      <c r="P119" s="48">
        <f t="shared" ca="1" si="30"/>
        <v>210.02516668098841</v>
      </c>
      <c r="R119" s="49">
        <f t="shared" ca="1" si="31"/>
        <v>10.168572791736883</v>
      </c>
      <c r="S119" s="60"/>
      <c r="U119" s="47">
        <v>91</v>
      </c>
      <c r="V119" s="48">
        <v>202.14460130516991</v>
      </c>
      <c r="W119" s="48">
        <f t="shared" ca="1" si="34"/>
        <v>209.53664046263268</v>
      </c>
      <c r="Y119" s="65">
        <f t="shared" ca="1" si="33"/>
        <v>5.0210441584123497</v>
      </c>
      <c r="Z119" s="17"/>
      <c r="AA119" s="10">
        <v>91</v>
      </c>
      <c r="AB119" s="41">
        <v>248.80514274629516</v>
      </c>
      <c r="AC119" s="41">
        <f t="shared" ca="1" si="26"/>
        <v>265.50060639114275</v>
      </c>
      <c r="AD119" s="42">
        <f t="shared" ca="1" si="32"/>
        <v>10.168572791736883</v>
      </c>
      <c r="AG119" s="10">
        <v>91</v>
      </c>
      <c r="AH119" s="41">
        <v>384.42706743281235</v>
      </c>
      <c r="AI119" s="41">
        <f t="shared" ca="1" si="29"/>
        <v>439.14650781591683</v>
      </c>
      <c r="AJ119" s="42">
        <f t="shared" ca="1" si="24"/>
        <v>10.168572791736883</v>
      </c>
    </row>
    <row r="120" spans="2:36" ht="15.55" customHeight="1" x14ac:dyDescent="0.65">
      <c r="B120" s="10">
        <v>92</v>
      </c>
      <c r="C120" s="41">
        <v>119.72464155229142</v>
      </c>
      <c r="D120" s="41">
        <f t="shared" ca="1" si="27"/>
        <v>103.57609174348075</v>
      </c>
      <c r="E120" s="42">
        <f t="shared" ca="1" si="23"/>
        <v>4.6112541567537075</v>
      </c>
      <c r="H120" s="10">
        <v>92</v>
      </c>
      <c r="I120" s="41">
        <v>82.437778025322658</v>
      </c>
      <c r="J120" s="41">
        <f t="shared" ca="1" si="28"/>
        <v>103.60270316673447</v>
      </c>
      <c r="K120" s="41">
        <f t="shared" ca="1" si="25"/>
        <v>4.6112541567537075</v>
      </c>
      <c r="L120" s="17"/>
      <c r="M120" s="17"/>
      <c r="N120" s="47">
        <v>92</v>
      </c>
      <c r="O120" s="48">
        <v>213.96332534986388</v>
      </c>
      <c r="P120" s="48">
        <f t="shared" ca="1" si="30"/>
        <v>208.94185897117976</v>
      </c>
      <c r="R120" s="49">
        <f t="shared" ca="1" si="31"/>
        <v>9.9192089582901932</v>
      </c>
      <c r="S120" s="60"/>
      <c r="U120" s="47">
        <v>92</v>
      </c>
      <c r="V120" s="48">
        <v>195.90426206456198</v>
      </c>
      <c r="W120" s="48">
        <f t="shared" ca="1" si="34"/>
        <v>208.08696272320958</v>
      </c>
      <c r="Y120" s="65">
        <f t="shared" ca="1" si="33"/>
        <v>9.5039863068401864</v>
      </c>
      <c r="Z120" s="17"/>
      <c r="AA120" s="10">
        <v>92</v>
      </c>
      <c r="AB120" s="41">
        <v>252.816362767046</v>
      </c>
      <c r="AC120" s="41">
        <f t="shared" ca="1" si="26"/>
        <v>263.95404110618711</v>
      </c>
      <c r="AD120" s="42">
        <f t="shared" ca="1" si="32"/>
        <v>9.9192089582901932</v>
      </c>
      <c r="AG120" s="10">
        <v>92</v>
      </c>
      <c r="AH120" s="41">
        <v>391.3047712081522</v>
      </c>
      <c r="AI120" s="41">
        <f t="shared" ca="1" si="29"/>
        <v>437.80154290740893</v>
      </c>
      <c r="AJ120" s="42">
        <f t="shared" ca="1" si="24"/>
        <v>9.9192089582901932</v>
      </c>
    </row>
    <row r="121" spans="2:36" ht="15.55" customHeight="1" x14ac:dyDescent="0.65">
      <c r="B121" s="10">
        <v>93</v>
      </c>
      <c r="C121" s="41">
        <v>113.62787857579391</v>
      </c>
      <c r="D121" s="41">
        <f t="shared" ca="1" si="27"/>
        <v>101.20542970585326</v>
      </c>
      <c r="E121" s="42">
        <f t="shared" ca="1" si="23"/>
        <v>-2.0130528632794182</v>
      </c>
      <c r="H121" s="10">
        <v>93</v>
      </c>
      <c r="I121" s="41">
        <v>75.10901808775499</v>
      </c>
      <c r="J121" s="41">
        <f t="shared" ca="1" si="28"/>
        <v>101.22937998678161</v>
      </c>
      <c r="K121" s="41">
        <f t="shared" ca="1" si="25"/>
        <v>-2.0130528632794182</v>
      </c>
      <c r="L121" s="17"/>
      <c r="M121" s="17"/>
      <c r="N121" s="47">
        <v>93</v>
      </c>
      <c r="O121" s="48">
        <v>211.46114017339798</v>
      </c>
      <c r="P121" s="48">
        <f t="shared" ca="1" si="30"/>
        <v>200.96527149951476</v>
      </c>
      <c r="R121" s="49">
        <f t="shared" ca="1" si="31"/>
        <v>2.9175984254529661</v>
      </c>
      <c r="S121" s="60"/>
      <c r="U121" s="47">
        <v>93</v>
      </c>
      <c r="V121" s="48">
        <v>194.36853336619237</v>
      </c>
      <c r="W121" s="48">
        <f t="shared" ca="1" si="34"/>
        <v>199.91585822571298</v>
      </c>
      <c r="Y121" s="65">
        <f t="shared" ca="1" si="33"/>
        <v>2.6375917748243518</v>
      </c>
      <c r="Z121" s="17"/>
      <c r="AA121" s="10">
        <v>93</v>
      </c>
      <c r="AB121" s="41">
        <v>251.10401012784121</v>
      </c>
      <c r="AC121" s="41">
        <f t="shared" ca="1" si="26"/>
        <v>255.43583990016648</v>
      </c>
      <c r="AD121" s="42">
        <f t="shared" ca="1" si="32"/>
        <v>2.9175984254529661</v>
      </c>
      <c r="AG121" s="10">
        <v>93</v>
      </c>
      <c r="AH121" s="41">
        <v>388.26170518629317</v>
      </c>
      <c r="AI121" s="41">
        <f t="shared" ca="1" si="29"/>
        <v>429.46445183390279</v>
      </c>
      <c r="AJ121" s="42">
        <f t="shared" ca="1" si="24"/>
        <v>2.9175984254529661</v>
      </c>
    </row>
    <row r="122" spans="2:36" ht="15.55" customHeight="1" x14ac:dyDescent="0.65">
      <c r="B122" s="10">
        <v>94</v>
      </c>
      <c r="C122" s="41">
        <v>119.17371242040126</v>
      </c>
      <c r="D122" s="41">
        <f t="shared" ca="1" si="27"/>
        <v>107.33189992412761</v>
      </c>
      <c r="E122" s="42">
        <f t="shared" ca="1" si="23"/>
        <v>6.2470131888596745</v>
      </c>
      <c r="H122" s="10">
        <v>94</v>
      </c>
      <c r="I122" s="41">
        <v>83.587863648297102</v>
      </c>
      <c r="J122" s="41">
        <f t="shared" ca="1" si="28"/>
        <v>107.35345517696312</v>
      </c>
      <c r="K122" s="41">
        <f t="shared" ca="1" si="25"/>
        <v>6.2470131888596745</v>
      </c>
      <c r="L122" s="17"/>
      <c r="M122" s="17"/>
      <c r="N122" s="47">
        <v>94</v>
      </c>
      <c r="O122" s="48">
        <v>210.43177895485724</v>
      </c>
      <c r="P122" s="48">
        <f t="shared" ca="1" si="30"/>
        <v>189.05636256403048</v>
      </c>
      <c r="R122" s="49">
        <f t="shared" ca="1" si="31"/>
        <v>-1.8123817855327964</v>
      </c>
      <c r="S122" s="60"/>
      <c r="U122" s="47">
        <v>94</v>
      </c>
      <c r="V122" s="48">
        <v>204.07303354492586</v>
      </c>
      <c r="W122" s="48">
        <f t="shared" ca="1" si="34"/>
        <v>202.64936141639089</v>
      </c>
      <c r="Y122" s="65">
        <f t="shared" ca="1" si="33"/>
        <v>12.725089013249193</v>
      </c>
      <c r="Z122" s="17"/>
      <c r="AA122" s="10">
        <v>94</v>
      </c>
      <c r="AB122" s="41">
        <v>246.43152477567457</v>
      </c>
      <c r="AC122" s="41">
        <f t="shared" ca="1" si="26"/>
        <v>239.53867333734351</v>
      </c>
      <c r="AD122" s="42">
        <f t="shared" ca="1" si="32"/>
        <v>-1.8123817855327964</v>
      </c>
      <c r="AG122" s="10">
        <v>94</v>
      </c>
      <c r="AH122" s="41">
        <v>392.33367771342483</v>
      </c>
      <c r="AI122" s="41">
        <f t="shared" ca="1" si="29"/>
        <v>413.67648579400259</v>
      </c>
      <c r="AJ122" s="42">
        <f t="shared" ca="1" si="24"/>
        <v>-1.8123817855327964</v>
      </c>
    </row>
    <row r="123" spans="2:36" ht="15.55" customHeight="1" x14ac:dyDescent="0.65">
      <c r="B123" s="10">
        <v>95</v>
      </c>
      <c r="C123" s="41">
        <v>113.06950155278444</v>
      </c>
      <c r="D123" s="41">
        <f t="shared" ca="1" si="27"/>
        <v>112.07618897657628</v>
      </c>
      <c r="E123" s="42">
        <f t="shared" ca="1" si="23"/>
        <v>5.4774790448614255</v>
      </c>
      <c r="H123" s="10">
        <v>95</v>
      </c>
      <c r="I123" s="41">
        <v>82.359550525122501</v>
      </c>
      <c r="J123" s="41">
        <f t="shared" ca="1" si="28"/>
        <v>112.09558870412823</v>
      </c>
      <c r="K123" s="41">
        <f t="shared" ca="1" si="25"/>
        <v>5.4774790448614255</v>
      </c>
      <c r="L123" s="17"/>
      <c r="M123" s="17"/>
      <c r="N123" s="47">
        <v>95</v>
      </c>
      <c r="O123" s="48">
        <v>210.38088776288134</v>
      </c>
      <c r="P123" s="48">
        <f t="shared" ca="1" si="30"/>
        <v>194.36340477094726</v>
      </c>
      <c r="R123" s="49">
        <f t="shared" ca="1" si="31"/>
        <v>14.21267846331982</v>
      </c>
      <c r="S123" s="60"/>
      <c r="U123" s="47">
        <v>95</v>
      </c>
      <c r="V123" s="48">
        <v>207.38466190926775</v>
      </c>
      <c r="W123" s="48">
        <f t="shared" ca="1" si="34"/>
        <v>196.00747983613107</v>
      </c>
      <c r="Y123" s="65">
        <f t="shared" ca="1" si="33"/>
        <v>3.6230545613792531</v>
      </c>
      <c r="Z123" s="17"/>
      <c r="AA123" s="10">
        <v>95</v>
      </c>
      <c r="AB123" s="41">
        <v>252.15518637757336</v>
      </c>
      <c r="AC123" s="41">
        <f t="shared" ca="1" si="26"/>
        <v>238.8912935741626</v>
      </c>
      <c r="AD123" s="42">
        <f t="shared" ca="1" si="32"/>
        <v>14.21267846331982</v>
      </c>
      <c r="AG123" s="10">
        <v>95</v>
      </c>
      <c r="AH123" s="41">
        <v>405.10465652279635</v>
      </c>
      <c r="AI123" s="41">
        <f t="shared" ca="1" si="29"/>
        <v>412.7939028585119</v>
      </c>
      <c r="AJ123" s="42">
        <f t="shared" ca="1" si="24"/>
        <v>14.21267846331982</v>
      </c>
    </row>
    <row r="124" spans="2:36" ht="15.55" customHeight="1" x14ac:dyDescent="0.65">
      <c r="B124" s="10">
        <v>96</v>
      </c>
      <c r="C124" s="41">
        <v>105.79752886040762</v>
      </c>
      <c r="D124" s="41">
        <f t="shared" ca="1" si="27"/>
        <v>108.5274798743424</v>
      </c>
      <c r="E124" s="42">
        <f t="shared" ca="1" si="23"/>
        <v>-2.3410902045762407</v>
      </c>
      <c r="H124" s="10">
        <v>96</v>
      </c>
      <c r="I124" s="41">
        <v>83.248600342337326</v>
      </c>
      <c r="J124" s="41">
        <f t="shared" ca="1" si="28"/>
        <v>108.54493962913917</v>
      </c>
      <c r="K124" s="41">
        <f t="shared" ca="1" si="25"/>
        <v>-2.3410902045762407</v>
      </c>
      <c r="L124" s="17"/>
      <c r="M124" s="17"/>
      <c r="N124" s="47">
        <v>96</v>
      </c>
      <c r="O124" s="48">
        <v>214.25342099452038</v>
      </c>
      <c r="P124" s="48">
        <f t="shared" ca="1" si="30"/>
        <v>199.90658889592066</v>
      </c>
      <c r="R124" s="49">
        <f t="shared" ca="1" si="31"/>
        <v>14.979524602068114</v>
      </c>
      <c r="S124" s="60"/>
      <c r="U124" s="47">
        <v>96</v>
      </c>
      <c r="V124" s="48">
        <v>200.43759599949217</v>
      </c>
      <c r="W124" s="48">
        <f t="shared" ca="1" si="34"/>
        <v>190.07595630470189</v>
      </c>
      <c r="Y124" s="65">
        <f t="shared" ca="1" si="33"/>
        <v>3.6692244521839132</v>
      </c>
      <c r="Z124" s="17"/>
      <c r="AA124" s="10">
        <v>96</v>
      </c>
      <c r="AB124" s="41">
        <v>248.57170927154894</v>
      </c>
      <c r="AC124" s="41">
        <f t="shared" ca="1" si="26"/>
        <v>247.08802805047438</v>
      </c>
      <c r="AD124" s="42">
        <f t="shared" ca="1" si="32"/>
        <v>14.979524602068114</v>
      </c>
      <c r="AG124" s="10">
        <v>96</v>
      </c>
      <c r="AH124" s="41">
        <v>412.05617704631476</v>
      </c>
      <c r="AI124" s="41">
        <f t="shared" ca="1" si="29"/>
        <v>420.14743583814879</v>
      </c>
      <c r="AJ124" s="42">
        <f t="shared" ca="1" si="24"/>
        <v>14.979524602068114</v>
      </c>
    </row>
    <row r="125" spans="2:36" ht="15.55" customHeight="1" x14ac:dyDescent="0.65">
      <c r="B125" s="10">
        <v>97</v>
      </c>
      <c r="C125" s="41">
        <v>100.70338207350258</v>
      </c>
      <c r="D125" s="41">
        <f t="shared" ca="1" si="27"/>
        <v>119.60465436915497</v>
      </c>
      <c r="E125" s="42">
        <f t="shared" ca="1" si="23"/>
        <v>11.929922482246806</v>
      </c>
      <c r="H125" s="10">
        <v>97</v>
      </c>
      <c r="I125" s="41">
        <v>82.394237521146508</v>
      </c>
      <c r="J125" s="41">
        <f t="shared" ca="1" si="28"/>
        <v>119.62036814847205</v>
      </c>
      <c r="K125" s="41">
        <f t="shared" ca="1" si="25"/>
        <v>11.929922482246806</v>
      </c>
      <c r="L125" s="17"/>
      <c r="M125" s="17"/>
      <c r="N125" s="47">
        <v>97</v>
      </c>
      <c r="O125" s="48">
        <v>216.37259454538793</v>
      </c>
      <c r="P125" s="48">
        <f t="shared" ca="1" si="30"/>
        <v>202.29230770369924</v>
      </c>
      <c r="R125" s="49">
        <f t="shared" ca="1" si="31"/>
        <v>12.376377697370618</v>
      </c>
      <c r="S125" s="60"/>
      <c r="U125" s="47">
        <v>97</v>
      </c>
      <c r="V125" s="48">
        <v>199.75095955291104</v>
      </c>
      <c r="W125" s="48">
        <f t="shared" ca="1" si="34"/>
        <v>200.49297922543914</v>
      </c>
      <c r="Y125" s="65">
        <f t="shared" ca="1" si="33"/>
        <v>19.424618551207438</v>
      </c>
      <c r="Z125" s="17"/>
      <c r="AA125" s="10">
        <v>97</v>
      </c>
      <c r="AB125" s="41">
        <v>235.42264337128591</v>
      </c>
      <c r="AC125" s="41">
        <f t="shared" ref="AC125:AC156" ca="1" si="35">$AB$19*AC124+$AB$21+AD125+$AB$20*AD124</f>
        <v>252.24536524383163</v>
      </c>
      <c r="AD125" s="42">
        <f t="shared" ca="1" si="32"/>
        <v>12.376377697370618</v>
      </c>
      <c r="AG125" s="10">
        <v>97</v>
      </c>
      <c r="AH125" s="41">
        <v>422.65474517222822</v>
      </c>
      <c r="AI125" s="41">
        <f t="shared" ca="1" si="29"/>
        <v>424.51058836707904</v>
      </c>
      <c r="AJ125" s="42">
        <f t="shared" ca="1" si="24"/>
        <v>12.376377697370618</v>
      </c>
    </row>
    <row r="126" spans="2:36" ht="15.55" customHeight="1" x14ac:dyDescent="0.65">
      <c r="B126" s="10">
        <v>98</v>
      </c>
      <c r="C126" s="41">
        <v>103.46682207095741</v>
      </c>
      <c r="D126" s="41">
        <f t="shared" ref="D126:D189" ca="1" si="36">$C$20*D125+$C$21+E126</f>
        <v>113.4541709652012</v>
      </c>
      <c r="E126" s="42">
        <f t="shared" ca="1" si="23"/>
        <v>-4.1900179670382789</v>
      </c>
      <c r="H126" s="10">
        <v>98</v>
      </c>
      <c r="I126" s="41">
        <v>81.539874699955703</v>
      </c>
      <c r="J126" s="41">
        <f t="shared" ca="1" si="28"/>
        <v>113.46831336658657</v>
      </c>
      <c r="K126" s="41">
        <f t="shared" ref="K126:K189" ca="1" si="37">E126</f>
        <v>-4.1900179670382789</v>
      </c>
      <c r="L126" s="17"/>
      <c r="M126" s="17"/>
      <c r="N126" s="47">
        <v>98</v>
      </c>
      <c r="O126" s="48">
        <v>218.49176809625499</v>
      </c>
      <c r="P126" s="48">
        <f t="shared" ca="1" si="30"/>
        <v>209.0289063064123</v>
      </c>
      <c r="R126" s="49">
        <f t="shared" ca="1" si="31"/>
        <v>16.965829373082983</v>
      </c>
      <c r="S126" s="60"/>
      <c r="U126" s="47">
        <v>98</v>
      </c>
      <c r="V126" s="48">
        <v>199.06432310632999</v>
      </c>
      <c r="W126" s="48">
        <f t="shared" ca="1" si="34"/>
        <v>203.64927700350236</v>
      </c>
      <c r="Y126" s="65">
        <f t="shared" ca="1" si="33"/>
        <v>13.20559570060712</v>
      </c>
      <c r="Z126" s="17"/>
      <c r="AA126" s="10">
        <v>98</v>
      </c>
      <c r="AB126" s="41">
        <v>239.46622295167663</v>
      </c>
      <c r="AC126" s="41">
        <f t="shared" ca="1" si="35"/>
        <v>260.17484694121674</v>
      </c>
      <c r="AD126" s="42">
        <f t="shared" ca="1" si="32"/>
        <v>16.965829373082983</v>
      </c>
      <c r="AG126" s="10">
        <v>98</v>
      </c>
      <c r="AH126" s="41">
        <v>427.78777979964002</v>
      </c>
      <c r="AI126" s="41">
        <f t="shared" ref="AI126:AI157" ca="1" si="38">$AH$18*AI125+$AH$19*AI124+$AH$21+AJ126+$AH$20*AJ125</f>
        <v>432.0194451856654</v>
      </c>
      <c r="AJ126" s="42">
        <f t="shared" ca="1" si="24"/>
        <v>16.965829373082983</v>
      </c>
    </row>
    <row r="127" spans="2:36" ht="15.55" customHeight="1" x14ac:dyDescent="0.65">
      <c r="B127" s="10">
        <v>99</v>
      </c>
      <c r="C127" s="41">
        <v>113.08835190257778</v>
      </c>
      <c r="D127" s="41">
        <f t="shared" ca="1" si="36"/>
        <v>111.93242811774429</v>
      </c>
      <c r="E127" s="42">
        <f t="shared" ca="1" si="23"/>
        <v>-0.17632575093678785</v>
      </c>
      <c r="H127" s="10">
        <v>99</v>
      </c>
      <c r="I127" s="41">
        <v>80.685511878764899</v>
      </c>
      <c r="J127" s="41">
        <f t="shared" ca="1" si="28"/>
        <v>111.94515627899113</v>
      </c>
      <c r="K127" s="41">
        <f t="shared" ca="1" si="37"/>
        <v>-0.17632575093678785</v>
      </c>
      <c r="L127" s="17"/>
      <c r="M127" s="17"/>
      <c r="N127" s="47">
        <v>99</v>
      </c>
      <c r="O127" s="48">
        <v>220.61094164712301</v>
      </c>
      <c r="P127" s="48">
        <f t="shared" ca="1" si="30"/>
        <v>204.23562266286939</v>
      </c>
      <c r="R127" s="49">
        <f t="shared" ca="1" si="31"/>
        <v>6.1096069870983074</v>
      </c>
      <c r="S127" s="60"/>
      <c r="U127" s="47">
        <v>99</v>
      </c>
      <c r="V127" s="48">
        <v>198.377686659749</v>
      </c>
      <c r="W127" s="48">
        <f t="shared" ca="1" si="34"/>
        <v>202.29259552744591</v>
      </c>
      <c r="Y127" s="65">
        <f t="shared" ca="1" si="33"/>
        <v>9.0082462242937726</v>
      </c>
      <c r="Z127" s="17"/>
      <c r="AA127" s="10">
        <v>99</v>
      </c>
      <c r="AB127" s="41">
        <v>244.88833466302964</v>
      </c>
      <c r="AC127" s="41">
        <f t="shared" ca="1" si="35"/>
        <v>258.74988392073487</v>
      </c>
      <c r="AD127" s="42">
        <f t="shared" ca="1" si="32"/>
        <v>6.1096069870983074</v>
      </c>
      <c r="AG127" s="10">
        <v>99</v>
      </c>
      <c r="AH127" s="41">
        <v>421.28520681876472</v>
      </c>
      <c r="AI127" s="41">
        <f t="shared" ca="1" si="38"/>
        <v>430.39044587542185</v>
      </c>
      <c r="AJ127" s="42">
        <f t="shared" ca="1" si="24"/>
        <v>6.1096069870983074</v>
      </c>
    </row>
    <row r="128" spans="2:36" ht="15.55" customHeight="1" x14ac:dyDescent="0.65">
      <c r="B128" s="10">
        <v>100</v>
      </c>
      <c r="C128" s="41">
        <v>115.8203978476425</v>
      </c>
      <c r="D128" s="41">
        <f t="shared" ca="1" si="36"/>
        <v>105.62634937784306</v>
      </c>
      <c r="E128" s="42">
        <f t="shared" ca="1" si="23"/>
        <v>-5.112835928126815</v>
      </c>
      <c r="H128" s="10">
        <v>100</v>
      </c>
      <c r="I128" s="41">
        <v>79.831149057574095</v>
      </c>
      <c r="J128" s="41">
        <f t="shared" ca="1" si="28"/>
        <v>105.63780472296521</v>
      </c>
      <c r="K128" s="41">
        <f t="shared" ca="1" si="37"/>
        <v>-5.112835928126815</v>
      </c>
      <c r="L128" s="17"/>
      <c r="M128" s="17"/>
      <c r="N128" s="47">
        <v>100</v>
      </c>
      <c r="O128" s="48">
        <v>222.73011519799101</v>
      </c>
      <c r="P128" s="48">
        <f t="shared" ca="1" si="30"/>
        <v>209.65469756763602</v>
      </c>
      <c r="R128" s="49">
        <f t="shared" ca="1" si="31"/>
        <v>15.84263717105355</v>
      </c>
      <c r="S128" s="60"/>
      <c r="U128" s="47">
        <v>100</v>
      </c>
      <c r="V128" s="48">
        <v>197.69105021316801</v>
      </c>
      <c r="W128" s="48">
        <f t="shared" ca="1" si="34"/>
        <v>203.93881387352388</v>
      </c>
      <c r="Y128" s="65">
        <f t="shared" ca="1" si="33"/>
        <v>11.875477898822577</v>
      </c>
      <c r="Z128" s="17"/>
      <c r="AA128" s="10">
        <v>100</v>
      </c>
      <c r="AB128" s="41">
        <v>245.25413312717777</v>
      </c>
      <c r="AC128" s="41">
        <f t="shared" ca="1" si="35"/>
        <v>261.7723361932641</v>
      </c>
      <c r="AD128" s="42">
        <f t="shared" ca="1" si="32"/>
        <v>15.84263717105355</v>
      </c>
      <c r="AG128" s="10">
        <v>100</v>
      </c>
      <c r="AH128" s="41">
        <v>410.50864189681886</v>
      </c>
      <c r="AI128" s="41">
        <f t="shared" ca="1" si="38"/>
        <v>433.529619759909</v>
      </c>
      <c r="AJ128" s="42">
        <f t="shared" ca="1" si="24"/>
        <v>15.84263717105355</v>
      </c>
    </row>
    <row r="129" spans="2:36" ht="15.55" customHeight="1" x14ac:dyDescent="0.65">
      <c r="B129" s="10">
        <v>101</v>
      </c>
      <c r="C129" s="41">
        <v>113.84076942080117</v>
      </c>
      <c r="D129" s="41">
        <f t="shared" ca="1" si="36"/>
        <v>111.73482225595437</v>
      </c>
      <c r="E129" s="42">
        <f t="shared" ca="1" si="23"/>
        <v>6.671107815895625</v>
      </c>
      <c r="H129" s="10">
        <v>101</v>
      </c>
      <c r="I129" s="41">
        <v>78.976786236383205</v>
      </c>
      <c r="J129" s="41">
        <f t="shared" ca="1" si="28"/>
        <v>111.74513206656432</v>
      </c>
      <c r="K129" s="41">
        <f t="shared" ca="1" si="37"/>
        <v>6.671107815895625</v>
      </c>
      <c r="L129" s="17"/>
      <c r="M129" s="17"/>
      <c r="N129" s="47">
        <v>101</v>
      </c>
      <c r="O129" s="48">
        <v>224.84928874885799</v>
      </c>
      <c r="P129" s="48">
        <f t="shared" ca="1" si="30"/>
        <v>204.10599586033157</v>
      </c>
      <c r="R129" s="49">
        <f t="shared" ca="1" si="31"/>
        <v>5.4167680494591579</v>
      </c>
      <c r="S129" s="49"/>
      <c r="U129" s="47">
        <v>101</v>
      </c>
      <c r="V129" s="48">
        <v>197.00441376658699</v>
      </c>
      <c r="W129" s="48">
        <f t="shared" ca="1" si="34"/>
        <v>211.8365486377115</v>
      </c>
      <c r="Y129" s="65">
        <f t="shared" ca="1" si="33"/>
        <v>18.291616151540012</v>
      </c>
      <c r="Z129" s="17"/>
      <c r="AA129" s="10">
        <v>101</v>
      </c>
      <c r="AB129" s="41">
        <v>238.18230914910816</v>
      </c>
      <c r="AC129" s="41">
        <f t="shared" ca="1" si="35"/>
        <v>258.93318920892364</v>
      </c>
      <c r="AD129" s="42">
        <f t="shared" ca="1" si="32"/>
        <v>5.4167680494591579</v>
      </c>
      <c r="AG129" s="10">
        <v>101</v>
      </c>
      <c r="AH129" s="41">
        <v>409.1412690425812</v>
      </c>
      <c r="AI129" s="41">
        <f t="shared" ca="1" si="38"/>
        <v>430.73036225392093</v>
      </c>
      <c r="AJ129" s="42">
        <f t="shared" ref="AJ129:AJ192" ca="1" si="39">AD129</f>
        <v>5.4167680494591579</v>
      </c>
    </row>
    <row r="130" spans="2:36" ht="15.55" customHeight="1" x14ac:dyDescent="0.65">
      <c r="B130" s="10">
        <v>102</v>
      </c>
      <c r="C130" s="41">
        <v>105.77970551656216</v>
      </c>
      <c r="D130" s="41">
        <f t="shared" ca="1" si="36"/>
        <v>112.41436137848808</v>
      </c>
      <c r="E130" s="42">
        <f t="shared" ca="1" si="23"/>
        <v>1.8530213481291435</v>
      </c>
      <c r="H130" s="10">
        <v>102</v>
      </c>
      <c r="I130" s="41">
        <v>78.122423415192401</v>
      </c>
      <c r="J130" s="41">
        <f t="shared" ca="1" si="28"/>
        <v>112.42364020803704</v>
      </c>
      <c r="K130" s="41">
        <f t="shared" ca="1" si="37"/>
        <v>1.8530213481291435</v>
      </c>
      <c r="L130" s="17"/>
      <c r="M130" s="17"/>
      <c r="N130" s="47">
        <v>102</v>
      </c>
      <c r="O130" s="48">
        <v>226.96846229972601</v>
      </c>
      <c r="P130" s="48">
        <f t="shared" ca="1" si="30"/>
        <v>195.23238780131447</v>
      </c>
      <c r="R130" s="49">
        <f t="shared" ca="1" si="31"/>
        <v>1.5369915270160561</v>
      </c>
      <c r="S130" s="49"/>
      <c r="U130" s="47">
        <v>102</v>
      </c>
      <c r="V130" s="48">
        <v>196.31777732000501</v>
      </c>
      <c r="W130" s="48">
        <f t="shared" ca="1" si="34"/>
        <v>206.42103877810428</v>
      </c>
      <c r="Y130" s="65">
        <f t="shared" ca="1" si="33"/>
        <v>5.7681450041639302</v>
      </c>
      <c r="Z130" s="17"/>
      <c r="AA130" s="10">
        <v>102</v>
      </c>
      <c r="AB130" s="41">
        <v>248.86313947275471</v>
      </c>
      <c r="AC130" s="41">
        <f t="shared" ca="1" si="35"/>
        <v>247.28524583977691</v>
      </c>
      <c r="AD130" s="42">
        <f t="shared" ca="1" si="32"/>
        <v>1.5369915270160561</v>
      </c>
      <c r="AG130" s="10">
        <v>102</v>
      </c>
      <c r="AH130" s="41">
        <v>421.25711148444003</v>
      </c>
      <c r="AI130" s="41">
        <f t="shared" ca="1" si="38"/>
        <v>419.24388637067085</v>
      </c>
      <c r="AJ130" s="42">
        <f t="shared" ca="1" si="39"/>
        <v>1.5369915270160561</v>
      </c>
    </row>
    <row r="131" spans="2:36" ht="15.55" customHeight="1" x14ac:dyDescent="0.65">
      <c r="B131" s="10">
        <v>103</v>
      </c>
      <c r="C131" s="41">
        <v>107.17723156420669</v>
      </c>
      <c r="D131" s="41">
        <f t="shared" ca="1" si="36"/>
        <v>111.79721234657312</v>
      </c>
      <c r="E131" s="42">
        <f t="shared" ca="1" si="23"/>
        <v>0.62428710593384029</v>
      </c>
      <c r="H131" s="10">
        <v>103</v>
      </c>
      <c r="I131" s="41">
        <v>77.268060594001597</v>
      </c>
      <c r="J131" s="41">
        <f t="shared" ca="1" si="28"/>
        <v>111.80556329316718</v>
      </c>
      <c r="K131" s="41">
        <f t="shared" ca="1" si="37"/>
        <v>0.62428710593384029</v>
      </c>
      <c r="L131" s="17"/>
      <c r="M131" s="17"/>
      <c r="N131" s="47">
        <v>103</v>
      </c>
      <c r="O131" s="48">
        <v>229.08763585059299</v>
      </c>
      <c r="P131" s="48">
        <f t="shared" ca="1" si="30"/>
        <v>197.98505038014724</v>
      </c>
      <c r="R131" s="49">
        <f t="shared" ca="1" si="31"/>
        <v>12.275901358964193</v>
      </c>
      <c r="S131" s="60"/>
      <c r="U131" s="47">
        <v>103</v>
      </c>
      <c r="V131" s="48">
        <v>195.63114087342399</v>
      </c>
      <c r="W131" s="48">
        <f t="shared" ca="1" si="34"/>
        <v>210.33060223671609</v>
      </c>
      <c r="Y131" s="65">
        <f t="shared" ca="1" si="33"/>
        <v>14.551667336422245</v>
      </c>
      <c r="Z131" s="17"/>
      <c r="AA131" s="10">
        <v>103</v>
      </c>
      <c r="AB131" s="41">
        <v>249.89013779058362</v>
      </c>
      <c r="AC131" s="41">
        <f t="shared" ca="1" si="35"/>
        <v>245.60111837827145</v>
      </c>
      <c r="AD131" s="42">
        <f t="shared" ca="1" si="32"/>
        <v>12.275901358964193</v>
      </c>
      <c r="AG131" s="10">
        <v>103</v>
      </c>
      <c r="AH131" s="41">
        <v>420.51924558350981</v>
      </c>
      <c r="AI131" s="41">
        <f t="shared" ca="1" si="38"/>
        <v>417.59310934623284</v>
      </c>
      <c r="AJ131" s="42">
        <f t="shared" ca="1" si="39"/>
        <v>12.275901358964193</v>
      </c>
    </row>
    <row r="132" spans="2:36" ht="15.55" customHeight="1" x14ac:dyDescent="0.65">
      <c r="B132" s="10">
        <v>104</v>
      </c>
      <c r="C132" s="41">
        <v>102.39742782648888</v>
      </c>
      <c r="D132" s="41">
        <f t="shared" ca="1" si="36"/>
        <v>113.03516119598042</v>
      </c>
      <c r="E132" s="42">
        <f t="shared" ca="1" si="23"/>
        <v>2.4176700840646062</v>
      </c>
      <c r="H132" s="10">
        <v>104</v>
      </c>
      <c r="I132" s="41">
        <v>76.413697772810806</v>
      </c>
      <c r="J132" s="41">
        <f t="shared" ca="1" si="28"/>
        <v>113.04267704791508</v>
      </c>
      <c r="K132" s="41">
        <f t="shared" ca="1" si="37"/>
        <v>2.4176700840646062</v>
      </c>
      <c r="L132" s="17"/>
      <c r="M132" s="17"/>
      <c r="N132" s="47">
        <v>104</v>
      </c>
      <c r="O132" s="48">
        <v>231.20680940146099</v>
      </c>
      <c r="P132" s="48">
        <f t="shared" ca="1" si="30"/>
        <v>192.19630254463266</v>
      </c>
      <c r="R132" s="49">
        <f t="shared" ca="1" si="31"/>
        <v>4.0097572025001424</v>
      </c>
      <c r="S132" s="60"/>
      <c r="U132" s="47">
        <v>104</v>
      </c>
      <c r="V132" s="48">
        <v>194.944504426843</v>
      </c>
      <c r="W132" s="48">
        <f t="shared" ca="1" si="34"/>
        <v>197.75243119397857</v>
      </c>
      <c r="Y132" s="65">
        <f t="shared" ca="1" si="33"/>
        <v>-1.5451108190659184</v>
      </c>
      <c r="Z132" s="17"/>
      <c r="AA132" s="10">
        <v>104</v>
      </c>
      <c r="AB132" s="41">
        <v>248.66905600844979</v>
      </c>
      <c r="AC132" s="41">
        <f t="shared" ca="1" si="35"/>
        <v>241.18871442242653</v>
      </c>
      <c r="AD132" s="42">
        <f t="shared" ca="1" si="32"/>
        <v>4.0097572025001424</v>
      </c>
      <c r="AG132" s="10">
        <v>104</v>
      </c>
      <c r="AH132" s="41">
        <v>422.4120120029113</v>
      </c>
      <c r="AI132" s="41">
        <f t="shared" ca="1" si="38"/>
        <v>412.7512617484187</v>
      </c>
      <c r="AJ132" s="42">
        <f t="shared" ca="1" si="39"/>
        <v>4.0097572025001424</v>
      </c>
    </row>
    <row r="133" spans="2:36" ht="15.55" customHeight="1" x14ac:dyDescent="0.65">
      <c r="B133" s="10">
        <v>105</v>
      </c>
      <c r="C133" s="41">
        <v>99.165477784014939</v>
      </c>
      <c r="D133" s="41">
        <f t="shared" ca="1" si="36"/>
        <v>107.65948844320677</v>
      </c>
      <c r="E133" s="42">
        <f t="shared" ca="1" si="23"/>
        <v>-4.0721566331756058</v>
      </c>
      <c r="H133" s="10">
        <v>105</v>
      </c>
      <c r="I133" s="41">
        <v>75.559334951620002</v>
      </c>
      <c r="J133" s="41">
        <f t="shared" ca="1" si="28"/>
        <v>107.66625270994797</v>
      </c>
      <c r="K133" s="41">
        <f t="shared" ca="1" si="37"/>
        <v>-4.0721566331756058</v>
      </c>
      <c r="L133" s="17"/>
      <c r="M133" s="17"/>
      <c r="N133" s="47">
        <v>105</v>
      </c>
      <c r="O133" s="48">
        <v>233.32598295232799</v>
      </c>
      <c r="P133" s="48">
        <f t="shared" ca="1" si="30"/>
        <v>180.05279380894703</v>
      </c>
      <c r="R133" s="49">
        <f t="shared" ca="1" si="31"/>
        <v>-2.9238784812223813</v>
      </c>
      <c r="S133" s="60"/>
      <c r="U133" s="47">
        <v>105</v>
      </c>
      <c r="V133" s="48">
        <v>194.25786798026201</v>
      </c>
      <c r="W133" s="48">
        <f t="shared" ca="1" si="34"/>
        <v>188.03014158019272</v>
      </c>
      <c r="Y133" s="65">
        <f t="shared" ca="1" si="33"/>
        <v>5.2953505612014951E-2</v>
      </c>
      <c r="Z133" s="17"/>
      <c r="AA133" s="10">
        <v>105</v>
      </c>
      <c r="AB133" s="41">
        <v>251.38224539044162</v>
      </c>
      <c r="AC133" s="41">
        <f t="shared" ca="1" si="35"/>
        <v>226.1508431002116</v>
      </c>
      <c r="AD133" s="42">
        <f t="shared" ca="1" si="32"/>
        <v>-2.9238784812223813</v>
      </c>
      <c r="AG133" s="10">
        <v>105</v>
      </c>
      <c r="AH133" s="41">
        <v>415.9506680243644</v>
      </c>
      <c r="AI133" s="41">
        <f t="shared" ca="1" si="38"/>
        <v>397.26086006745379</v>
      </c>
      <c r="AJ133" s="42">
        <f t="shared" ca="1" si="39"/>
        <v>-2.9238784812223813</v>
      </c>
    </row>
    <row r="134" spans="2:36" ht="15.55" customHeight="1" x14ac:dyDescent="0.65">
      <c r="B134" s="10">
        <v>106</v>
      </c>
      <c r="C134" s="41">
        <v>99.36171897738123</v>
      </c>
      <c r="D134" s="41">
        <f t="shared" ca="1" si="36"/>
        <v>105.76835276587202</v>
      </c>
      <c r="E134" s="42">
        <f t="shared" ca="1" si="23"/>
        <v>-1.1251868330140631</v>
      </c>
      <c r="H134" s="10">
        <v>106</v>
      </c>
      <c r="I134" s="41">
        <v>74.704972130429098</v>
      </c>
      <c r="J134" s="41">
        <f t="shared" ca="1" si="28"/>
        <v>105.77444060593911</v>
      </c>
      <c r="K134" s="41">
        <f t="shared" ca="1" si="37"/>
        <v>-1.1251868330140631</v>
      </c>
      <c r="L134" s="17"/>
      <c r="M134" s="17"/>
      <c r="N134" s="47">
        <v>106</v>
      </c>
      <c r="O134" s="48">
        <v>235.44515650319599</v>
      </c>
      <c r="P134" s="48">
        <f t="shared" ca="1" si="30"/>
        <v>180.65670865032479</v>
      </c>
      <c r="R134" s="49">
        <f t="shared" ca="1" si="31"/>
        <v>8.6091942222724764</v>
      </c>
      <c r="S134" s="60"/>
      <c r="U134" s="47">
        <v>106</v>
      </c>
      <c r="V134" s="48">
        <v>193.57123153368099</v>
      </c>
      <c r="W134" s="48">
        <f t="shared" ca="1" si="34"/>
        <v>189.19577202366943</v>
      </c>
      <c r="Y134" s="65">
        <f t="shared" ca="1" si="33"/>
        <v>9.9686446014959813</v>
      </c>
      <c r="Z134" s="17"/>
      <c r="AA134" s="10">
        <v>106</v>
      </c>
      <c r="AB134" s="41">
        <v>255.37041323509138</v>
      </c>
      <c r="AC134" s="41">
        <f t="shared" ca="1" si="35"/>
        <v>220.68301377185171</v>
      </c>
      <c r="AD134" s="42">
        <f t="shared" ca="1" si="32"/>
        <v>8.6091942222724764</v>
      </c>
      <c r="AG134" s="10">
        <v>106</v>
      </c>
      <c r="AH134" s="41">
        <v>406.17874055228913</v>
      </c>
      <c r="AI134" s="41">
        <f t="shared" ca="1" si="38"/>
        <v>391.19207951230646</v>
      </c>
      <c r="AJ134" s="42">
        <f t="shared" ca="1" si="39"/>
        <v>8.6091942222724764</v>
      </c>
    </row>
    <row r="135" spans="2:36" ht="15.55" customHeight="1" x14ac:dyDescent="0.65">
      <c r="B135" s="10">
        <v>107</v>
      </c>
      <c r="C135" s="41">
        <v>94.166389845417271</v>
      </c>
      <c r="D135" s="41">
        <f t="shared" ca="1" si="36"/>
        <v>103.6550304321345</v>
      </c>
      <c r="E135" s="42">
        <f t="shared" ca="1" si="23"/>
        <v>-1.5364870571503269</v>
      </c>
      <c r="H135" s="10">
        <v>107</v>
      </c>
      <c r="I135" s="41">
        <v>73.850609309238294</v>
      </c>
      <c r="J135" s="41">
        <f t="shared" ca="1" si="28"/>
        <v>103.66050948819488</v>
      </c>
      <c r="K135" s="41">
        <f t="shared" ca="1" si="37"/>
        <v>-1.5364870571503269</v>
      </c>
      <c r="L135" s="17"/>
      <c r="M135" s="17"/>
      <c r="N135" s="47">
        <v>107</v>
      </c>
      <c r="O135" s="48">
        <v>237.56433005406299</v>
      </c>
      <c r="P135" s="48">
        <f t="shared" ca="1" si="30"/>
        <v>186.38154011617024</v>
      </c>
      <c r="R135" s="49">
        <f t="shared" ca="1" si="31"/>
        <v>13.790502330877931</v>
      </c>
      <c r="S135" s="60"/>
      <c r="U135" s="47">
        <v>107</v>
      </c>
      <c r="V135" s="48">
        <v>192.8845950871</v>
      </c>
      <c r="W135" s="48">
        <f t="shared" ca="1" si="34"/>
        <v>186.581058764457</v>
      </c>
      <c r="Y135" s="65">
        <f t="shared" ca="1" si="33"/>
        <v>6.3048639431545102</v>
      </c>
      <c r="Z135" s="17"/>
      <c r="AA135" s="10">
        <v>107</v>
      </c>
      <c r="AB135" s="41">
        <v>261.78927814819934</v>
      </c>
      <c r="AC135" s="41">
        <f t="shared" ca="1" si="35"/>
        <v>226.7098118366807</v>
      </c>
      <c r="AD135" s="42">
        <f t="shared" ca="1" si="32"/>
        <v>13.790502330877931</v>
      </c>
      <c r="AG135" s="10">
        <v>107</v>
      </c>
      <c r="AH135" s="41">
        <v>396.05526238038016</v>
      </c>
      <c r="AI135" s="41">
        <f t="shared" ca="1" si="38"/>
        <v>396.05840540578811</v>
      </c>
      <c r="AJ135" s="42">
        <f t="shared" ca="1" si="39"/>
        <v>13.790502330877931</v>
      </c>
    </row>
    <row r="136" spans="2:36" ht="15.55" customHeight="1" x14ac:dyDescent="0.65">
      <c r="B136" s="10">
        <v>108</v>
      </c>
      <c r="C136" s="41">
        <v>94.967832729784362</v>
      </c>
      <c r="D136" s="41">
        <f t="shared" ca="1" si="36"/>
        <v>103.65374102553686</v>
      </c>
      <c r="E136" s="42">
        <f t="shared" ca="1" si="23"/>
        <v>0.36421363661582207</v>
      </c>
      <c r="H136" s="10">
        <v>108</v>
      </c>
      <c r="I136" s="41">
        <v>72.996246488047504</v>
      </c>
      <c r="J136" s="41">
        <f t="shared" ca="1" si="28"/>
        <v>103.6586721759912</v>
      </c>
      <c r="K136" s="41">
        <f t="shared" ca="1" si="37"/>
        <v>0.36421363661582207</v>
      </c>
      <c r="L136" s="17"/>
      <c r="M136" s="17"/>
      <c r="N136" s="47">
        <v>108</v>
      </c>
      <c r="O136" s="48">
        <v>239.68350360493099</v>
      </c>
      <c r="P136" s="48">
        <f t="shared" ca="1" si="30"/>
        <v>185.55951473267132</v>
      </c>
      <c r="R136" s="49">
        <f t="shared" ca="1" si="31"/>
        <v>7.8161286281181006</v>
      </c>
      <c r="S136" s="60"/>
      <c r="U136" s="47">
        <v>108</v>
      </c>
      <c r="V136" s="48">
        <v>192.197958640519</v>
      </c>
      <c r="W136" s="48">
        <f t="shared" ca="1" si="34"/>
        <v>182.32734022998636</v>
      </c>
      <c r="Y136" s="65">
        <f t="shared" ca="1" si="33"/>
        <v>4.4043873419750454</v>
      </c>
      <c r="Z136" s="17"/>
      <c r="AA136" s="10">
        <v>108</v>
      </c>
      <c r="AB136" s="41">
        <v>263.18027720944781</v>
      </c>
      <c r="AC136" s="41">
        <f t="shared" ca="1" si="35"/>
        <v>228.7502104465697</v>
      </c>
      <c r="AD136" s="42">
        <f t="shared" ca="1" si="32"/>
        <v>7.8161286281181006</v>
      </c>
      <c r="AG136" s="10">
        <v>108</v>
      </c>
      <c r="AH136" s="41">
        <v>385.68489804947308</v>
      </c>
      <c r="AI136" s="41">
        <f t="shared" ca="1" si="38"/>
        <v>396.81162783925868</v>
      </c>
      <c r="AJ136" s="42">
        <f t="shared" ca="1" si="39"/>
        <v>7.8161286281181006</v>
      </c>
    </row>
    <row r="137" spans="2:36" ht="15.55" customHeight="1" x14ac:dyDescent="0.65">
      <c r="B137" s="10">
        <v>109</v>
      </c>
      <c r="C137" s="41">
        <v>92.580296160988937</v>
      </c>
      <c r="D137" s="41">
        <f t="shared" ca="1" si="36"/>
        <v>109.06427798197612</v>
      </c>
      <c r="E137" s="42">
        <f t="shared" ca="1" si="23"/>
        <v>5.7759110589929508</v>
      </c>
      <c r="H137" s="10">
        <v>109</v>
      </c>
      <c r="I137" s="41">
        <v>72.1418836668567</v>
      </c>
      <c r="J137" s="41">
        <f t="shared" ca="1" si="28"/>
        <v>109.06871601738503</v>
      </c>
      <c r="K137" s="41">
        <f t="shared" ca="1" si="37"/>
        <v>5.7759110589929508</v>
      </c>
      <c r="L137" s="17"/>
      <c r="M137" s="17"/>
      <c r="N137" s="47">
        <v>109</v>
      </c>
      <c r="O137" s="48">
        <v>241.80267715579799</v>
      </c>
      <c r="P137" s="48">
        <f t="shared" ca="1" si="30"/>
        <v>176.12519905772183</v>
      </c>
      <c r="R137" s="49">
        <f t="shared" ca="1" si="31"/>
        <v>-0.87836420168236451</v>
      </c>
      <c r="S137" s="60"/>
      <c r="U137" s="47">
        <v>109</v>
      </c>
      <c r="V137" s="48">
        <v>191.51132219393699</v>
      </c>
      <c r="W137" s="48">
        <f t="shared" ca="1" si="34"/>
        <v>188.26304137484425</v>
      </c>
      <c r="Y137" s="65">
        <f t="shared" ca="1" si="33"/>
        <v>14.168435167856526</v>
      </c>
      <c r="Z137" s="17"/>
      <c r="AA137" s="10">
        <v>109</v>
      </c>
      <c r="AB137" s="41">
        <v>262.15986710999357</v>
      </c>
      <c r="AC137" s="41">
        <f t="shared" ca="1" si="35"/>
        <v>218.90488951428944</v>
      </c>
      <c r="AD137" s="42">
        <f t="shared" ca="1" si="32"/>
        <v>-0.87836420168236451</v>
      </c>
      <c r="AG137" s="10">
        <v>109</v>
      </c>
      <c r="AH137" s="41">
        <v>391.82692047601046</v>
      </c>
      <c r="AI137" s="41">
        <f t="shared" ca="1" si="38"/>
        <v>386.00250138394102</v>
      </c>
      <c r="AJ137" s="42">
        <f t="shared" ca="1" si="39"/>
        <v>-0.87836420168236451</v>
      </c>
    </row>
    <row r="138" spans="2:36" ht="15.55" customHeight="1" x14ac:dyDescent="0.65">
      <c r="B138" s="10">
        <v>110</v>
      </c>
      <c r="C138" s="41">
        <v>89.715273768189647</v>
      </c>
      <c r="D138" s="41">
        <f t="shared" ca="1" si="36"/>
        <v>103.7855599756727</v>
      </c>
      <c r="E138" s="42">
        <f t="shared" ca="1" si="23"/>
        <v>-4.3722902081058166</v>
      </c>
      <c r="H138" s="10">
        <v>110</v>
      </c>
      <c r="I138" s="41">
        <v>71.287520845665796</v>
      </c>
      <c r="J138" s="41">
        <f t="shared" ca="1" si="28"/>
        <v>103.7895542075407</v>
      </c>
      <c r="K138" s="41">
        <f t="shared" ca="1" si="37"/>
        <v>-4.3722902081058166</v>
      </c>
      <c r="L138" s="17"/>
      <c r="M138" s="17"/>
      <c r="N138" s="47">
        <v>110</v>
      </c>
      <c r="O138" s="48">
        <v>243.92185070666599</v>
      </c>
      <c r="P138" s="48">
        <f t="shared" ref="P138:P169" ca="1" si="40">$O$20*P137+$O$21+R138</f>
        <v>175.44528220371339</v>
      </c>
      <c r="R138" s="49">
        <f t="shared" ref="R138:R169" ca="1" si="41">NORMINV(RAND(),$R$20,$R$21)</f>
        <v>6.9326030517637562</v>
      </c>
      <c r="S138" s="60"/>
      <c r="U138" s="47">
        <v>110</v>
      </c>
      <c r="V138" s="48">
        <v>190.824685747356</v>
      </c>
      <c r="W138" s="48">
        <f t="shared" ca="1" si="34"/>
        <v>196.38447537988378</v>
      </c>
      <c r="Y138" s="65">
        <f t="shared" ca="1" si="33"/>
        <v>16.94773814252396</v>
      </c>
      <c r="Z138" s="17"/>
      <c r="AA138" s="10">
        <v>110</v>
      </c>
      <c r="AB138" s="41">
        <v>264.36293503930943</v>
      </c>
      <c r="AC138" s="41">
        <f t="shared" ca="1" si="35"/>
        <v>213.50782151378306</v>
      </c>
      <c r="AD138" s="42">
        <f t="shared" ref="AD138:AD169" ca="1" si="42">R138</f>
        <v>6.9326030517637562</v>
      </c>
      <c r="AG138" s="10">
        <v>110</v>
      </c>
      <c r="AH138" s="41">
        <v>400.55984551120008</v>
      </c>
      <c r="AI138" s="41">
        <f t="shared" ca="1" si="38"/>
        <v>379.76813731003983</v>
      </c>
      <c r="AJ138" s="42">
        <f t="shared" ca="1" si="39"/>
        <v>6.9326030517637562</v>
      </c>
    </row>
    <row r="139" spans="2:36" ht="15.55" customHeight="1" x14ac:dyDescent="0.65">
      <c r="B139" s="10">
        <v>111</v>
      </c>
      <c r="C139" s="41">
        <v>92.88774795875743</v>
      </c>
      <c r="D139" s="41">
        <f t="shared" ca="1" si="36"/>
        <v>107.02005778243183</v>
      </c>
      <c r="E139" s="42">
        <f t="shared" ca="1" si="23"/>
        <v>3.6130538043263942</v>
      </c>
      <c r="H139" s="10">
        <v>111</v>
      </c>
      <c r="I139" s="41">
        <v>70.433158024475006</v>
      </c>
      <c r="J139" s="41">
        <f t="shared" ca="1" si="28"/>
        <v>107.02365259111303</v>
      </c>
      <c r="K139" s="41">
        <f t="shared" ca="1" si="37"/>
        <v>3.6130538043263942</v>
      </c>
      <c r="L139" s="17"/>
      <c r="M139" s="17"/>
      <c r="N139" s="47">
        <v>111</v>
      </c>
      <c r="O139" s="48">
        <v>246.04102425753399</v>
      </c>
      <c r="P139" s="48">
        <f t="shared" ca="1" si="40"/>
        <v>184.33261426314331</v>
      </c>
      <c r="R139" s="49">
        <f t="shared" ca="1" si="41"/>
        <v>16.431860279801263</v>
      </c>
      <c r="S139" s="60"/>
      <c r="U139" s="47">
        <v>111</v>
      </c>
      <c r="V139" s="48">
        <v>190.13804930077501</v>
      </c>
      <c r="W139" s="48">
        <f t="shared" ca="1" si="34"/>
        <v>203.23221888324588</v>
      </c>
      <c r="Y139" s="65">
        <f t="shared" ca="1" si="33"/>
        <v>16.48619104135048</v>
      </c>
      <c r="Z139" s="17"/>
      <c r="AA139" s="10">
        <v>111</v>
      </c>
      <c r="AB139" s="41">
        <v>263.03824379570682</v>
      </c>
      <c r="AC139" s="41">
        <f t="shared" ca="1" si="35"/>
        <v>222.0552011680879</v>
      </c>
      <c r="AD139" s="42">
        <f t="shared" ca="1" si="42"/>
        <v>16.431860279801263</v>
      </c>
      <c r="AG139" s="10">
        <v>111</v>
      </c>
      <c r="AH139" s="41">
        <v>412.1988914986693</v>
      </c>
      <c r="AI139" s="41">
        <f t="shared" ca="1" si="38"/>
        <v>387.1295854400766</v>
      </c>
      <c r="AJ139" s="42">
        <f t="shared" ca="1" si="39"/>
        <v>16.431860279801263</v>
      </c>
    </row>
    <row r="140" spans="2:36" ht="15.55" customHeight="1" x14ac:dyDescent="0.65">
      <c r="B140" s="10">
        <v>112</v>
      </c>
      <c r="C140" s="41">
        <v>97.638003874239303</v>
      </c>
      <c r="D140" s="41">
        <f t="shared" ca="1" si="36"/>
        <v>106.87029497807916</v>
      </c>
      <c r="E140" s="42">
        <f t="shared" ca="1" si="23"/>
        <v>0.55224297389050037</v>
      </c>
      <c r="H140" s="10">
        <v>112</v>
      </c>
      <c r="I140" s="41">
        <v>69.578795203284201</v>
      </c>
      <c r="J140" s="41">
        <f t="shared" ca="1" si="28"/>
        <v>106.87353030589223</v>
      </c>
      <c r="K140" s="41">
        <f t="shared" ca="1" si="37"/>
        <v>0.55224297389050037</v>
      </c>
      <c r="L140" s="17"/>
      <c r="M140" s="17"/>
      <c r="N140" s="47">
        <v>112</v>
      </c>
      <c r="O140" s="48">
        <v>248.16019780840099</v>
      </c>
      <c r="P140" s="48">
        <f t="shared" ca="1" si="40"/>
        <v>182.54637947953799</v>
      </c>
      <c r="R140" s="49">
        <f t="shared" ca="1" si="41"/>
        <v>6.6470266427089992</v>
      </c>
      <c r="S140" s="60"/>
      <c r="U140" s="47">
        <v>112</v>
      </c>
      <c r="V140" s="48">
        <v>189.45141285419399</v>
      </c>
      <c r="W140" s="48">
        <f t="shared" ca="1" si="34"/>
        <v>198.05474377007226</v>
      </c>
      <c r="Y140" s="65">
        <f t="shared" ca="1" si="33"/>
        <v>5.1457467751509585</v>
      </c>
      <c r="Z140" s="17"/>
      <c r="AA140" s="10">
        <v>112</v>
      </c>
      <c r="AB140" s="41">
        <v>260.3871329843459</v>
      </c>
      <c r="AC140" s="41">
        <f t="shared" ca="1" si="35"/>
        <v>224.71263783388872</v>
      </c>
      <c r="AD140" s="42">
        <f t="shared" ca="1" si="42"/>
        <v>6.6470266427089992</v>
      </c>
      <c r="AG140" s="10">
        <v>112</v>
      </c>
      <c r="AH140" s="41">
        <v>413.68767272275437</v>
      </c>
      <c r="AI140" s="41">
        <f t="shared" ca="1" si="38"/>
        <v>388.4703091710802</v>
      </c>
      <c r="AJ140" s="42">
        <f t="shared" ca="1" si="39"/>
        <v>6.6470266427089992</v>
      </c>
    </row>
    <row r="141" spans="2:36" ht="15.55" customHeight="1" x14ac:dyDescent="0.65">
      <c r="B141" s="10">
        <v>113</v>
      </c>
      <c r="C141" s="41">
        <v>105.10356743636412</v>
      </c>
      <c r="D141" s="41">
        <f t="shared" ca="1" si="36"/>
        <v>105.63466521130744</v>
      </c>
      <c r="E141" s="42">
        <f t="shared" ca="1" si="23"/>
        <v>-0.54860026896381131</v>
      </c>
      <c r="H141" s="10">
        <v>113</v>
      </c>
      <c r="I141" s="41">
        <v>68.724432382093397</v>
      </c>
      <c r="J141" s="41">
        <f t="shared" ca="1" si="28"/>
        <v>105.6375770063392</v>
      </c>
      <c r="K141" s="41">
        <f t="shared" ca="1" si="37"/>
        <v>-0.54860026896381131</v>
      </c>
      <c r="L141" s="17"/>
      <c r="M141" s="17"/>
      <c r="N141" s="47">
        <v>113</v>
      </c>
      <c r="O141" s="48">
        <v>250.27937135926899</v>
      </c>
      <c r="P141" s="48">
        <f t="shared" ca="1" si="40"/>
        <v>176.25152937159095</v>
      </c>
      <c r="R141" s="49">
        <f t="shared" ca="1" si="41"/>
        <v>1.9597878400067472</v>
      </c>
      <c r="S141" s="60"/>
      <c r="U141" s="47">
        <v>113</v>
      </c>
      <c r="V141" s="48">
        <v>188.764776407613</v>
      </c>
      <c r="W141" s="48">
        <f t="shared" ca="1" si="34"/>
        <v>200.11415918477169</v>
      </c>
      <c r="Y141" s="65">
        <f t="shared" ca="1" si="33"/>
        <v>11.864889791706648</v>
      </c>
      <c r="Z141" s="17"/>
      <c r="AA141" s="10">
        <v>113</v>
      </c>
      <c r="AB141" s="41">
        <v>247.93727599264366</v>
      </c>
      <c r="AC141" s="41">
        <f t="shared" ca="1" si="35"/>
        <v>217.52467521186111</v>
      </c>
      <c r="AD141" s="42">
        <f t="shared" ca="1" si="42"/>
        <v>1.9597878400067472</v>
      </c>
      <c r="AG141" s="10">
        <v>113</v>
      </c>
      <c r="AH141" s="41">
        <v>411.04790116589879</v>
      </c>
      <c r="AI141" s="41">
        <f t="shared" ca="1" si="38"/>
        <v>380.39176283293654</v>
      </c>
      <c r="AJ141" s="42">
        <f t="shared" ca="1" si="39"/>
        <v>1.9597878400067472</v>
      </c>
    </row>
    <row r="142" spans="2:36" ht="15.55" customHeight="1" x14ac:dyDescent="0.65">
      <c r="B142" s="10">
        <v>114</v>
      </c>
      <c r="C142" s="41">
        <v>107.17750300339911</v>
      </c>
      <c r="D142" s="41">
        <f t="shared" ca="1" si="36"/>
        <v>104.43462183848244</v>
      </c>
      <c r="E142" s="42">
        <f t="shared" ca="1" si="23"/>
        <v>-0.63657685169426481</v>
      </c>
      <c r="H142" s="10">
        <v>114</v>
      </c>
      <c r="I142" s="41">
        <v>67.870069560902607</v>
      </c>
      <c r="J142" s="41">
        <f t="shared" ca="1" si="28"/>
        <v>104.43724245401103</v>
      </c>
      <c r="K142" s="41">
        <f t="shared" ca="1" si="37"/>
        <v>-0.63657685169426481</v>
      </c>
      <c r="L142" s="17"/>
      <c r="M142" s="17"/>
      <c r="N142" s="47">
        <v>114</v>
      </c>
      <c r="O142" s="48">
        <v>252.398544910136</v>
      </c>
      <c r="P142" s="48">
        <f t="shared" ca="1" si="40"/>
        <v>175.22822192704214</v>
      </c>
      <c r="R142" s="49">
        <f t="shared" ca="1" si="41"/>
        <v>6.601845492610293</v>
      </c>
      <c r="S142" s="60"/>
      <c r="U142" s="47">
        <v>114</v>
      </c>
      <c r="V142" s="48">
        <v>188.07813996103201</v>
      </c>
      <c r="W142" s="48">
        <f t="shared" ca="1" si="34"/>
        <v>202.03187839412092</v>
      </c>
      <c r="Y142" s="65">
        <f t="shared" ca="1" si="33"/>
        <v>11.929135127826383</v>
      </c>
      <c r="Z142" s="17"/>
      <c r="AA142" s="10">
        <v>114</v>
      </c>
      <c r="AB142" s="41">
        <v>242.68690340797386</v>
      </c>
      <c r="AC142" s="41">
        <f t="shared" ca="1" si="35"/>
        <v>213.35394710328868</v>
      </c>
      <c r="AD142" s="42">
        <f t="shared" ca="1" si="42"/>
        <v>6.601845492610293</v>
      </c>
      <c r="AG142" s="10">
        <v>114</v>
      </c>
      <c r="AH142" s="41">
        <v>409.67020804075628</v>
      </c>
      <c r="AI142" s="41">
        <f t="shared" ca="1" si="38"/>
        <v>375.4731383290997</v>
      </c>
      <c r="AJ142" s="42">
        <f t="shared" ca="1" si="39"/>
        <v>6.601845492610293</v>
      </c>
    </row>
    <row r="143" spans="2:36" ht="15.55" customHeight="1" x14ac:dyDescent="0.65">
      <c r="B143" s="10">
        <v>115</v>
      </c>
      <c r="C143" s="41">
        <v>108.2680828101856</v>
      </c>
      <c r="D143" s="41">
        <f t="shared" ca="1" si="36"/>
        <v>108.42013186438453</v>
      </c>
      <c r="E143" s="42">
        <f t="shared" ca="1" si="23"/>
        <v>4.4289722097503343</v>
      </c>
      <c r="H143" s="10">
        <v>115</v>
      </c>
      <c r="I143" s="41">
        <v>67.015706739711703</v>
      </c>
      <c r="J143" s="41">
        <f t="shared" ca="1" si="28"/>
        <v>108.42249041836027</v>
      </c>
      <c r="K143" s="41">
        <f t="shared" ca="1" si="37"/>
        <v>4.4289722097503343</v>
      </c>
      <c r="L143" s="17"/>
      <c r="M143" s="17"/>
      <c r="N143" s="47">
        <v>115</v>
      </c>
      <c r="O143" s="48">
        <v>254.51771846100399</v>
      </c>
      <c r="P143" s="48">
        <f t="shared" ca="1" si="40"/>
        <v>177.13902377735729</v>
      </c>
      <c r="R143" s="49">
        <f t="shared" ca="1" si="41"/>
        <v>9.4336240430193659</v>
      </c>
      <c r="S143" s="60"/>
      <c r="U143" s="47">
        <v>115</v>
      </c>
      <c r="V143" s="48">
        <v>187.39150351445099</v>
      </c>
      <c r="W143" s="48">
        <f t="shared" ca="1" si="34"/>
        <v>207.12542844319495</v>
      </c>
      <c r="Y143" s="65">
        <f t="shared" ca="1" si="33"/>
        <v>15.296737888486133</v>
      </c>
      <c r="Z143" s="17"/>
      <c r="AA143" s="10">
        <v>115</v>
      </c>
      <c r="AB143" s="41">
        <v>245.85829298752554</v>
      </c>
      <c r="AC143" s="41">
        <f t="shared" ca="1" si="35"/>
        <v>214.7530991822843</v>
      </c>
      <c r="AD143" s="42">
        <f t="shared" ca="1" si="42"/>
        <v>9.4336240430193659</v>
      </c>
      <c r="AG143" s="10">
        <v>115</v>
      </c>
      <c r="AH143" s="41">
        <v>408.94967135538417</v>
      </c>
      <c r="AI143" s="41">
        <f t="shared" ca="1" si="38"/>
        <v>375.87604179883181</v>
      </c>
      <c r="AJ143" s="42">
        <f t="shared" ca="1" si="39"/>
        <v>9.4336240430193659</v>
      </c>
    </row>
    <row r="144" spans="2:36" ht="15.55" customHeight="1" x14ac:dyDescent="0.65">
      <c r="B144" s="10">
        <v>116</v>
      </c>
      <c r="C144" s="41">
        <v>110.26736589115922</v>
      </c>
      <c r="D144" s="41">
        <f t="shared" ca="1" si="36"/>
        <v>99.076935936568518</v>
      </c>
      <c r="E144" s="42">
        <f t="shared" ca="1" si="23"/>
        <v>-8.5011827413775567</v>
      </c>
      <c r="H144" s="10">
        <v>116</v>
      </c>
      <c r="I144" s="41">
        <v>66.161343918520899</v>
      </c>
      <c r="J144" s="41">
        <f t="shared" ca="1" si="28"/>
        <v>99.07905863514668</v>
      </c>
      <c r="K144" s="41">
        <f t="shared" ca="1" si="37"/>
        <v>-8.5011827413775567</v>
      </c>
      <c r="L144" s="17"/>
      <c r="M144" s="17"/>
      <c r="N144" s="47">
        <v>116</v>
      </c>
      <c r="O144" s="48">
        <v>256.636892011871</v>
      </c>
      <c r="P144" s="48">
        <f t="shared" ca="1" si="40"/>
        <v>183.54908559321922</v>
      </c>
      <c r="R144" s="49">
        <f t="shared" ca="1" si="41"/>
        <v>14.123964193597647</v>
      </c>
      <c r="S144" s="60"/>
      <c r="U144" s="47">
        <v>116</v>
      </c>
      <c r="V144" s="48">
        <v>186.704867067869</v>
      </c>
      <c r="W144" s="48">
        <f t="shared" ca="1" si="34"/>
        <v>207.1417916994636</v>
      </c>
      <c r="Y144" s="65">
        <f t="shared" ref="Y144:Y175" ca="1" si="43">NORMINV(RAND(),$Y$20,$Y$21)</f>
        <v>10.728906100588148</v>
      </c>
      <c r="Z144" s="17"/>
      <c r="AA144" s="10">
        <v>116</v>
      </c>
      <c r="AB144" s="41">
        <v>249.50961264861922</v>
      </c>
      <c r="AC144" s="41">
        <f t="shared" ca="1" si="35"/>
        <v>222.11856547916324</v>
      </c>
      <c r="AD144" s="42">
        <f t="shared" ca="1" si="42"/>
        <v>14.123964193597647</v>
      </c>
      <c r="AG144" s="10">
        <v>116</v>
      </c>
      <c r="AH144" s="41">
        <v>415.11562894089013</v>
      </c>
      <c r="AI144" s="41">
        <f t="shared" ca="1" si="38"/>
        <v>382.14813936721998</v>
      </c>
      <c r="AJ144" s="42">
        <f t="shared" ca="1" si="39"/>
        <v>14.123964193597647</v>
      </c>
    </row>
    <row r="145" spans="2:36" ht="15.55" customHeight="1" x14ac:dyDescent="0.65">
      <c r="B145" s="10">
        <v>117</v>
      </c>
      <c r="C145" s="41">
        <v>105.56430006929713</v>
      </c>
      <c r="D145" s="41">
        <f t="shared" ca="1" si="36"/>
        <v>111.49971061425123</v>
      </c>
      <c r="E145" s="42">
        <f t="shared" ca="1" si="23"/>
        <v>12.330468271339559</v>
      </c>
      <c r="H145" s="10">
        <v>117</v>
      </c>
      <c r="I145" s="41">
        <v>65.306981097330095</v>
      </c>
      <c r="J145" s="41">
        <f t="shared" ca="1" si="28"/>
        <v>111.50162104297156</v>
      </c>
      <c r="K145" s="41">
        <f t="shared" ca="1" si="37"/>
        <v>12.330468271339559</v>
      </c>
      <c r="L145" s="17"/>
      <c r="M145" s="17"/>
      <c r="N145" s="47">
        <v>117</v>
      </c>
      <c r="O145" s="48">
        <v>258.75606556273902</v>
      </c>
      <c r="P145" s="48">
        <f t="shared" ca="1" si="40"/>
        <v>187.409456255875</v>
      </c>
      <c r="R145" s="49">
        <f t="shared" ca="1" si="41"/>
        <v>12.215279221977719</v>
      </c>
      <c r="S145" s="60"/>
      <c r="U145" s="47">
        <v>117</v>
      </c>
      <c r="V145" s="48">
        <v>186.01823062128801</v>
      </c>
      <c r="W145" s="48">
        <f t="shared" ca="1" si="34"/>
        <v>211.52155289215273</v>
      </c>
      <c r="Y145" s="65">
        <f t="shared" ca="1" si="43"/>
        <v>15.093940362635502</v>
      </c>
      <c r="Z145" s="17"/>
      <c r="AA145" s="10">
        <v>117</v>
      </c>
      <c r="AB145" s="41">
        <v>251.36222173957634</v>
      </c>
      <c r="AC145" s="41">
        <f t="shared" ca="1" si="35"/>
        <v>229.18397025002346</v>
      </c>
      <c r="AD145" s="42">
        <f t="shared" ca="1" si="42"/>
        <v>12.215279221977719</v>
      </c>
      <c r="AG145" s="10">
        <v>117</v>
      </c>
      <c r="AH145" s="41">
        <v>430.76607670275763</v>
      </c>
      <c r="AI145" s="41">
        <f t="shared" ca="1" si="38"/>
        <v>388.24562842122776</v>
      </c>
      <c r="AJ145" s="42">
        <f t="shared" ca="1" si="39"/>
        <v>12.215279221977719</v>
      </c>
    </row>
    <row r="146" spans="2:36" ht="15.55" customHeight="1" x14ac:dyDescent="0.65">
      <c r="B146" s="10">
        <v>118</v>
      </c>
      <c r="C146" s="41">
        <v>101.23428972779877</v>
      </c>
      <c r="D146" s="41">
        <f t="shared" ca="1" si="36"/>
        <v>105.03093758145194</v>
      </c>
      <c r="E146" s="42">
        <f t="shared" ca="1" si="23"/>
        <v>-5.3188019713741745</v>
      </c>
      <c r="H146" s="10">
        <v>118</v>
      </c>
      <c r="I146" s="41">
        <v>64.452618276139304</v>
      </c>
      <c r="J146" s="41">
        <f t="shared" ca="1" si="28"/>
        <v>105.03265696730024</v>
      </c>
      <c r="K146" s="41">
        <f t="shared" ca="1" si="37"/>
        <v>-5.3188019713741745</v>
      </c>
      <c r="L146" s="17"/>
      <c r="M146" s="17"/>
      <c r="N146" s="47">
        <v>118</v>
      </c>
      <c r="O146" s="48">
        <v>260.87523911360603</v>
      </c>
      <c r="P146" s="48">
        <f t="shared" ca="1" si="40"/>
        <v>197.04233086147036</v>
      </c>
      <c r="R146" s="49">
        <f t="shared" ca="1" si="41"/>
        <v>18.373820231182869</v>
      </c>
      <c r="S146" s="60"/>
      <c r="U146" s="47">
        <v>118</v>
      </c>
      <c r="V146" s="48">
        <v>185.33159417470699</v>
      </c>
      <c r="W146" s="48">
        <f t="shared" ca="1" si="34"/>
        <v>207.61152126500633</v>
      </c>
      <c r="Y146" s="65">
        <f t="shared" ca="1" si="43"/>
        <v>7.2421236620688685</v>
      </c>
      <c r="Z146" s="17"/>
      <c r="AA146" s="10">
        <v>118</v>
      </c>
      <c r="AB146" s="41">
        <v>256.51218635548776</v>
      </c>
      <c r="AC146" s="41">
        <f t="shared" ca="1" si="35"/>
        <v>240.74703306719283</v>
      </c>
      <c r="AD146" s="42">
        <f t="shared" ca="1" si="42"/>
        <v>18.373820231182869</v>
      </c>
      <c r="AG146" s="10">
        <v>118</v>
      </c>
      <c r="AH146" s="41">
        <v>435.37129014677271</v>
      </c>
      <c r="AI146" s="41">
        <f t="shared" ca="1" si="38"/>
        <v>399.18845099596558</v>
      </c>
      <c r="AJ146" s="42">
        <f t="shared" ca="1" si="39"/>
        <v>18.373820231182869</v>
      </c>
    </row>
    <row r="147" spans="2:36" ht="15.55" customHeight="1" x14ac:dyDescent="0.65">
      <c r="B147" s="10">
        <v>119</v>
      </c>
      <c r="C147" s="41">
        <v>102.61358775635152</v>
      </c>
      <c r="D147" s="41">
        <f t="shared" ca="1" si="36"/>
        <v>109.2676851544758</v>
      </c>
      <c r="E147" s="42">
        <f t="shared" ca="1" si="23"/>
        <v>4.7398413311690639</v>
      </c>
      <c r="H147" s="10">
        <v>119</v>
      </c>
      <c r="I147" s="41">
        <v>63.5982554549485</v>
      </c>
      <c r="J147" s="41">
        <f t="shared" ca="1" si="28"/>
        <v>109.26923260173928</v>
      </c>
      <c r="K147" s="41">
        <f t="shared" ca="1" si="37"/>
        <v>4.7398413311690639</v>
      </c>
      <c r="L147" s="17"/>
      <c r="M147" s="17"/>
      <c r="N147" s="47">
        <v>119</v>
      </c>
      <c r="O147" s="48">
        <v>262.994412664474</v>
      </c>
      <c r="P147" s="48">
        <f t="shared" ca="1" si="40"/>
        <v>199.29934481268981</v>
      </c>
      <c r="R147" s="49">
        <f t="shared" ca="1" si="41"/>
        <v>11.961247037366499</v>
      </c>
      <c r="S147" s="60"/>
      <c r="U147" s="47">
        <v>119</v>
      </c>
      <c r="V147" s="48">
        <v>184.644957728126</v>
      </c>
      <c r="W147" s="48">
        <f t="shared" ca="1" si="34"/>
        <v>207.13201413407953</v>
      </c>
      <c r="Y147" s="65">
        <f t="shared" ca="1" si="43"/>
        <v>10.281644995573835</v>
      </c>
      <c r="Z147" s="17"/>
      <c r="AA147" s="10">
        <v>119</v>
      </c>
      <c r="AB147" s="41">
        <v>259.49314070451794</v>
      </c>
      <c r="AC147" s="41">
        <f t="shared" ca="1" si="35"/>
        <v>247.82048691343149</v>
      </c>
      <c r="AD147" s="42">
        <f t="shared" ca="1" si="42"/>
        <v>11.961247037366499</v>
      </c>
      <c r="AG147" s="10">
        <v>119</v>
      </c>
      <c r="AH147" s="41">
        <v>433.1900785658907</v>
      </c>
      <c r="AI147" s="41">
        <f t="shared" ca="1" si="38"/>
        <v>405.94758818617612</v>
      </c>
      <c r="AJ147" s="42">
        <f t="shared" ca="1" si="39"/>
        <v>11.961247037366499</v>
      </c>
    </row>
    <row r="148" spans="2:36" ht="15.55" customHeight="1" x14ac:dyDescent="0.65">
      <c r="B148" s="10">
        <v>120</v>
      </c>
      <c r="C148" s="41">
        <v>107.83354132509918</v>
      </c>
      <c r="D148" s="41">
        <f t="shared" ca="1" si="36"/>
        <v>95.648534862430978</v>
      </c>
      <c r="E148" s="42">
        <f t="shared" ca="1" si="23"/>
        <v>-12.692381776597239</v>
      </c>
      <c r="H148" s="10">
        <v>120</v>
      </c>
      <c r="I148" s="41">
        <v>62.743892633757703</v>
      </c>
      <c r="J148" s="41">
        <f t="shared" ca="1" si="28"/>
        <v>95.64992756496811</v>
      </c>
      <c r="K148" s="41">
        <f t="shared" ca="1" si="37"/>
        <v>-12.692381776597239</v>
      </c>
      <c r="L148" s="17"/>
      <c r="M148" s="17"/>
      <c r="N148" s="47">
        <v>120</v>
      </c>
      <c r="O148" s="48">
        <v>265.113586215341</v>
      </c>
      <c r="P148" s="48">
        <f t="shared" ca="1" si="40"/>
        <v>204.52102029353847</v>
      </c>
      <c r="R148" s="49">
        <f t="shared" ca="1" si="41"/>
        <v>15.151609962117639</v>
      </c>
      <c r="S148" s="60"/>
      <c r="U148" s="47">
        <v>120</v>
      </c>
      <c r="V148" s="48">
        <v>183.95832128154501</v>
      </c>
      <c r="W148" s="48">
        <f t="shared" ca="1" si="34"/>
        <v>206.99225560508552</v>
      </c>
      <c r="Y148" s="65">
        <f t="shared" ca="1" si="43"/>
        <v>10.573442884413923</v>
      </c>
      <c r="Z148" s="17"/>
      <c r="AA148" s="10">
        <v>120</v>
      </c>
      <c r="AB148" s="41">
        <v>263.77585335164298</v>
      </c>
      <c r="AC148" s="41">
        <f t="shared" ca="1" si="35"/>
        <v>254.17067170288925</v>
      </c>
      <c r="AD148" s="42">
        <f t="shared" ca="1" si="42"/>
        <v>15.151609962117639</v>
      </c>
      <c r="AG148" s="10">
        <v>120</v>
      </c>
      <c r="AH148" s="41">
        <v>430.66175064340166</v>
      </c>
      <c r="AI148" s="41">
        <f t="shared" ca="1" si="38"/>
        <v>412.45260088819805</v>
      </c>
      <c r="AJ148" s="42">
        <f t="shared" ca="1" si="39"/>
        <v>15.151609962117639</v>
      </c>
    </row>
    <row r="149" spans="2:36" ht="15.55" customHeight="1" x14ac:dyDescent="0.65">
      <c r="B149" s="10">
        <v>121</v>
      </c>
      <c r="C149" s="41">
        <v>97.588870560986976</v>
      </c>
      <c r="D149" s="41">
        <f t="shared" ca="1" si="36"/>
        <v>90.687738849651396</v>
      </c>
      <c r="E149" s="42">
        <f t="shared" ca="1" si="23"/>
        <v>-5.3959425265364915</v>
      </c>
      <c r="H149" s="10">
        <v>121</v>
      </c>
      <c r="I149" s="41">
        <v>61.889529812566799</v>
      </c>
      <c r="J149" s="41">
        <f t="shared" ca="1" si="28"/>
        <v>90.688992281934816</v>
      </c>
      <c r="K149" s="41">
        <f t="shared" ca="1" si="37"/>
        <v>-5.3959425265364915</v>
      </c>
      <c r="L149" s="17"/>
      <c r="M149" s="17"/>
      <c r="N149" s="47">
        <v>121</v>
      </c>
      <c r="O149" s="48">
        <v>267.23275976620903</v>
      </c>
      <c r="P149" s="48">
        <f t="shared" ca="1" si="40"/>
        <v>200.26930806876078</v>
      </c>
      <c r="R149" s="49">
        <f t="shared" ca="1" si="41"/>
        <v>6.2003898045761723</v>
      </c>
      <c r="S149" s="60"/>
      <c r="U149" s="47">
        <v>121</v>
      </c>
      <c r="V149" s="48">
        <v>183.27168483496399</v>
      </c>
      <c r="W149" s="48">
        <f t="shared" ca="1" si="34"/>
        <v>204.63880126853573</v>
      </c>
      <c r="Y149" s="65">
        <f t="shared" ca="1" si="43"/>
        <v>8.3457712239587618</v>
      </c>
      <c r="Z149" s="17"/>
      <c r="AA149" s="10">
        <v>121</v>
      </c>
      <c r="AB149" s="41">
        <v>266.93344383205664</v>
      </c>
      <c r="AC149" s="41">
        <f t="shared" ca="1" si="35"/>
        <v>252.52979931823529</v>
      </c>
      <c r="AD149" s="42">
        <f t="shared" ca="1" si="42"/>
        <v>6.2003898045761723</v>
      </c>
      <c r="AG149" s="10">
        <v>121</v>
      </c>
      <c r="AH149" s="41">
        <v>434.0145544588317</v>
      </c>
      <c r="AI149" s="41">
        <f t="shared" ca="1" si="38"/>
        <v>411.22143911246025</v>
      </c>
      <c r="AJ149" s="42">
        <f t="shared" ca="1" si="39"/>
        <v>6.2003898045761723</v>
      </c>
    </row>
    <row r="150" spans="2:36" ht="15.55" customHeight="1" x14ac:dyDescent="0.65">
      <c r="B150" s="10">
        <v>122</v>
      </c>
      <c r="C150" s="41">
        <v>97.542984687567497</v>
      </c>
      <c r="D150" s="41">
        <f t="shared" ca="1" si="36"/>
        <v>92.546253819043983</v>
      </c>
      <c r="E150" s="42">
        <f t="shared" ca="1" si="23"/>
        <v>0.92728885435772956</v>
      </c>
      <c r="H150" s="10">
        <v>122</v>
      </c>
      <c r="I150" s="41">
        <v>61.035166991376002</v>
      </c>
      <c r="J150" s="41">
        <f t="shared" ca="1" si="28"/>
        <v>92.547381908099069</v>
      </c>
      <c r="K150" s="41">
        <f t="shared" ca="1" si="37"/>
        <v>0.92728885435772956</v>
      </c>
      <c r="L150" s="17"/>
      <c r="M150" s="17"/>
      <c r="N150" s="47">
        <v>122</v>
      </c>
      <c r="O150" s="48">
        <v>269.35193331707598</v>
      </c>
      <c r="P150" s="48">
        <f t="shared" ca="1" si="40"/>
        <v>198.19234137548364</v>
      </c>
      <c r="R150" s="49">
        <f t="shared" ca="1" si="41"/>
        <v>7.9499641135989165</v>
      </c>
      <c r="S150" s="60"/>
      <c r="U150" s="47">
        <v>122</v>
      </c>
      <c r="V150" s="48">
        <v>182.585048388383</v>
      </c>
      <c r="W150" s="48">
        <f t="shared" ca="1" si="34"/>
        <v>207.29074242106569</v>
      </c>
      <c r="Y150" s="65">
        <f t="shared" ca="1" si="43"/>
        <v>13.11582127938355</v>
      </c>
      <c r="Z150" s="17"/>
      <c r="AA150" s="10">
        <v>122</v>
      </c>
      <c r="AB150" s="41">
        <v>270.87772833381837</v>
      </c>
      <c r="AC150" s="41">
        <f t="shared" ca="1" si="35"/>
        <v>248.32697840229878</v>
      </c>
      <c r="AD150" s="42">
        <f t="shared" ca="1" si="42"/>
        <v>7.9499641135989165</v>
      </c>
      <c r="AG150" s="10">
        <v>122</v>
      </c>
      <c r="AH150" s="41">
        <v>443.739272971758</v>
      </c>
      <c r="AI150" s="41">
        <f t="shared" ca="1" si="38"/>
        <v>407.64755825262915</v>
      </c>
      <c r="AJ150" s="42">
        <f t="shared" ca="1" si="39"/>
        <v>7.9499641135989165</v>
      </c>
    </row>
    <row r="151" spans="2:36" ht="15.55" customHeight="1" x14ac:dyDescent="0.65">
      <c r="B151" s="10">
        <v>123</v>
      </c>
      <c r="C151" s="41">
        <v>98.964525917974697</v>
      </c>
      <c r="D151" s="41">
        <f t="shared" ca="1" si="36"/>
        <v>97.515434934509059</v>
      </c>
      <c r="E151" s="42">
        <f t="shared" ca="1" si="23"/>
        <v>4.2238064973694645</v>
      </c>
      <c r="H151" s="10">
        <v>123</v>
      </c>
      <c r="I151" s="41">
        <v>60.180804170185198</v>
      </c>
      <c r="J151" s="41">
        <f t="shared" ca="1" si="28"/>
        <v>97.516450214658633</v>
      </c>
      <c r="K151" s="41">
        <f t="shared" ca="1" si="37"/>
        <v>4.2238064973694645</v>
      </c>
      <c r="L151" s="17"/>
      <c r="M151" s="17"/>
      <c r="N151" s="47">
        <v>123</v>
      </c>
      <c r="O151" s="48">
        <v>271.471106867944</v>
      </c>
      <c r="P151" s="48">
        <f t="shared" ca="1" si="40"/>
        <v>201.83023323548792</v>
      </c>
      <c r="R151" s="49">
        <f t="shared" ca="1" si="41"/>
        <v>13.457125997552652</v>
      </c>
      <c r="S151" s="60"/>
      <c r="U151" s="47">
        <v>123</v>
      </c>
      <c r="V151" s="48">
        <v>181.89841194180201</v>
      </c>
      <c r="W151" s="48">
        <f t="shared" ca="1" si="34"/>
        <v>206.57354425141915</v>
      </c>
      <c r="Y151" s="65">
        <f t="shared" ca="1" si="43"/>
        <v>10.011876072460026</v>
      </c>
      <c r="Z151" s="17"/>
      <c r="AA151" s="10">
        <v>123</v>
      </c>
      <c r="AB151" s="41">
        <v>264.04881598601469</v>
      </c>
      <c r="AC151" s="41">
        <f t="shared" ca="1" si="35"/>
        <v>250.92638861642101</v>
      </c>
      <c r="AD151" s="42">
        <f t="shared" ca="1" si="42"/>
        <v>13.457125997552652</v>
      </c>
      <c r="AG151" s="10">
        <v>123</v>
      </c>
      <c r="AH151" s="41">
        <v>445.82601758174962</v>
      </c>
      <c r="AI151" s="41">
        <f t="shared" ca="1" si="38"/>
        <v>410.76376804621674</v>
      </c>
      <c r="AJ151" s="42">
        <f t="shared" ca="1" si="39"/>
        <v>13.457125997552652</v>
      </c>
    </row>
    <row r="152" spans="2:36" ht="15.55" customHeight="1" x14ac:dyDescent="0.65">
      <c r="B152" s="10">
        <v>124</v>
      </c>
      <c r="C152" s="41">
        <v>98.002220322637001</v>
      </c>
      <c r="D152" s="41">
        <f t="shared" ca="1" si="36"/>
        <v>103.79997479599945</v>
      </c>
      <c r="E152" s="42">
        <f t="shared" ca="1" si="23"/>
        <v>6.0360833549412964</v>
      </c>
      <c r="H152" s="10">
        <v>124</v>
      </c>
      <c r="I152" s="41">
        <v>59.3264413489944</v>
      </c>
      <c r="J152" s="41">
        <f t="shared" ca="1" si="28"/>
        <v>103.80088854813407</v>
      </c>
      <c r="K152" s="41">
        <f t="shared" ca="1" si="37"/>
        <v>6.0360833549412964</v>
      </c>
      <c r="L152" s="17"/>
      <c r="M152" s="17"/>
      <c r="N152" s="47">
        <v>124</v>
      </c>
      <c r="O152" s="48">
        <v>273.59028041881197</v>
      </c>
      <c r="P152" s="48">
        <f t="shared" ca="1" si="40"/>
        <v>196.33186061929749</v>
      </c>
      <c r="R152" s="49">
        <f t="shared" ca="1" si="41"/>
        <v>4.684650707358351</v>
      </c>
      <c r="S152" s="60"/>
      <c r="U152" s="47">
        <v>124</v>
      </c>
      <c r="V152" s="48">
        <v>181.21177549522</v>
      </c>
      <c r="W152" s="48">
        <f t="shared" ca="1" si="34"/>
        <v>203.71226532656519</v>
      </c>
      <c r="Y152" s="65">
        <f t="shared" ca="1" si="43"/>
        <v>7.7960755002879329</v>
      </c>
      <c r="Z152" s="17"/>
      <c r="AA152" s="10">
        <v>124</v>
      </c>
      <c r="AB152" s="41">
        <v>255.24523029987679</v>
      </c>
      <c r="AC152" s="41">
        <f t="shared" ca="1" si="35"/>
        <v>247.24696346091361</v>
      </c>
      <c r="AD152" s="42">
        <f t="shared" ca="1" si="42"/>
        <v>4.684650707358351</v>
      </c>
      <c r="AG152" s="10">
        <v>124</v>
      </c>
      <c r="AH152" s="41">
        <v>441.98698791358572</v>
      </c>
      <c r="AI152" s="41">
        <f t="shared" ca="1" si="38"/>
        <v>407.40650727783492</v>
      </c>
      <c r="AJ152" s="42">
        <f t="shared" ca="1" si="39"/>
        <v>4.684650707358351</v>
      </c>
    </row>
    <row r="153" spans="2:36" ht="15.55" customHeight="1" x14ac:dyDescent="0.65">
      <c r="B153" s="10">
        <v>125</v>
      </c>
      <c r="C153" s="41">
        <v>102.69759014781313</v>
      </c>
      <c r="D153" s="41">
        <f t="shared" ca="1" si="36"/>
        <v>101.10675331320724</v>
      </c>
      <c r="E153" s="42">
        <f t="shared" ca="1" si="23"/>
        <v>-2.3132240031922682</v>
      </c>
      <c r="H153" s="10">
        <v>125</v>
      </c>
      <c r="I153" s="41">
        <v>58.472078527803603</v>
      </c>
      <c r="J153" s="41">
        <f t="shared" ca="1" si="28"/>
        <v>101.10757569012839</v>
      </c>
      <c r="K153" s="41">
        <f t="shared" ca="1" si="37"/>
        <v>-2.3132240031922682</v>
      </c>
      <c r="L153" s="17"/>
      <c r="M153" s="17"/>
      <c r="N153" s="47">
        <v>125</v>
      </c>
      <c r="O153" s="48">
        <v>275.70945396967898</v>
      </c>
      <c r="P153" s="48">
        <f t="shared" ca="1" si="40"/>
        <v>191.02749117156486</v>
      </c>
      <c r="R153" s="49">
        <f t="shared" ca="1" si="41"/>
        <v>4.3288166141971089</v>
      </c>
      <c r="S153" s="60"/>
      <c r="U153" s="47">
        <v>125</v>
      </c>
      <c r="V153" s="48">
        <v>180.52513904863901</v>
      </c>
      <c r="W153" s="48">
        <f t="shared" ca="1" si="34"/>
        <v>210.70933842596057</v>
      </c>
      <c r="Y153" s="65">
        <f t="shared" ca="1" si="43"/>
        <v>17.368299632051894</v>
      </c>
      <c r="Z153" s="17"/>
      <c r="AA153" s="10">
        <v>125</v>
      </c>
      <c r="AB153" s="41">
        <v>253.10205464851762</v>
      </c>
      <c r="AC153" s="41">
        <f t="shared" ca="1" si="35"/>
        <v>239.19340908269854</v>
      </c>
      <c r="AD153" s="42">
        <f t="shared" ca="1" si="42"/>
        <v>4.3288166141971089</v>
      </c>
      <c r="AG153" s="10">
        <v>125</v>
      </c>
      <c r="AH153" s="41">
        <v>444.63758223461218</v>
      </c>
      <c r="AI153" s="41">
        <f t="shared" ca="1" si="38"/>
        <v>399.76754923977643</v>
      </c>
      <c r="AJ153" s="42">
        <f t="shared" ca="1" si="39"/>
        <v>4.3288166141971089</v>
      </c>
    </row>
    <row r="154" spans="2:36" ht="15.55" customHeight="1" x14ac:dyDescent="0.65">
      <c r="B154" s="10">
        <v>126</v>
      </c>
      <c r="C154" s="41">
        <v>106.23609138670965</v>
      </c>
      <c r="D154" s="41">
        <f t="shared" ca="1" si="36"/>
        <v>97.470291718087836</v>
      </c>
      <c r="E154" s="42">
        <f t="shared" ca="1" si="23"/>
        <v>-3.5257862637986808</v>
      </c>
      <c r="H154" s="10">
        <v>126</v>
      </c>
      <c r="I154" s="41">
        <v>57.617715706612699</v>
      </c>
      <c r="J154" s="41">
        <f t="shared" ca="1" si="28"/>
        <v>97.471031857316873</v>
      </c>
      <c r="K154" s="41">
        <f t="shared" ca="1" si="37"/>
        <v>-3.5257862637986808</v>
      </c>
      <c r="L154" s="17"/>
      <c r="M154" s="17"/>
      <c r="N154" s="47">
        <v>126</v>
      </c>
      <c r="O154" s="48">
        <v>277.828627520547</v>
      </c>
      <c r="P154" s="48">
        <f t="shared" ca="1" si="40"/>
        <v>196.73076560234239</v>
      </c>
      <c r="R154" s="49">
        <f t="shared" ca="1" si="41"/>
        <v>14.806023547934011</v>
      </c>
      <c r="S154" s="60"/>
      <c r="U154" s="47">
        <v>126</v>
      </c>
      <c r="V154" s="48">
        <v>179.83850260205801</v>
      </c>
      <c r="W154" s="48">
        <f t="shared" ca="1" si="34"/>
        <v>208.99086115096677</v>
      </c>
      <c r="Y154" s="65">
        <f t="shared" ca="1" si="43"/>
        <v>9.3524565676022462</v>
      </c>
      <c r="Z154" s="17"/>
      <c r="AA154" s="10">
        <v>126</v>
      </c>
      <c r="AB154" s="41">
        <v>253.65361698406096</v>
      </c>
      <c r="AC154" s="41">
        <f t="shared" ca="1" si="35"/>
        <v>242.24450002946128</v>
      </c>
      <c r="AD154" s="42">
        <f t="shared" ca="1" si="42"/>
        <v>14.806023547934011</v>
      </c>
      <c r="AG154" s="10">
        <v>126</v>
      </c>
      <c r="AH154" s="41">
        <v>431.51566413738544</v>
      </c>
      <c r="AI154" s="41">
        <f t="shared" ca="1" si="38"/>
        <v>403.05748646194473</v>
      </c>
      <c r="AJ154" s="42">
        <f t="shared" ca="1" si="39"/>
        <v>14.806023547934011</v>
      </c>
    </row>
    <row r="155" spans="2:36" ht="15.55" customHeight="1" x14ac:dyDescent="0.65">
      <c r="B155" s="10">
        <v>127</v>
      </c>
      <c r="C155" s="41">
        <v>109.53616980498967</v>
      </c>
      <c r="D155" s="41">
        <f t="shared" ca="1" si="36"/>
        <v>99.921683712894293</v>
      </c>
      <c r="E155" s="42">
        <f t="shared" ca="1" si="23"/>
        <v>2.198421166615236</v>
      </c>
      <c r="H155" s="10">
        <v>127</v>
      </c>
      <c r="I155" s="41">
        <v>56.763352885421902</v>
      </c>
      <c r="J155" s="41">
        <f t="shared" ca="1" si="28"/>
        <v>99.922349838200418</v>
      </c>
      <c r="K155" s="41">
        <f t="shared" ca="1" si="37"/>
        <v>2.198421166615236</v>
      </c>
      <c r="L155" s="17"/>
      <c r="M155" s="17"/>
      <c r="N155" s="47">
        <v>127</v>
      </c>
      <c r="O155" s="48">
        <v>279.94780107141401</v>
      </c>
      <c r="P155" s="48">
        <f t="shared" ca="1" si="40"/>
        <v>185.43572334397584</v>
      </c>
      <c r="R155" s="49">
        <f t="shared" ca="1" si="41"/>
        <v>-1.6219656981323194</v>
      </c>
      <c r="S155" s="60"/>
      <c r="U155" s="47">
        <v>127</v>
      </c>
      <c r="V155" s="48">
        <v>179.15186615547699</v>
      </c>
      <c r="W155" s="48">
        <f t="shared" ca="1" si="34"/>
        <v>210.90999864453883</v>
      </c>
      <c r="Y155" s="65">
        <f t="shared" ca="1" si="43"/>
        <v>12.818223608668742</v>
      </c>
      <c r="Z155" s="17"/>
      <c r="AA155" s="10">
        <v>127</v>
      </c>
      <c r="AB155" s="41">
        <v>246.9598436011897</v>
      </c>
      <c r="AC155" s="41">
        <f t="shared" ca="1" si="35"/>
        <v>233.80109610234982</v>
      </c>
      <c r="AD155" s="42">
        <f t="shared" ca="1" si="42"/>
        <v>-1.6219656981323194</v>
      </c>
      <c r="AG155" s="10">
        <v>127</v>
      </c>
      <c r="AH155" s="41">
        <v>433.0315248567037</v>
      </c>
      <c r="AI155" s="41">
        <f t="shared" ca="1" si="38"/>
        <v>394.52348586117603</v>
      </c>
      <c r="AJ155" s="42">
        <f t="shared" ca="1" si="39"/>
        <v>-1.6219656981323194</v>
      </c>
    </row>
    <row r="156" spans="2:36" ht="15.55" customHeight="1" x14ac:dyDescent="0.65">
      <c r="B156" s="10">
        <v>128</v>
      </c>
      <c r="C156" s="41">
        <v>95.812216818540875</v>
      </c>
      <c r="D156" s="41">
        <f t="shared" ca="1" si="36"/>
        <v>100.55167227393619</v>
      </c>
      <c r="E156" s="42">
        <f t="shared" ref="E156:E219" ca="1" si="44">NORMINV(RAND(),$E$20,$E$21)</f>
        <v>0.62215693233132618</v>
      </c>
      <c r="H156" s="10">
        <v>128</v>
      </c>
      <c r="I156" s="41">
        <v>55.908990064231098</v>
      </c>
      <c r="J156" s="41">
        <f t="shared" ca="1" si="28"/>
        <v>100.5522717867117</v>
      </c>
      <c r="K156" s="41">
        <f t="shared" ca="1" si="37"/>
        <v>0.62215693233132618</v>
      </c>
      <c r="L156" s="17"/>
      <c r="M156" s="17"/>
      <c r="N156" s="47">
        <v>128</v>
      </c>
      <c r="O156" s="48">
        <v>282.06697462228198</v>
      </c>
      <c r="P156" s="48">
        <f t="shared" ca="1" si="40"/>
        <v>176.99972139987986</v>
      </c>
      <c r="R156" s="49">
        <f t="shared" ca="1" si="41"/>
        <v>0.10757039030159987</v>
      </c>
      <c r="S156" s="60"/>
      <c r="U156" s="47">
        <v>128</v>
      </c>
      <c r="V156" s="48">
        <v>178.465229708896</v>
      </c>
      <c r="W156" s="48">
        <f t="shared" ca="1" si="34"/>
        <v>209.08388770806633</v>
      </c>
      <c r="Y156" s="65">
        <f t="shared" ca="1" si="43"/>
        <v>9.2648889279813993</v>
      </c>
      <c r="Z156" s="17"/>
      <c r="AA156" s="10">
        <v>128</v>
      </c>
      <c r="AB156" s="41">
        <v>241.77751532233717</v>
      </c>
      <c r="AC156" s="41">
        <f t="shared" ca="1" si="35"/>
        <v>219.71757403335027</v>
      </c>
      <c r="AD156" s="42">
        <f t="shared" ca="1" si="42"/>
        <v>0.10757039030159987</v>
      </c>
      <c r="AG156" s="10">
        <v>128</v>
      </c>
      <c r="AH156" s="41">
        <v>443.01575218804123</v>
      </c>
      <c r="AI156" s="41">
        <f t="shared" ca="1" si="38"/>
        <v>380.49002427477171</v>
      </c>
      <c r="AJ156" s="42">
        <f t="shared" ca="1" si="39"/>
        <v>0.10757039030159987</v>
      </c>
    </row>
    <row r="157" spans="2:36" ht="15.55" customHeight="1" x14ac:dyDescent="0.65">
      <c r="B157" s="10">
        <v>129</v>
      </c>
      <c r="C157" s="41">
        <v>92.534050428417913</v>
      </c>
      <c r="D157" s="41">
        <f t="shared" ca="1" si="36"/>
        <v>100.82732841890122</v>
      </c>
      <c r="E157" s="42">
        <f t="shared" ca="1" si="44"/>
        <v>0.33082337235863962</v>
      </c>
      <c r="H157" s="10">
        <v>129</v>
      </c>
      <c r="I157" s="41">
        <v>55.054627243040301</v>
      </c>
      <c r="J157" s="41">
        <f t="shared" ca="1" si="28"/>
        <v>100.82786798039916</v>
      </c>
      <c r="K157" s="41">
        <f t="shared" ca="1" si="37"/>
        <v>0.33082337235863962</v>
      </c>
      <c r="L157" s="17"/>
      <c r="M157" s="17"/>
      <c r="N157" s="47">
        <v>129</v>
      </c>
      <c r="O157" s="48">
        <v>284.18614817314898</v>
      </c>
      <c r="P157" s="48">
        <f t="shared" ca="1" si="40"/>
        <v>180.60750709477051</v>
      </c>
      <c r="R157" s="49">
        <f t="shared" ca="1" si="41"/>
        <v>11.307757834878636</v>
      </c>
      <c r="S157" s="60"/>
      <c r="U157" s="47">
        <v>129</v>
      </c>
      <c r="V157" s="48">
        <v>177.77859326231501</v>
      </c>
      <c r="W157" s="48">
        <f t="shared" ca="1" si="34"/>
        <v>216.22250663624834</v>
      </c>
      <c r="Y157" s="65">
        <f t="shared" ca="1" si="43"/>
        <v>18.047007698988647</v>
      </c>
      <c r="Z157" s="17"/>
      <c r="AA157" s="10">
        <v>129</v>
      </c>
      <c r="AB157" s="41">
        <v>239.69957535074178</v>
      </c>
      <c r="AC157" s="41">
        <f t="shared" ref="AC157:AC188" ca="1" si="45">$AB$19*AC156+$AB$21+AD157+$AB$20*AD156</f>
        <v>219.10735966004466</v>
      </c>
      <c r="AD157" s="42">
        <f t="shared" ca="1" si="42"/>
        <v>11.307757834878636</v>
      </c>
      <c r="AG157" s="10">
        <v>129</v>
      </c>
      <c r="AH157" s="41">
        <v>441.22782003392115</v>
      </c>
      <c r="AI157" s="41">
        <f t="shared" ca="1" si="38"/>
        <v>379.58350431177104</v>
      </c>
      <c r="AJ157" s="42">
        <f t="shared" ca="1" si="39"/>
        <v>11.307757834878636</v>
      </c>
    </row>
    <row r="158" spans="2:36" ht="15.55" customHeight="1" x14ac:dyDescent="0.65">
      <c r="B158" s="10">
        <v>130</v>
      </c>
      <c r="C158" s="41">
        <v>91.451367500186734</v>
      </c>
      <c r="D158" s="41">
        <f t="shared" ca="1" si="36"/>
        <v>107.01776213682174</v>
      </c>
      <c r="E158" s="42">
        <f t="shared" ca="1" si="44"/>
        <v>6.2731665598106545</v>
      </c>
      <c r="H158" s="10">
        <v>130</v>
      </c>
      <c r="I158" s="41">
        <v>54.200264421849504</v>
      </c>
      <c r="J158" s="41">
        <f t="shared" ref="J158:J221" ca="1" si="46">$I$20*J157+$I$21+K158</f>
        <v>107.0182477421699</v>
      </c>
      <c r="K158" s="41">
        <f t="shared" ca="1" si="37"/>
        <v>6.2731665598106545</v>
      </c>
      <c r="L158" s="17"/>
      <c r="M158" s="17"/>
      <c r="N158" s="47">
        <v>130</v>
      </c>
      <c r="O158" s="48">
        <v>286.30532172401701</v>
      </c>
      <c r="P158" s="48">
        <f t="shared" ca="1" si="40"/>
        <v>183.2068109934313</v>
      </c>
      <c r="R158" s="49">
        <f t="shared" ca="1" si="41"/>
        <v>10.66005460813783</v>
      </c>
      <c r="S158" s="60"/>
      <c r="U158" s="47">
        <v>130</v>
      </c>
      <c r="V158" s="48">
        <v>177.09195681573399</v>
      </c>
      <c r="W158" s="48">
        <f t="shared" ca="1" si="34"/>
        <v>214.41149022597475</v>
      </c>
      <c r="Y158" s="65">
        <f t="shared" ca="1" si="43"/>
        <v>9.8112342533512322</v>
      </c>
      <c r="Z158" s="17"/>
      <c r="AA158" s="10">
        <v>130</v>
      </c>
      <c r="AB158" s="41">
        <v>234.88536090209607</v>
      </c>
      <c r="AC158" s="41">
        <f t="shared" ca="1" si="45"/>
        <v>223.51055721961737</v>
      </c>
      <c r="AD158" s="42">
        <f t="shared" ca="1" si="42"/>
        <v>10.66005460813783</v>
      </c>
      <c r="AG158" s="10">
        <v>130</v>
      </c>
      <c r="AH158" s="41">
        <v>436.78734858554486</v>
      </c>
      <c r="AI158" s="41">
        <f t="shared" ref="AI158:AI189" ca="1" si="47">$AH$18*AI157+$AH$19*AI156+$AH$21+AJ158+$AH$20*AJ157</f>
        <v>383.15868837716198</v>
      </c>
      <c r="AJ158" s="42">
        <f t="shared" ca="1" si="39"/>
        <v>10.66005460813783</v>
      </c>
    </row>
    <row r="159" spans="2:36" ht="15.55" customHeight="1" x14ac:dyDescent="0.65">
      <c r="B159" s="10">
        <v>131</v>
      </c>
      <c r="C159" s="41">
        <v>86.38434359914018</v>
      </c>
      <c r="D159" s="41">
        <f t="shared" ca="1" si="36"/>
        <v>107.0531361449698</v>
      </c>
      <c r="E159" s="42">
        <f t="shared" ca="1" si="44"/>
        <v>0.73715022183021484</v>
      </c>
      <c r="H159" s="10">
        <v>131</v>
      </c>
      <c r="I159" s="41">
        <v>53.345901600658699</v>
      </c>
      <c r="J159" s="41">
        <f t="shared" ca="1" si="46"/>
        <v>107.05357318978314</v>
      </c>
      <c r="K159" s="41">
        <f t="shared" ca="1" si="37"/>
        <v>0.73715022183021484</v>
      </c>
      <c r="L159" s="17"/>
      <c r="M159" s="17"/>
      <c r="N159" s="47">
        <v>131</v>
      </c>
      <c r="O159" s="48">
        <v>288.42449527488401</v>
      </c>
      <c r="P159" s="48">
        <f t="shared" ca="1" si="40"/>
        <v>175.92568328217621</v>
      </c>
      <c r="R159" s="49">
        <f t="shared" ca="1" si="41"/>
        <v>1.0395533880880237</v>
      </c>
      <c r="S159" s="60"/>
      <c r="U159" s="47">
        <v>131</v>
      </c>
      <c r="V159" s="48">
        <v>176.40532036915201</v>
      </c>
      <c r="W159" s="48">
        <f t="shared" ca="1" si="34"/>
        <v>214.58085495839853</v>
      </c>
      <c r="Y159" s="65">
        <f t="shared" ca="1" si="43"/>
        <v>11.610513755021264</v>
      </c>
      <c r="Z159" s="17"/>
      <c r="AA159" s="10">
        <v>131</v>
      </c>
      <c r="AB159" s="41">
        <v>231.53363390363111</v>
      </c>
      <c r="AC159" s="41">
        <f t="shared" ca="1" si="45"/>
        <v>217.52908218981258</v>
      </c>
      <c r="AD159" s="42">
        <f t="shared" ca="1" si="42"/>
        <v>1.0395533880880237</v>
      </c>
      <c r="AG159" s="10">
        <v>131</v>
      </c>
      <c r="AH159" s="41">
        <v>435.78598768415497</v>
      </c>
      <c r="AI159" s="41">
        <f t="shared" ca="1" si="47"/>
        <v>376.39574040407348</v>
      </c>
      <c r="AJ159" s="42">
        <f t="shared" ca="1" si="39"/>
        <v>1.0395533880880237</v>
      </c>
    </row>
    <row r="160" spans="2:36" ht="15.55" customHeight="1" x14ac:dyDescent="0.65">
      <c r="B160" s="10">
        <v>132</v>
      </c>
      <c r="C160" s="41">
        <v>78.614670889705508</v>
      </c>
      <c r="D160" s="41">
        <f t="shared" ca="1" si="36"/>
        <v>102.0695339365288</v>
      </c>
      <c r="E160" s="42">
        <f t="shared" ca="1" si="44"/>
        <v>-4.2782885939440272</v>
      </c>
      <c r="H160" s="10">
        <v>132</v>
      </c>
      <c r="I160" s="41">
        <v>52.491538779467803</v>
      </c>
      <c r="J160" s="41">
        <f t="shared" ca="1" si="46"/>
        <v>102.0699272768608</v>
      </c>
      <c r="K160" s="41">
        <f t="shared" ca="1" si="37"/>
        <v>-4.2782885939440272</v>
      </c>
      <c r="L160" s="17"/>
      <c r="M160" s="17"/>
      <c r="N160" s="47">
        <v>132</v>
      </c>
      <c r="O160" s="48">
        <v>290.54366882575198</v>
      </c>
      <c r="P160" s="48">
        <f t="shared" ca="1" si="40"/>
        <v>172.00440791678008</v>
      </c>
      <c r="R160" s="49">
        <f t="shared" ca="1" si="41"/>
        <v>3.6712929628214859</v>
      </c>
      <c r="S160" s="60"/>
      <c r="U160" s="47">
        <v>132</v>
      </c>
      <c r="V160" s="48">
        <v>175.71868392257099</v>
      </c>
      <c r="W160" s="48">
        <f t="shared" ca="1" si="34"/>
        <v>215.47993523197732</v>
      </c>
      <c r="Y160" s="65">
        <f t="shared" ca="1" si="43"/>
        <v>12.357165769418621</v>
      </c>
      <c r="Z160" s="17"/>
      <c r="AA160" s="10">
        <v>132</v>
      </c>
      <c r="AB160" s="41">
        <v>231.32955326413864</v>
      </c>
      <c r="AC160" s="41">
        <f t="shared" ca="1" si="45"/>
        <v>209.96724362769686</v>
      </c>
      <c r="AD160" s="42">
        <f t="shared" ca="1" si="42"/>
        <v>3.6712929628214859</v>
      </c>
      <c r="AG160" s="10">
        <v>132</v>
      </c>
      <c r="AH160" s="41">
        <v>434.35823306109893</v>
      </c>
      <c r="AI160" s="41">
        <f t="shared" ca="1" si="47"/>
        <v>368.27358355561813</v>
      </c>
      <c r="AJ160" s="42">
        <f t="shared" ca="1" si="39"/>
        <v>3.6712929628214859</v>
      </c>
    </row>
    <row r="161" spans="2:36" ht="15.55" customHeight="1" x14ac:dyDescent="0.65">
      <c r="B161" s="10">
        <v>133</v>
      </c>
      <c r="C161" s="41">
        <v>75.295749698693129</v>
      </c>
      <c r="D161" s="41">
        <f t="shared" ca="1" si="36"/>
        <v>108.4505363278131</v>
      </c>
      <c r="E161" s="42">
        <f t="shared" ca="1" si="44"/>
        <v>6.5879557849371722</v>
      </c>
      <c r="H161" s="10">
        <v>133</v>
      </c>
      <c r="I161" s="41">
        <v>51.637175958276998</v>
      </c>
      <c r="J161" s="41">
        <f t="shared" ca="1" si="46"/>
        <v>108.4508903341119</v>
      </c>
      <c r="K161" s="41">
        <f t="shared" ca="1" si="37"/>
        <v>6.5879557849371722</v>
      </c>
      <c r="L161" s="17"/>
      <c r="M161" s="17"/>
      <c r="N161" s="47">
        <v>133</v>
      </c>
      <c r="O161" s="48">
        <v>292.66284237661898</v>
      </c>
      <c r="P161" s="48">
        <f t="shared" ca="1" si="40"/>
        <v>174.19753561353744</v>
      </c>
      <c r="R161" s="49">
        <f t="shared" ca="1" si="41"/>
        <v>9.3935684884353634</v>
      </c>
      <c r="S161" s="60"/>
      <c r="U161" s="47">
        <v>133</v>
      </c>
      <c r="V161" s="48">
        <v>175.03204747599</v>
      </c>
      <c r="W161" s="48">
        <f t="shared" ca="1" si="34"/>
        <v>206.05467385820603</v>
      </c>
      <c r="Y161" s="65">
        <f t="shared" ca="1" si="43"/>
        <v>2.1227321494264419</v>
      </c>
      <c r="Z161" s="17"/>
      <c r="AA161" s="10">
        <v>133</v>
      </c>
      <c r="AB161" s="41">
        <v>225.27707828206567</v>
      </c>
      <c r="AC161" s="41">
        <f t="shared" ca="1" si="45"/>
        <v>210.1997342347733</v>
      </c>
      <c r="AD161" s="42">
        <f t="shared" ca="1" si="42"/>
        <v>9.3935684884353634</v>
      </c>
      <c r="AG161" s="10">
        <v>133</v>
      </c>
      <c r="AH161" s="41">
        <v>443.55458915063429</v>
      </c>
      <c r="AI161" s="41">
        <f t="shared" ca="1" si="47"/>
        <v>367.73126978606541</v>
      </c>
      <c r="AJ161" s="42">
        <f t="shared" ca="1" si="39"/>
        <v>9.3935684884353634</v>
      </c>
    </row>
    <row r="162" spans="2:36" ht="15.55" customHeight="1" x14ac:dyDescent="0.65">
      <c r="B162" s="10">
        <v>134</v>
      </c>
      <c r="C162" s="41">
        <v>74.27931203422753</v>
      </c>
      <c r="D162" s="41">
        <f t="shared" ca="1" si="36"/>
        <v>104.82420314906318</v>
      </c>
      <c r="E162" s="42">
        <f t="shared" ca="1" si="44"/>
        <v>-2.7812795459686086</v>
      </c>
      <c r="H162" s="10">
        <v>134</v>
      </c>
      <c r="I162" s="41">
        <v>50.782813137086201</v>
      </c>
      <c r="J162" s="41">
        <f t="shared" ca="1" si="46"/>
        <v>104.8245217547321</v>
      </c>
      <c r="K162" s="41">
        <f t="shared" ca="1" si="37"/>
        <v>-2.7812795459686086</v>
      </c>
      <c r="L162" s="17"/>
      <c r="M162" s="17"/>
      <c r="N162" s="47">
        <v>134</v>
      </c>
      <c r="O162" s="48">
        <v>294.78201592748701</v>
      </c>
      <c r="P162" s="48">
        <f t="shared" ca="1" si="40"/>
        <v>188.03063285459763</v>
      </c>
      <c r="R162" s="49">
        <f t="shared" ca="1" si="41"/>
        <v>21.252850802413917</v>
      </c>
      <c r="S162" s="60"/>
      <c r="U162" s="47">
        <v>134</v>
      </c>
      <c r="V162" s="48">
        <v>174.34541102940901</v>
      </c>
      <c r="W162" s="48">
        <f t="shared" ca="1" si="34"/>
        <v>211.9911347275175</v>
      </c>
      <c r="Y162" s="65">
        <f t="shared" ca="1" si="43"/>
        <v>16.541928255132071</v>
      </c>
      <c r="Z162" s="17"/>
      <c r="AA162" s="10">
        <v>134</v>
      </c>
      <c r="AB162" s="41">
        <v>225.59173036312913</v>
      </c>
      <c r="AC162" s="41">
        <f t="shared" ca="1" si="45"/>
        <v>225.12939585792759</v>
      </c>
      <c r="AD162" s="42">
        <f t="shared" ca="1" si="42"/>
        <v>21.252850802413917</v>
      </c>
      <c r="AG162" s="10">
        <v>134</v>
      </c>
      <c r="AH162" s="41">
        <v>444.87888216895169</v>
      </c>
      <c r="AI162" s="41">
        <f t="shared" ca="1" si="47"/>
        <v>381.6387211963152</v>
      </c>
      <c r="AJ162" s="42">
        <f t="shared" ca="1" si="39"/>
        <v>21.252850802413917</v>
      </c>
    </row>
    <row r="163" spans="2:36" ht="15.55" customHeight="1" x14ac:dyDescent="0.65">
      <c r="B163" s="10">
        <v>135</v>
      </c>
      <c r="C163" s="41">
        <v>75.131028805353949</v>
      </c>
      <c r="D163" s="41">
        <f t="shared" ca="1" si="36"/>
        <v>100.74246860614817</v>
      </c>
      <c r="E163" s="42">
        <f t="shared" ca="1" si="44"/>
        <v>-3.5993142280086978</v>
      </c>
      <c r="H163" s="10">
        <v>135</v>
      </c>
      <c r="I163" s="41">
        <v>49.928450315895397</v>
      </c>
      <c r="J163" s="41">
        <f t="shared" ca="1" si="46"/>
        <v>100.7427553512502</v>
      </c>
      <c r="K163" s="41">
        <f t="shared" ca="1" si="37"/>
        <v>-3.5993142280086978</v>
      </c>
      <c r="L163" s="17"/>
      <c r="M163" s="17"/>
      <c r="N163" s="47">
        <v>135</v>
      </c>
      <c r="O163" s="48">
        <v>296.90118947835498</v>
      </c>
      <c r="P163" s="48">
        <f t="shared" ca="1" si="40"/>
        <v>195.97086185491625</v>
      </c>
      <c r="R163" s="49">
        <f t="shared" ca="1" si="41"/>
        <v>16.743292285778388</v>
      </c>
      <c r="S163" s="60"/>
      <c r="U163" s="47">
        <v>135</v>
      </c>
      <c r="V163" s="48">
        <v>173.65877458282799</v>
      </c>
      <c r="W163" s="48">
        <f t="shared" ca="1" si="34"/>
        <v>206.19348166894903</v>
      </c>
      <c r="Y163" s="65">
        <f t="shared" ca="1" si="43"/>
        <v>5.401460414183278</v>
      </c>
      <c r="Z163" s="17"/>
      <c r="AA163" s="10">
        <v>135</v>
      </c>
      <c r="AB163" s="41">
        <v>232.1499791451354</v>
      </c>
      <c r="AC163" s="41">
        <f t="shared" ca="1" si="45"/>
        <v>239.98617395912015</v>
      </c>
      <c r="AD163" s="42">
        <f t="shared" ca="1" si="42"/>
        <v>16.743292285778388</v>
      </c>
      <c r="AG163" s="10">
        <v>135</v>
      </c>
      <c r="AH163" s="41">
        <v>434.55850152831755</v>
      </c>
      <c r="AI163" s="41">
        <f t="shared" ca="1" si="47"/>
        <v>395.55381755511172</v>
      </c>
      <c r="AJ163" s="42">
        <f t="shared" ca="1" si="39"/>
        <v>16.743292285778388</v>
      </c>
    </row>
    <row r="164" spans="2:36" ht="15.55" customHeight="1" x14ac:dyDescent="0.65">
      <c r="B164" s="10">
        <v>136</v>
      </c>
      <c r="C164" s="41">
        <v>79.508555649415001</v>
      </c>
      <c r="D164" s="41">
        <f t="shared" ca="1" si="36"/>
        <v>99.909561671319651</v>
      </c>
      <c r="E164" s="42">
        <f t="shared" ca="1" si="44"/>
        <v>-0.75866007421369996</v>
      </c>
      <c r="H164" s="10">
        <v>136</v>
      </c>
      <c r="I164" s="41">
        <v>49.0740874947046</v>
      </c>
      <c r="J164" s="41">
        <f t="shared" ca="1" si="46"/>
        <v>99.909819741911491</v>
      </c>
      <c r="K164" s="41">
        <f t="shared" ca="1" si="37"/>
        <v>-0.75866007421369996</v>
      </c>
      <c r="L164" s="17"/>
      <c r="M164" s="17"/>
      <c r="N164" s="47">
        <v>136</v>
      </c>
      <c r="O164" s="48">
        <v>299.02036302922198</v>
      </c>
      <c r="P164" s="48">
        <f t="shared" ca="1" si="40"/>
        <v>198.18824467984138</v>
      </c>
      <c r="R164" s="49">
        <f t="shared" ca="1" si="41"/>
        <v>11.814469010416756</v>
      </c>
      <c r="S164" s="60"/>
      <c r="U164" s="47">
        <v>136</v>
      </c>
      <c r="V164" s="48">
        <v>172.972138136247</v>
      </c>
      <c r="W164" s="48">
        <f t="shared" ca="1" si="34"/>
        <v>209.46899753074663</v>
      </c>
      <c r="Y164" s="65">
        <f t="shared" ca="1" si="43"/>
        <v>13.894864028692504</v>
      </c>
      <c r="Z164" s="17"/>
      <c r="AA164" s="10">
        <v>136</v>
      </c>
      <c r="AB164" s="41">
        <v>230.40923091750108</v>
      </c>
      <c r="AC164" s="41">
        <f t="shared" ca="1" si="45"/>
        <v>246.17367171651409</v>
      </c>
      <c r="AD164" s="42">
        <f t="shared" ca="1" si="42"/>
        <v>11.814469010416756</v>
      </c>
      <c r="AG164" s="10">
        <v>136</v>
      </c>
      <c r="AH164" s="41">
        <v>428.57642244617415</v>
      </c>
      <c r="AI164" s="41">
        <f t="shared" ca="1" si="47"/>
        <v>401.45009980075906</v>
      </c>
      <c r="AJ164" s="42">
        <f t="shared" ca="1" si="39"/>
        <v>11.814469010416756</v>
      </c>
    </row>
    <row r="165" spans="2:36" ht="15.55" customHeight="1" x14ac:dyDescent="0.65">
      <c r="B165" s="10">
        <v>137</v>
      </c>
      <c r="C165" s="41">
        <v>83.422459408200396</v>
      </c>
      <c r="D165" s="41">
        <f t="shared" ca="1" si="36"/>
        <v>94.698581028509722</v>
      </c>
      <c r="E165" s="42">
        <f t="shared" ca="1" si="44"/>
        <v>-5.220024475677957</v>
      </c>
      <c r="H165" s="10">
        <v>137</v>
      </c>
      <c r="I165" s="41">
        <v>48.219724673513703</v>
      </c>
      <c r="J165" s="41">
        <f t="shared" ca="1" si="46"/>
        <v>94.698813292042388</v>
      </c>
      <c r="K165" s="41">
        <f t="shared" ca="1" si="37"/>
        <v>-5.220024475677957</v>
      </c>
      <c r="L165" s="17"/>
      <c r="M165" s="17"/>
      <c r="N165" s="47">
        <v>137</v>
      </c>
      <c r="O165" s="48">
        <v>301.13953658009001</v>
      </c>
      <c r="P165" s="48">
        <f t="shared" ca="1" si="40"/>
        <v>197.928579482017</v>
      </c>
      <c r="R165" s="49">
        <f t="shared" ca="1" si="41"/>
        <v>9.5591592701597712</v>
      </c>
      <c r="S165" s="60"/>
      <c r="U165" s="47">
        <v>137</v>
      </c>
      <c r="V165" s="48">
        <v>172.28550168966601</v>
      </c>
      <c r="W165" s="48">
        <f t="shared" ca="1" si="34"/>
        <v>210.76707656302804</v>
      </c>
      <c r="Y165" s="65">
        <f t="shared" ca="1" si="43"/>
        <v>12.244978785356064</v>
      </c>
      <c r="Z165" s="17"/>
      <c r="AA165" s="10">
        <v>137</v>
      </c>
      <c r="AB165" s="41">
        <v>228.97967023912571</v>
      </c>
      <c r="AC165" s="41">
        <f t="shared" ca="1" si="45"/>
        <v>247.02269832023083</v>
      </c>
      <c r="AD165" s="42">
        <f t="shared" ca="1" si="42"/>
        <v>9.5591592701597712</v>
      </c>
      <c r="AG165" s="10">
        <v>137</v>
      </c>
      <c r="AH165" s="41">
        <v>430.68370768090841</v>
      </c>
      <c r="AI165" s="41">
        <f t="shared" ca="1" si="47"/>
        <v>402.59363629825577</v>
      </c>
      <c r="AJ165" s="42">
        <f t="shared" ca="1" si="39"/>
        <v>9.5591592701597712</v>
      </c>
    </row>
    <row r="166" spans="2:36" ht="15.55" customHeight="1" x14ac:dyDescent="0.65">
      <c r="B166" s="10">
        <v>138</v>
      </c>
      <c r="C166" s="41">
        <v>84.908592383580896</v>
      </c>
      <c r="D166" s="41">
        <f t="shared" ca="1" si="36"/>
        <v>94.143482963597108</v>
      </c>
      <c r="E166" s="42">
        <f t="shared" ca="1" si="44"/>
        <v>-1.0852399620616449</v>
      </c>
      <c r="H166" s="10">
        <v>138</v>
      </c>
      <c r="I166" s="41">
        <v>47.365361852322899</v>
      </c>
      <c r="J166" s="41">
        <f t="shared" ca="1" si="46"/>
        <v>94.143692000776497</v>
      </c>
      <c r="K166" s="41">
        <f t="shared" ca="1" si="37"/>
        <v>-1.0852399620616449</v>
      </c>
      <c r="L166" s="17"/>
      <c r="M166" s="17"/>
      <c r="N166" s="47">
        <v>138</v>
      </c>
      <c r="O166" s="48">
        <v>303.25871013095701</v>
      </c>
      <c r="P166" s="48">
        <f t="shared" ca="1" si="40"/>
        <v>195.51077431772538</v>
      </c>
      <c r="R166" s="49">
        <f t="shared" ca="1" si="41"/>
        <v>7.3750527839100517</v>
      </c>
      <c r="S166" s="60"/>
      <c r="U166" s="47">
        <v>138</v>
      </c>
      <c r="V166" s="48">
        <v>171.59886524308499</v>
      </c>
      <c r="W166" s="48">
        <f t="shared" ca="1" si="34"/>
        <v>201.54204068295053</v>
      </c>
      <c r="Y166" s="65">
        <f t="shared" ca="1" si="43"/>
        <v>1.8516717762252775</v>
      </c>
      <c r="Z166" s="17"/>
      <c r="AA166" s="10">
        <v>138</v>
      </c>
      <c r="AB166" s="41">
        <v>228.04280824652648</v>
      </c>
      <c r="AC166" s="41">
        <f t="shared" ca="1" si="45"/>
        <v>244.4750609071977</v>
      </c>
      <c r="AD166" s="42">
        <f t="shared" ca="1" si="42"/>
        <v>7.3750527839100517</v>
      </c>
      <c r="AG166" s="10">
        <v>138</v>
      </c>
      <c r="AH166" s="41">
        <v>435.7796779687701</v>
      </c>
      <c r="AI166" s="41">
        <f t="shared" ca="1" si="47"/>
        <v>400.54690907945053</v>
      </c>
      <c r="AJ166" s="42">
        <f t="shared" ca="1" si="39"/>
        <v>7.3750527839100517</v>
      </c>
    </row>
    <row r="167" spans="2:36" ht="15.55" customHeight="1" x14ac:dyDescent="0.65">
      <c r="B167" s="10">
        <v>139</v>
      </c>
      <c r="C167" s="41">
        <v>88.186180635824144</v>
      </c>
      <c r="D167" s="41">
        <f t="shared" ca="1" si="36"/>
        <v>109.73519782909652</v>
      </c>
      <c r="E167" s="42">
        <f t="shared" ca="1" si="44"/>
        <v>15.006063161859121</v>
      </c>
      <c r="H167" s="10">
        <v>139</v>
      </c>
      <c r="I167" s="41">
        <v>46.510999031132101</v>
      </c>
      <c r="J167" s="41">
        <f t="shared" ca="1" si="46"/>
        <v>109.73538596255797</v>
      </c>
      <c r="K167" s="41">
        <f t="shared" ca="1" si="37"/>
        <v>15.006063161859121</v>
      </c>
      <c r="L167" s="17"/>
      <c r="M167" s="17"/>
      <c r="N167" s="47">
        <v>139</v>
      </c>
      <c r="O167" s="48">
        <v>305.37788368182498</v>
      </c>
      <c r="P167" s="48">
        <f t="shared" ca="1" si="40"/>
        <v>205.34219312656353</v>
      </c>
      <c r="R167" s="49">
        <f t="shared" ca="1" si="41"/>
        <v>19.382496240610681</v>
      </c>
      <c r="S167" s="60"/>
      <c r="U167" s="47">
        <v>139</v>
      </c>
      <c r="V167" s="48">
        <v>170.912228796503</v>
      </c>
      <c r="W167" s="48">
        <f t="shared" ca="1" si="34"/>
        <v>204.07868337090287</v>
      </c>
      <c r="Y167" s="65">
        <f t="shared" ca="1" si="43"/>
        <v>12.690846756247401</v>
      </c>
      <c r="Z167" s="17"/>
      <c r="AA167" s="10">
        <v>139</v>
      </c>
      <c r="AB167" s="41">
        <v>220.17126972078265</v>
      </c>
      <c r="AC167" s="41">
        <f t="shared" ca="1" si="45"/>
        <v>253.09757744904365</v>
      </c>
      <c r="AD167" s="42">
        <f t="shared" ca="1" si="42"/>
        <v>19.382496240610681</v>
      </c>
      <c r="AG167" s="10">
        <v>139</v>
      </c>
      <c r="AH167" s="41">
        <v>439.6141673281133</v>
      </c>
      <c r="AI167" s="41">
        <f t="shared" ca="1" si="47"/>
        <v>409.66598625600147</v>
      </c>
      <c r="AJ167" s="42">
        <f t="shared" ca="1" si="39"/>
        <v>19.382496240610681</v>
      </c>
    </row>
    <row r="168" spans="2:36" ht="15.55" customHeight="1" x14ac:dyDescent="0.65">
      <c r="B168" s="10">
        <v>140</v>
      </c>
      <c r="C168" s="41">
        <v>87.583018843182089</v>
      </c>
      <c r="D168" s="41">
        <f t="shared" ca="1" si="36"/>
        <v>114.68344211769409</v>
      </c>
      <c r="E168" s="42">
        <f t="shared" ca="1" si="44"/>
        <v>5.921764071507214</v>
      </c>
      <c r="H168" s="10">
        <v>140</v>
      </c>
      <c r="I168" s="41">
        <v>45.656636209941297</v>
      </c>
      <c r="J168" s="41">
        <f t="shared" ca="1" si="46"/>
        <v>114.68361143780939</v>
      </c>
      <c r="K168" s="41">
        <f t="shared" ca="1" si="37"/>
        <v>5.921764071507214</v>
      </c>
      <c r="L168" s="17"/>
      <c r="M168" s="17"/>
      <c r="N168" s="47">
        <v>140</v>
      </c>
      <c r="O168" s="48">
        <v>307.49705723269199</v>
      </c>
      <c r="P168" s="48">
        <f t="shared" ca="1" si="40"/>
        <v>202.91504873542002</v>
      </c>
      <c r="R168" s="49">
        <f t="shared" ca="1" si="41"/>
        <v>8.107074921512833</v>
      </c>
      <c r="S168" s="60"/>
      <c r="U168" s="47">
        <v>140</v>
      </c>
      <c r="V168" s="48">
        <v>170.22559234992201</v>
      </c>
      <c r="W168" s="48">
        <f t="shared" ca="1" si="34"/>
        <v>197.77432422412269</v>
      </c>
      <c r="Y168" s="65">
        <f t="shared" ca="1" si="43"/>
        <v>4.1035091903101168</v>
      </c>
      <c r="Z168" s="17"/>
      <c r="AA168" s="10">
        <v>140</v>
      </c>
      <c r="AB168" s="41">
        <v>226.90134579399484</v>
      </c>
      <c r="AC168" s="41">
        <f t="shared" ca="1" si="45"/>
        <v>255.58614274595746</v>
      </c>
      <c r="AD168" s="42">
        <f t="shared" ca="1" si="42"/>
        <v>8.107074921512833</v>
      </c>
      <c r="AG168" s="10">
        <v>140</v>
      </c>
      <c r="AH168" s="41">
        <v>448.83827646163058</v>
      </c>
      <c r="AI168" s="41">
        <f t="shared" ca="1" si="47"/>
        <v>412.51958703539754</v>
      </c>
      <c r="AJ168" s="42">
        <f t="shared" ca="1" si="39"/>
        <v>8.107074921512833</v>
      </c>
    </row>
    <row r="169" spans="2:36" ht="15.55" customHeight="1" x14ac:dyDescent="0.65">
      <c r="B169" s="10">
        <v>141</v>
      </c>
      <c r="C169" s="41">
        <v>93.832575606421543</v>
      </c>
      <c r="D169" s="41">
        <f t="shared" ca="1" si="36"/>
        <v>114.00173511238405</v>
      </c>
      <c r="E169" s="42">
        <f t="shared" ca="1" si="44"/>
        <v>0.78663720645937185</v>
      </c>
      <c r="H169" s="10">
        <v>141</v>
      </c>
      <c r="I169" s="41">
        <v>44.8022733887505</v>
      </c>
      <c r="J169" s="41">
        <f t="shared" ca="1" si="46"/>
        <v>114.00188750048783</v>
      </c>
      <c r="K169" s="41">
        <f t="shared" ca="1" si="37"/>
        <v>0.78663720645937185</v>
      </c>
      <c r="L169" s="17"/>
      <c r="M169" s="17"/>
      <c r="N169" s="47">
        <v>141</v>
      </c>
      <c r="O169" s="48">
        <v>309.61623078356001</v>
      </c>
      <c r="P169" s="48">
        <f t="shared" ca="1" si="40"/>
        <v>207.79593378212593</v>
      </c>
      <c r="R169" s="49">
        <f t="shared" ca="1" si="41"/>
        <v>15.172389920247925</v>
      </c>
      <c r="S169" s="60"/>
      <c r="U169" s="47">
        <v>141</v>
      </c>
      <c r="V169" s="48">
        <v>169.53895590334099</v>
      </c>
      <c r="W169" s="48">
        <f t="shared" ca="1" si="34"/>
        <v>196.56027681965932</v>
      </c>
      <c r="Y169" s="65">
        <f t="shared" ca="1" si="43"/>
        <v>8.5633850179488817</v>
      </c>
      <c r="Z169" s="17"/>
      <c r="AA169" s="10">
        <v>141</v>
      </c>
      <c r="AB169" s="41">
        <v>235.42124570934681</v>
      </c>
      <c r="AC169" s="41">
        <f t="shared" ca="1" si="45"/>
        <v>259.25345585236607</v>
      </c>
      <c r="AD169" s="42">
        <f t="shared" ca="1" si="42"/>
        <v>15.172389920247925</v>
      </c>
      <c r="AG169" s="10">
        <v>141</v>
      </c>
      <c r="AH169" s="41">
        <v>450.60191560069615</v>
      </c>
      <c r="AI169" s="41">
        <f t="shared" ca="1" si="47"/>
        <v>416.88019516310226</v>
      </c>
      <c r="AJ169" s="42">
        <f t="shared" ca="1" si="39"/>
        <v>15.172389920247925</v>
      </c>
    </row>
    <row r="170" spans="2:36" ht="15.55" customHeight="1" x14ac:dyDescent="0.65">
      <c r="B170" s="10">
        <v>142</v>
      </c>
      <c r="C170" s="41">
        <v>86.27807493846592</v>
      </c>
      <c r="D170" s="41">
        <f t="shared" ca="1" si="36"/>
        <v>110.81193083918583</v>
      </c>
      <c r="E170" s="42">
        <f t="shared" ca="1" si="44"/>
        <v>-1.7896307619598102</v>
      </c>
      <c r="H170" s="10">
        <v>142</v>
      </c>
      <c r="I170" s="41">
        <v>43.947910567559603</v>
      </c>
      <c r="J170" s="41">
        <f t="shared" ca="1" si="46"/>
        <v>110.81206798847923</v>
      </c>
      <c r="K170" s="41">
        <f t="shared" ca="1" si="37"/>
        <v>-1.7896307619598102</v>
      </c>
      <c r="L170" s="17"/>
      <c r="M170" s="17"/>
      <c r="N170" s="47">
        <v>142</v>
      </c>
      <c r="O170" s="48">
        <v>311.73540433442702</v>
      </c>
      <c r="P170" s="48">
        <f t="shared" ref="P170:P201" ca="1" si="48">$O$20*P169+$O$21+R170</f>
        <v>211.12450237142679</v>
      </c>
      <c r="R170" s="49">
        <f t="shared" ref="R170:R201" ca="1" si="49">NORMINV(RAND(),$R$20,$R$21)</f>
        <v>14.108161967513453</v>
      </c>
      <c r="S170" s="60"/>
      <c r="U170" s="47">
        <v>142</v>
      </c>
      <c r="V170" s="48">
        <v>168.85231945676</v>
      </c>
      <c r="W170" s="48">
        <f t="shared" ca="1" si="34"/>
        <v>187.95521494233117</v>
      </c>
      <c r="Y170" s="65">
        <f t="shared" ca="1" si="43"/>
        <v>1.0509658046377837</v>
      </c>
      <c r="Z170" s="17"/>
      <c r="AA170" s="10">
        <v>142</v>
      </c>
      <c r="AB170" s="41">
        <v>241.03396010647174</v>
      </c>
      <c r="AC170" s="41">
        <f t="shared" ca="1" si="45"/>
        <v>265.02246719476688</v>
      </c>
      <c r="AD170" s="42">
        <f t="shared" ref="AD170:AD201" ca="1" si="50">R170</f>
        <v>14.108161967513453</v>
      </c>
      <c r="AG170" s="10">
        <v>142</v>
      </c>
      <c r="AH170" s="41">
        <v>437.79985970932398</v>
      </c>
      <c r="AI170" s="41">
        <f t="shared" ca="1" si="47"/>
        <v>423.38731605584542</v>
      </c>
      <c r="AJ170" s="42">
        <f t="shared" ca="1" si="39"/>
        <v>14.108161967513453</v>
      </c>
    </row>
    <row r="171" spans="2:36" ht="15.55" customHeight="1" x14ac:dyDescent="0.65">
      <c r="B171" s="10">
        <v>143</v>
      </c>
      <c r="C171" s="41">
        <v>91.277542383306596</v>
      </c>
      <c r="D171" s="41">
        <f t="shared" ca="1" si="36"/>
        <v>103.50508099618679</v>
      </c>
      <c r="E171" s="42">
        <f t="shared" ca="1" si="44"/>
        <v>-6.2256567590804721</v>
      </c>
      <c r="H171" s="10">
        <v>143</v>
      </c>
      <c r="I171" s="41">
        <v>43.093547746368799</v>
      </c>
      <c r="J171" s="41">
        <f t="shared" ca="1" si="46"/>
        <v>103.50520443055083</v>
      </c>
      <c r="K171" s="41">
        <f t="shared" ca="1" si="37"/>
        <v>-6.2256567590804721</v>
      </c>
      <c r="L171" s="17"/>
      <c r="M171" s="17"/>
      <c r="N171" s="47">
        <v>143</v>
      </c>
      <c r="O171" s="48">
        <v>313.85457788529499</v>
      </c>
      <c r="P171" s="48">
        <f t="shared" ca="1" si="48"/>
        <v>206.88987409105277</v>
      </c>
      <c r="R171" s="49">
        <f t="shared" ca="1" si="49"/>
        <v>6.8778219567686634</v>
      </c>
      <c r="S171" s="60"/>
      <c r="U171" s="47">
        <v>143</v>
      </c>
      <c r="V171" s="48">
        <v>168.16568301017901</v>
      </c>
      <c r="W171" s="48">
        <f t="shared" ca="1" si="34"/>
        <v>187.27380306744166</v>
      </c>
      <c r="Y171" s="65">
        <f t="shared" ca="1" si="43"/>
        <v>8.1141096193435818</v>
      </c>
      <c r="Z171" s="17"/>
      <c r="AA171" s="10">
        <v>143</v>
      </c>
      <c r="AB171" s="41">
        <v>240.16087871127849</v>
      </c>
      <c r="AC171" s="41">
        <f t="shared" ca="1" si="45"/>
        <v>262.45212341581555</v>
      </c>
      <c r="AD171" s="42">
        <f t="shared" ca="1" si="50"/>
        <v>6.8778219567686634</v>
      </c>
      <c r="AG171" s="10">
        <v>143</v>
      </c>
      <c r="AH171" s="41">
        <v>430.23357873977398</v>
      </c>
      <c r="AI171" s="41">
        <f t="shared" ca="1" si="47"/>
        <v>421.65569519731037</v>
      </c>
      <c r="AJ171" s="42">
        <f t="shared" ca="1" si="39"/>
        <v>6.8778219567686634</v>
      </c>
    </row>
    <row r="172" spans="2:36" ht="15.55" customHeight="1" x14ac:dyDescent="0.65">
      <c r="B172" s="10">
        <v>144</v>
      </c>
      <c r="C172" s="41">
        <v>90.685114743242892</v>
      </c>
      <c r="D172" s="41">
        <f t="shared" ca="1" si="36"/>
        <v>97.821322324933092</v>
      </c>
      <c r="E172" s="42">
        <f t="shared" ca="1" si="44"/>
        <v>-5.3332505716350163</v>
      </c>
      <c r="H172" s="10">
        <v>144</v>
      </c>
      <c r="I172" s="41">
        <v>42.239184925178002</v>
      </c>
      <c r="J172" s="41">
        <f t="shared" ca="1" si="46"/>
        <v>97.821433415860739</v>
      </c>
      <c r="K172" s="41">
        <f t="shared" ca="1" si="37"/>
        <v>-5.3332505716350163</v>
      </c>
      <c r="L172" s="17"/>
      <c r="M172" s="17"/>
      <c r="N172" s="47">
        <v>144</v>
      </c>
      <c r="O172" s="48">
        <v>315.97375143616199</v>
      </c>
      <c r="P172" s="48">
        <f t="shared" ca="1" si="48"/>
        <v>204.92640566138024</v>
      </c>
      <c r="R172" s="49">
        <f t="shared" ca="1" si="49"/>
        <v>8.7255189794327386</v>
      </c>
      <c r="S172" s="60"/>
      <c r="U172" s="47">
        <v>144</v>
      </c>
      <c r="V172" s="48">
        <v>167.47904656359799</v>
      </c>
      <c r="W172" s="48">
        <f t="shared" ca="1" si="34"/>
        <v>197.91537677596935</v>
      </c>
      <c r="Y172" s="65">
        <f t="shared" ca="1" si="43"/>
        <v>19.368954015271846</v>
      </c>
      <c r="Z172" s="17"/>
      <c r="AA172" s="10">
        <v>144</v>
      </c>
      <c r="AB172" s="41">
        <v>238.43343135472264</v>
      </c>
      <c r="AC172" s="41">
        <f t="shared" ca="1" si="45"/>
        <v>258.37134103205108</v>
      </c>
      <c r="AD172" s="42">
        <f t="shared" ca="1" si="50"/>
        <v>8.7255189794327386</v>
      </c>
      <c r="AG172" s="10">
        <v>144</v>
      </c>
      <c r="AH172" s="41">
        <v>432.77011586451846</v>
      </c>
      <c r="AI172" s="41">
        <f t="shared" ca="1" si="47"/>
        <v>418.59004827763027</v>
      </c>
      <c r="AJ172" s="42">
        <f t="shared" ca="1" si="39"/>
        <v>8.7255189794327386</v>
      </c>
    </row>
    <row r="173" spans="2:36" ht="15.55" customHeight="1" x14ac:dyDescent="0.65">
      <c r="B173" s="10">
        <v>145</v>
      </c>
      <c r="C173" s="41">
        <v>80.440410475407461</v>
      </c>
      <c r="D173" s="41">
        <f t="shared" ca="1" si="36"/>
        <v>100.49401401427596</v>
      </c>
      <c r="E173" s="42">
        <f t="shared" ca="1" si="44"/>
        <v>2.454823921836176</v>
      </c>
      <c r="H173" s="10">
        <v>145</v>
      </c>
      <c r="I173" s="41">
        <v>41.384822103987197</v>
      </c>
      <c r="J173" s="41">
        <f t="shared" ca="1" si="46"/>
        <v>100.49411399611084</v>
      </c>
      <c r="K173" s="41">
        <f t="shared" ca="1" si="37"/>
        <v>2.454823921836176</v>
      </c>
      <c r="L173" s="17"/>
      <c r="M173" s="17"/>
      <c r="N173" s="47">
        <v>145</v>
      </c>
      <c r="O173" s="48">
        <v>318.09292498703002</v>
      </c>
      <c r="P173" s="48">
        <f t="shared" ca="1" si="48"/>
        <v>200.88791765158481</v>
      </c>
      <c r="R173" s="49">
        <f t="shared" ca="1" si="49"/>
        <v>6.4541525563425814</v>
      </c>
      <c r="S173" s="60"/>
      <c r="U173" s="47">
        <v>145</v>
      </c>
      <c r="V173" s="48">
        <v>166.792410117017</v>
      </c>
      <c r="W173" s="48">
        <f t="shared" ca="1" si="34"/>
        <v>190.89130154834504</v>
      </c>
      <c r="Y173" s="65">
        <f t="shared" ca="1" si="43"/>
        <v>2.767462449972605</v>
      </c>
      <c r="Z173" s="17"/>
      <c r="AA173" s="10">
        <v>145</v>
      </c>
      <c r="AB173" s="41">
        <v>240.2796122991173</v>
      </c>
      <c r="AC173" s="41">
        <f t="shared" ca="1" si="45"/>
        <v>253.35111897490495</v>
      </c>
      <c r="AD173" s="42">
        <f t="shared" ca="1" si="50"/>
        <v>6.4541525563425814</v>
      </c>
      <c r="AG173" s="10">
        <v>145</v>
      </c>
      <c r="AH173" s="41">
        <v>432.02553030637279</v>
      </c>
      <c r="AI173" s="41">
        <f t="shared" ca="1" si="47"/>
        <v>414.41418330381862</v>
      </c>
      <c r="AJ173" s="42">
        <f t="shared" ca="1" si="39"/>
        <v>6.4541525563425814</v>
      </c>
    </row>
    <row r="174" spans="2:36" ht="15.55" customHeight="1" x14ac:dyDescent="0.65">
      <c r="B174" s="10">
        <v>146</v>
      </c>
      <c r="C174" s="41">
        <v>81.836693140160691</v>
      </c>
      <c r="D174" s="41">
        <f t="shared" ca="1" si="36"/>
        <v>101.32898216006645</v>
      </c>
      <c r="E174" s="42">
        <f t="shared" ca="1" si="44"/>
        <v>0.8843695472180686</v>
      </c>
      <c r="H174" s="10">
        <v>146</v>
      </c>
      <c r="I174" s="41">
        <v>40.5304592827964</v>
      </c>
      <c r="J174" s="41">
        <f t="shared" ca="1" si="46"/>
        <v>101.32907214371782</v>
      </c>
      <c r="K174" s="41">
        <f t="shared" ca="1" si="37"/>
        <v>0.8843695472180686</v>
      </c>
      <c r="L174" s="17"/>
      <c r="M174" s="17"/>
      <c r="N174" s="47">
        <v>146</v>
      </c>
      <c r="O174" s="48">
        <v>320.21209853789702</v>
      </c>
      <c r="P174" s="48">
        <f t="shared" ca="1" si="48"/>
        <v>207.35045764266692</v>
      </c>
      <c r="R174" s="49">
        <f t="shared" ca="1" si="49"/>
        <v>16.551331756240586</v>
      </c>
      <c r="S174" s="60"/>
      <c r="U174" s="47">
        <v>146</v>
      </c>
      <c r="V174" s="48">
        <v>166.10577367043601</v>
      </c>
      <c r="W174" s="48">
        <f t="shared" ca="1" si="34"/>
        <v>188.32070561290288</v>
      </c>
      <c r="Y174" s="65">
        <f t="shared" ca="1" si="43"/>
        <v>6.5185342193923397</v>
      </c>
      <c r="Z174" s="17"/>
      <c r="AA174" s="10">
        <v>146</v>
      </c>
      <c r="AB174" s="41">
        <v>242.88230013622533</v>
      </c>
      <c r="AC174" s="41">
        <f t="shared" ca="1" si="45"/>
        <v>257.79441511182631</v>
      </c>
      <c r="AD174" s="42">
        <f t="shared" ca="1" si="50"/>
        <v>16.551331756240586</v>
      </c>
      <c r="AG174" s="10">
        <v>146</v>
      </c>
      <c r="AH174" s="41">
        <v>430.52428171306514</v>
      </c>
      <c r="AI174" s="41">
        <f t="shared" ca="1" si="47"/>
        <v>419.49477493895387</v>
      </c>
      <c r="AJ174" s="42">
        <f t="shared" ca="1" si="39"/>
        <v>16.551331756240586</v>
      </c>
    </row>
    <row r="175" spans="2:36" ht="15.55" customHeight="1" x14ac:dyDescent="0.65">
      <c r="B175" s="10">
        <v>147</v>
      </c>
      <c r="C175" s="41">
        <v>80.824436513346143</v>
      </c>
      <c r="D175" s="41">
        <f t="shared" ca="1" si="36"/>
        <v>98.205626885935843</v>
      </c>
      <c r="E175" s="42">
        <f t="shared" ca="1" si="44"/>
        <v>-2.9904570581239636</v>
      </c>
      <c r="H175" s="10">
        <v>147</v>
      </c>
      <c r="I175" s="41">
        <v>39.676096461605603</v>
      </c>
      <c r="J175" s="41">
        <f t="shared" ca="1" si="46"/>
        <v>98.205707871222074</v>
      </c>
      <c r="K175" s="41">
        <f t="shared" ca="1" si="37"/>
        <v>-2.9904570581239636</v>
      </c>
      <c r="L175" s="17"/>
      <c r="M175" s="17"/>
      <c r="N175" s="47">
        <v>147</v>
      </c>
      <c r="O175" s="48">
        <v>322.33127208876499</v>
      </c>
      <c r="P175" s="48">
        <f t="shared" ca="1" si="48"/>
        <v>206.16673569300113</v>
      </c>
      <c r="R175" s="49">
        <f t="shared" ca="1" si="49"/>
        <v>9.5513238146009023</v>
      </c>
      <c r="S175" s="60"/>
      <c r="U175" s="47">
        <v>147</v>
      </c>
      <c r="V175" s="48">
        <v>165.41913722385399</v>
      </c>
      <c r="W175" s="48">
        <f t="shared" ca="1" si="34"/>
        <v>186.06053237370151</v>
      </c>
      <c r="Y175" s="65">
        <f t="shared" ca="1" si="43"/>
        <v>6.571897322088911</v>
      </c>
      <c r="Z175" s="17"/>
      <c r="AA175" s="10">
        <v>147</v>
      </c>
      <c r="AB175" s="41">
        <v>251.21683150157574</v>
      </c>
      <c r="AC175" s="41">
        <f t="shared" ca="1" si="45"/>
        <v>259.84196329336487</v>
      </c>
      <c r="AD175" s="42">
        <f t="shared" ca="1" si="50"/>
        <v>9.5513238146009023</v>
      </c>
      <c r="AG175" s="10">
        <v>147</v>
      </c>
      <c r="AH175" s="41">
        <v>433.49691958186565</v>
      </c>
      <c r="AI175" s="41">
        <f t="shared" ca="1" si="47"/>
        <v>421.94885446993248</v>
      </c>
      <c r="AJ175" s="42">
        <f t="shared" ca="1" si="39"/>
        <v>9.5513238146009023</v>
      </c>
    </row>
    <row r="176" spans="2:36" ht="15.55" customHeight="1" x14ac:dyDescent="0.65">
      <c r="B176" s="10">
        <v>148</v>
      </c>
      <c r="C176" s="41">
        <v>84.100898906870654</v>
      </c>
      <c r="D176" s="41">
        <f t="shared" ca="1" si="36"/>
        <v>85.914720831200597</v>
      </c>
      <c r="E176" s="42">
        <f t="shared" ca="1" si="44"/>
        <v>-12.470343366141663</v>
      </c>
      <c r="H176" s="10">
        <v>148</v>
      </c>
      <c r="I176" s="41">
        <v>38.821733640414699</v>
      </c>
      <c r="J176" s="41">
        <f t="shared" ca="1" si="46"/>
        <v>85.914793717958204</v>
      </c>
      <c r="K176" s="41">
        <f t="shared" ca="1" si="37"/>
        <v>-12.470343366141663</v>
      </c>
      <c r="L176" s="17"/>
      <c r="M176" s="17"/>
      <c r="N176" s="47">
        <v>148</v>
      </c>
      <c r="O176" s="48">
        <v>324.45044563963199</v>
      </c>
      <c r="P176" s="48">
        <f t="shared" ca="1" si="48"/>
        <v>208.75056240403401</v>
      </c>
      <c r="R176" s="49">
        <f t="shared" ca="1" si="49"/>
        <v>13.200500280332989</v>
      </c>
      <c r="S176" s="60"/>
      <c r="U176" s="47">
        <v>148</v>
      </c>
      <c r="V176" s="48">
        <v>164.732500777273</v>
      </c>
      <c r="W176" s="48">
        <f t="shared" ca="1" si="34"/>
        <v>186.12009023009645</v>
      </c>
      <c r="Y176" s="65">
        <f t="shared" ref="Y176:Y207" ca="1" si="51">NORMINV(RAND(),$Y$20,$Y$21)</f>
        <v>8.6656110937650901</v>
      </c>
      <c r="Z176" s="17"/>
      <c r="AA176" s="10">
        <v>148</v>
      </c>
      <c r="AB176" s="41">
        <v>267.42213040229126</v>
      </c>
      <c r="AC176" s="41">
        <f t="shared" ca="1" si="45"/>
        <v>261.83392915166183</v>
      </c>
      <c r="AD176" s="42">
        <f t="shared" ca="1" si="50"/>
        <v>13.200500280332989</v>
      </c>
      <c r="AG176" s="10">
        <v>148</v>
      </c>
      <c r="AH176" s="41">
        <v>435.10085752022297</v>
      </c>
      <c r="AI176" s="41">
        <f t="shared" ca="1" si="47"/>
        <v>424.50992220813089</v>
      </c>
      <c r="AJ176" s="42">
        <f t="shared" ca="1" si="39"/>
        <v>13.200500280332989</v>
      </c>
    </row>
    <row r="177" spans="2:36" ht="15.55" customHeight="1" x14ac:dyDescent="0.65">
      <c r="B177" s="10">
        <v>149</v>
      </c>
      <c r="C177" s="41">
        <v>81.258326624852117</v>
      </c>
      <c r="D177" s="41">
        <f t="shared" ca="1" si="36"/>
        <v>95.604514803305534</v>
      </c>
      <c r="E177" s="42">
        <f t="shared" ca="1" si="44"/>
        <v>8.281266055224993</v>
      </c>
      <c r="H177" s="10">
        <v>149</v>
      </c>
      <c r="I177" s="41">
        <v>37.967370819223902</v>
      </c>
      <c r="J177" s="41">
        <f t="shared" ca="1" si="46"/>
        <v>95.604580401387381</v>
      </c>
      <c r="K177" s="41">
        <f t="shared" ca="1" si="37"/>
        <v>8.281266055224993</v>
      </c>
      <c r="L177" s="17"/>
      <c r="M177" s="17"/>
      <c r="N177" s="47">
        <v>149</v>
      </c>
      <c r="O177" s="48">
        <v>326.56961919050002</v>
      </c>
      <c r="P177" s="48">
        <f t="shared" ca="1" si="48"/>
        <v>211.31564383018596</v>
      </c>
      <c r="R177" s="49">
        <f t="shared" ca="1" si="49"/>
        <v>13.440137666555357</v>
      </c>
      <c r="S177" s="60"/>
      <c r="U177" s="47">
        <v>149</v>
      </c>
      <c r="V177" s="48">
        <v>164.04586433069201</v>
      </c>
      <c r="W177" s="48">
        <f t="shared" ca="1" si="34"/>
        <v>181.44355974181687</v>
      </c>
      <c r="Y177" s="65">
        <f t="shared" ca="1" si="51"/>
        <v>3.9354785347300663</v>
      </c>
      <c r="Z177" s="17"/>
      <c r="AA177" s="10">
        <v>149</v>
      </c>
      <c r="AB177" s="41">
        <v>275.96137843451982</v>
      </c>
      <c r="AC177" s="41">
        <f t="shared" ca="1" si="45"/>
        <v>265.69092404321754</v>
      </c>
      <c r="AD177" s="42">
        <f t="shared" ca="1" si="50"/>
        <v>13.440137666555357</v>
      </c>
      <c r="AG177" s="10">
        <v>149</v>
      </c>
      <c r="AH177" s="41">
        <v>438.36409795336863</v>
      </c>
      <c r="AI177" s="41">
        <f t="shared" ca="1" si="47"/>
        <v>428.977271972837</v>
      </c>
      <c r="AJ177" s="42">
        <f t="shared" ca="1" si="39"/>
        <v>13.440137666555357</v>
      </c>
    </row>
    <row r="178" spans="2:36" ht="15.55" customHeight="1" x14ac:dyDescent="0.65">
      <c r="B178" s="10">
        <v>150</v>
      </c>
      <c r="C178" s="41">
        <v>82.099042742550381</v>
      </c>
      <c r="D178" s="41">
        <f t="shared" ca="1" si="36"/>
        <v>101.28970257715663</v>
      </c>
      <c r="E178" s="42">
        <f t="shared" ca="1" si="44"/>
        <v>5.2456392541816577</v>
      </c>
      <c r="H178" s="10">
        <v>150</v>
      </c>
      <c r="I178" s="41">
        <v>37.113007998033098</v>
      </c>
      <c r="J178" s="41">
        <f t="shared" ca="1" si="46"/>
        <v>101.28976161543029</v>
      </c>
      <c r="K178" s="41">
        <f t="shared" ca="1" si="37"/>
        <v>5.2456392541816577</v>
      </c>
      <c r="L178" s="17"/>
      <c r="M178" s="17"/>
      <c r="N178" s="47">
        <v>150</v>
      </c>
      <c r="O178" s="48">
        <v>328.68879274136702</v>
      </c>
      <c r="P178" s="48">
        <f t="shared" ca="1" si="48"/>
        <v>213.18466017309777</v>
      </c>
      <c r="R178" s="49">
        <f t="shared" ca="1" si="49"/>
        <v>13.0005807259304</v>
      </c>
      <c r="S178" s="60"/>
      <c r="U178" s="47">
        <v>150</v>
      </c>
      <c r="V178" s="48">
        <v>163.35922788411099</v>
      </c>
      <c r="W178" s="48">
        <f t="shared" ref="W178:W228" ca="1" si="52">$V$20*W177+$V$21+Y178</f>
        <v>183.22095075392659</v>
      </c>
      <c r="Y178" s="65">
        <f t="shared" ca="1" si="51"/>
        <v>9.9217469862914029</v>
      </c>
      <c r="Z178" s="17"/>
      <c r="AA178" s="10">
        <v>150</v>
      </c>
      <c r="AB178" s="41">
        <v>277.85829783648114</v>
      </c>
      <c r="AC178" s="41">
        <f t="shared" ca="1" si="45"/>
        <v>268.84248119810383</v>
      </c>
      <c r="AD178" s="42">
        <f t="shared" ca="1" si="50"/>
        <v>13.0005807259304</v>
      </c>
      <c r="AG178" s="10">
        <v>150</v>
      </c>
      <c r="AH178" s="41">
        <v>433.37337456625517</v>
      </c>
      <c r="AI178" s="41">
        <f t="shared" ca="1" si="47"/>
        <v>432.78059122308656</v>
      </c>
      <c r="AJ178" s="42">
        <f t="shared" ca="1" si="39"/>
        <v>13.0005807259304</v>
      </c>
    </row>
    <row r="179" spans="2:36" ht="15.55" customHeight="1" x14ac:dyDescent="0.65">
      <c r="B179" s="10">
        <v>151</v>
      </c>
      <c r="C179" s="41">
        <v>78.958755326992303</v>
      </c>
      <c r="D179" s="41">
        <f t="shared" ca="1" si="36"/>
        <v>89.90037024008835</v>
      </c>
      <c r="E179" s="42">
        <f t="shared" ca="1" si="44"/>
        <v>-11.260362079352619</v>
      </c>
      <c r="H179" s="10">
        <v>151</v>
      </c>
      <c r="I179" s="41">
        <v>36.2586451768423</v>
      </c>
      <c r="J179" s="41">
        <f t="shared" ca="1" si="46"/>
        <v>89.900423374534654</v>
      </c>
      <c r="K179" s="41">
        <f t="shared" ca="1" si="37"/>
        <v>-11.260362079352619</v>
      </c>
      <c r="L179" s="17"/>
      <c r="M179" s="17"/>
      <c r="N179" s="47">
        <v>151</v>
      </c>
      <c r="O179" s="48">
        <v>330.80796629223499</v>
      </c>
      <c r="P179" s="48">
        <f t="shared" ca="1" si="48"/>
        <v>207.43155151273112</v>
      </c>
      <c r="R179" s="49">
        <f t="shared" ca="1" si="49"/>
        <v>5.5653573569431183</v>
      </c>
      <c r="S179" s="60"/>
      <c r="U179" s="47">
        <v>151</v>
      </c>
      <c r="V179" s="48">
        <v>162.67259143753</v>
      </c>
      <c r="W179" s="48">
        <f t="shared" ca="1" si="52"/>
        <v>188.8349454248642</v>
      </c>
      <c r="Y179" s="65">
        <f t="shared" ca="1" si="51"/>
        <v>13.936089746330282</v>
      </c>
      <c r="Z179" s="17"/>
      <c r="AA179" s="10">
        <v>151</v>
      </c>
      <c r="AB179" s="41">
        <v>273.31400534764492</v>
      </c>
      <c r="AC179" s="41">
        <f t="shared" ca="1" si="45"/>
        <v>264.02388079820179</v>
      </c>
      <c r="AD179" s="42">
        <f t="shared" ca="1" si="50"/>
        <v>5.5653573569431183</v>
      </c>
      <c r="AG179" s="10">
        <v>151</v>
      </c>
      <c r="AH179" s="41">
        <v>431.82486007622157</v>
      </c>
      <c r="AI179" s="41">
        <f t="shared" ca="1" si="47"/>
        <v>428.72727069959973</v>
      </c>
      <c r="AJ179" s="42">
        <f t="shared" ca="1" si="39"/>
        <v>5.5653573569431183</v>
      </c>
    </row>
    <row r="180" spans="2:36" ht="15.55" customHeight="1" x14ac:dyDescent="0.65">
      <c r="B180" s="10">
        <v>152</v>
      </c>
      <c r="C180" s="41">
        <v>80.353058671402039</v>
      </c>
      <c r="D180" s="41">
        <f t="shared" ca="1" si="36"/>
        <v>96.245024854422297</v>
      </c>
      <c r="E180" s="42">
        <f t="shared" ca="1" si="44"/>
        <v>5.33469163834277</v>
      </c>
      <c r="H180" s="10">
        <v>152</v>
      </c>
      <c r="I180" s="41">
        <v>35.404282355651503</v>
      </c>
      <c r="J180" s="41">
        <f t="shared" ca="1" si="46"/>
        <v>96.24507267542397</v>
      </c>
      <c r="K180" s="41">
        <f t="shared" ca="1" si="37"/>
        <v>5.33469163834277</v>
      </c>
      <c r="L180" s="17"/>
      <c r="M180" s="17"/>
      <c r="N180" s="47">
        <v>152</v>
      </c>
      <c r="O180" s="48">
        <v>332.927139843102</v>
      </c>
      <c r="P180" s="48">
        <f t="shared" ca="1" si="48"/>
        <v>204.07759786311394</v>
      </c>
      <c r="R180" s="49">
        <f t="shared" ca="1" si="49"/>
        <v>7.3892015016559123</v>
      </c>
      <c r="S180" s="60"/>
      <c r="U180" s="47">
        <v>152</v>
      </c>
      <c r="V180" s="48">
        <v>161.98595499094901</v>
      </c>
      <c r="W180" s="48">
        <f t="shared" ca="1" si="52"/>
        <v>200.54299343617691</v>
      </c>
      <c r="Y180" s="65">
        <f t="shared" ca="1" si="51"/>
        <v>20.591542553799115</v>
      </c>
      <c r="Z180" s="17"/>
      <c r="AA180" s="10">
        <v>152</v>
      </c>
      <c r="AB180" s="41">
        <v>271.97519320498515</v>
      </c>
      <c r="AC180" s="41">
        <f t="shared" ca="1" si="45"/>
        <v>257.79337289850906</v>
      </c>
      <c r="AD180" s="42">
        <f t="shared" ca="1" si="50"/>
        <v>7.3892015016559123</v>
      </c>
      <c r="AG180" s="10">
        <v>152</v>
      </c>
      <c r="AH180" s="41">
        <v>434.41010176910765</v>
      </c>
      <c r="AI180" s="41">
        <f t="shared" ca="1" si="47"/>
        <v>423.3376474586907</v>
      </c>
      <c r="AJ180" s="42">
        <f t="shared" ca="1" si="39"/>
        <v>7.3892015016559123</v>
      </c>
    </row>
    <row r="181" spans="2:36" ht="15.55" customHeight="1" x14ac:dyDescent="0.65">
      <c r="B181" s="10">
        <v>153</v>
      </c>
      <c r="C181" s="41">
        <v>81.47462419553419</v>
      </c>
      <c r="D181" s="41">
        <f t="shared" ca="1" si="36"/>
        <v>106.14409486243872</v>
      </c>
      <c r="E181" s="42">
        <f t="shared" ca="1" si="44"/>
        <v>9.523572493458639</v>
      </c>
      <c r="H181" s="10">
        <v>153</v>
      </c>
      <c r="I181" s="41">
        <v>34.549919534460599</v>
      </c>
      <c r="J181" s="41">
        <f t="shared" ca="1" si="46"/>
        <v>106.14413790134022</v>
      </c>
      <c r="K181" s="41">
        <f t="shared" ca="1" si="37"/>
        <v>9.523572493458639</v>
      </c>
      <c r="L181" s="17"/>
      <c r="M181" s="17"/>
      <c r="N181" s="47">
        <v>153</v>
      </c>
      <c r="O181" s="48">
        <v>335.04631339397002</v>
      </c>
      <c r="P181" s="48">
        <f t="shared" ca="1" si="48"/>
        <v>210.27361589116774</v>
      </c>
      <c r="R181" s="49">
        <f t="shared" ca="1" si="49"/>
        <v>16.603777814365202</v>
      </c>
      <c r="S181" s="60"/>
      <c r="U181" s="47">
        <v>153</v>
      </c>
      <c r="V181" s="48">
        <v>161.29931854436799</v>
      </c>
      <c r="W181" s="48">
        <f t="shared" ca="1" si="52"/>
        <v>210.48408945162353</v>
      </c>
      <c r="Y181" s="65">
        <f t="shared" ca="1" si="51"/>
        <v>19.995395359064311</v>
      </c>
      <c r="Z181" s="17"/>
      <c r="AA181" s="10">
        <v>153</v>
      </c>
      <c r="AB181" s="41">
        <v>270.28297543501827</v>
      </c>
      <c r="AC181" s="41">
        <f t="shared" ca="1" si="45"/>
        <v>262.31241417385127</v>
      </c>
      <c r="AD181" s="42">
        <f t="shared" ca="1" si="50"/>
        <v>16.603777814365202</v>
      </c>
      <c r="AG181" s="10">
        <v>153</v>
      </c>
      <c r="AH181" s="41">
        <v>429.1348151451221</v>
      </c>
      <c r="AI181" s="41">
        <f t="shared" ca="1" si="47"/>
        <v>428.45135210599869</v>
      </c>
      <c r="AJ181" s="42">
        <f t="shared" ca="1" si="39"/>
        <v>16.603777814365202</v>
      </c>
    </row>
    <row r="182" spans="2:36" ht="15.55" customHeight="1" x14ac:dyDescent="0.65">
      <c r="B182" s="10">
        <v>154</v>
      </c>
      <c r="C182" s="41">
        <v>74.530526125566595</v>
      </c>
      <c r="D182" s="41">
        <f t="shared" ca="1" si="36"/>
        <v>107.35585182327014</v>
      </c>
      <c r="E182" s="42">
        <f t="shared" ca="1" si="44"/>
        <v>1.8261664470752967</v>
      </c>
      <c r="H182" s="10">
        <v>154</v>
      </c>
      <c r="I182" s="41">
        <v>33.695556713269802</v>
      </c>
      <c r="J182" s="41">
        <f t="shared" ca="1" si="46"/>
        <v>107.35589055828149</v>
      </c>
      <c r="K182" s="41">
        <f t="shared" ca="1" si="37"/>
        <v>1.8261664470752967</v>
      </c>
      <c r="L182" s="17"/>
      <c r="M182" s="17"/>
      <c r="N182" s="47">
        <v>154</v>
      </c>
      <c r="O182" s="48">
        <v>337.16548694483799</v>
      </c>
      <c r="P182" s="48">
        <f t="shared" ca="1" si="48"/>
        <v>214.42123121720545</v>
      </c>
      <c r="R182" s="49">
        <f t="shared" ca="1" si="49"/>
        <v>15.174976915154485</v>
      </c>
      <c r="S182" s="60"/>
      <c r="U182" s="47">
        <v>154</v>
      </c>
      <c r="V182" s="48">
        <v>160.61268209778601</v>
      </c>
      <c r="W182" s="48">
        <f t="shared" ca="1" si="52"/>
        <v>212.67575511906574</v>
      </c>
      <c r="Y182" s="65">
        <f t="shared" ca="1" si="51"/>
        <v>13.24007461260455</v>
      </c>
      <c r="Z182" s="17"/>
      <c r="AA182" s="10">
        <v>154</v>
      </c>
      <c r="AB182" s="41">
        <v>265.17107149161632</v>
      </c>
      <c r="AC182" s="41">
        <f t="shared" ca="1" si="45"/>
        <v>269.55803857880323</v>
      </c>
      <c r="AD182" s="42">
        <f t="shared" ca="1" si="50"/>
        <v>15.174976915154485</v>
      </c>
      <c r="AG182" s="10">
        <v>154</v>
      </c>
      <c r="AH182" s="41">
        <v>430.03670222364241</v>
      </c>
      <c r="AI182" s="41">
        <f t="shared" ca="1" si="47"/>
        <v>436.0165886160836</v>
      </c>
      <c r="AJ182" s="42">
        <f t="shared" ca="1" si="39"/>
        <v>15.174976915154485</v>
      </c>
    </row>
    <row r="183" spans="2:36" ht="15.55" customHeight="1" x14ac:dyDescent="0.65">
      <c r="B183" s="10">
        <v>155</v>
      </c>
      <c r="C183" s="41">
        <v>79.055535155663492</v>
      </c>
      <c r="D183" s="41">
        <f t="shared" ca="1" si="36"/>
        <v>101.4328813148217</v>
      </c>
      <c r="E183" s="42">
        <f t="shared" ca="1" si="44"/>
        <v>-5.1873853261214329</v>
      </c>
      <c r="H183" s="10">
        <v>155</v>
      </c>
      <c r="I183" s="41">
        <v>32.841193892078998</v>
      </c>
      <c r="J183" s="41">
        <f t="shared" ca="1" si="46"/>
        <v>101.43291617633191</v>
      </c>
      <c r="K183" s="41">
        <f t="shared" ca="1" si="37"/>
        <v>-5.1873853261214329</v>
      </c>
      <c r="L183" s="17"/>
      <c r="M183" s="17"/>
      <c r="N183" s="47">
        <v>155</v>
      </c>
      <c r="O183" s="48">
        <v>339.284660495705</v>
      </c>
      <c r="P183" s="48">
        <f t="shared" ca="1" si="48"/>
        <v>217.58177392651024</v>
      </c>
      <c r="R183" s="49">
        <f t="shared" ca="1" si="49"/>
        <v>14.60266583102532</v>
      </c>
      <c r="S183" s="60"/>
      <c r="U183" s="47">
        <v>155</v>
      </c>
      <c r="V183" s="48">
        <v>159.92604565120499</v>
      </c>
      <c r="W183" s="48">
        <f t="shared" ca="1" si="52"/>
        <v>216.99660509623504</v>
      </c>
      <c r="Y183" s="65">
        <f t="shared" ca="1" si="51"/>
        <v>15.588425489075872</v>
      </c>
      <c r="Z183" s="17"/>
      <c r="AA183" s="10">
        <v>155</v>
      </c>
      <c r="AB183" s="41">
        <v>276.04009518492944</v>
      </c>
      <c r="AC183" s="41">
        <f t="shared" ca="1" si="45"/>
        <v>274.79238900952549</v>
      </c>
      <c r="AD183" s="42">
        <f t="shared" ca="1" si="50"/>
        <v>14.60266583102532</v>
      </c>
      <c r="AG183" s="10">
        <v>155</v>
      </c>
      <c r="AH183" s="41">
        <v>436.11413477039304</v>
      </c>
      <c r="AI183" s="41">
        <f t="shared" ca="1" si="47"/>
        <v>441.74313812731776</v>
      </c>
      <c r="AJ183" s="42">
        <f t="shared" ca="1" si="39"/>
        <v>14.60266583102532</v>
      </c>
    </row>
    <row r="184" spans="2:36" ht="15.55" customHeight="1" x14ac:dyDescent="0.65">
      <c r="B184" s="10">
        <v>156</v>
      </c>
      <c r="C184" s="41">
        <v>85.714091008289273</v>
      </c>
      <c r="D184" s="41">
        <f t="shared" ca="1" si="36"/>
        <v>102.56139165147978</v>
      </c>
      <c r="E184" s="42">
        <f t="shared" ca="1" si="44"/>
        <v>1.2717984681402419</v>
      </c>
      <c r="H184" s="10">
        <v>156</v>
      </c>
      <c r="I184" s="41">
        <v>31.986831070888201</v>
      </c>
      <c r="J184" s="41">
        <f t="shared" ca="1" si="46"/>
        <v>102.56142302683897</v>
      </c>
      <c r="K184" s="41">
        <f t="shared" ca="1" si="37"/>
        <v>1.2717984681402419</v>
      </c>
      <c r="L184" s="17"/>
      <c r="M184" s="17"/>
      <c r="N184" s="47">
        <v>156</v>
      </c>
      <c r="O184" s="48">
        <v>341.40383404657302</v>
      </c>
      <c r="P184" s="48">
        <f t="shared" ca="1" si="48"/>
        <v>220.35266552378476</v>
      </c>
      <c r="R184" s="49">
        <f t="shared" ca="1" si="49"/>
        <v>14.529068989925557</v>
      </c>
      <c r="S184" s="60"/>
      <c r="U184" s="47">
        <v>156</v>
      </c>
      <c r="V184" s="48">
        <v>159.239409204624</v>
      </c>
      <c r="W184" s="48">
        <f t="shared" ca="1" si="52"/>
        <v>213.45486960783742</v>
      </c>
      <c r="Y184" s="65">
        <f t="shared" ca="1" si="51"/>
        <v>8.1579250212258874</v>
      </c>
      <c r="Z184" s="17"/>
      <c r="AA184" s="10">
        <v>156</v>
      </c>
      <c r="AB184" s="41">
        <v>286.44066950255979</v>
      </c>
      <c r="AC184" s="41">
        <f t="shared" ca="1" si="45"/>
        <v>279.14355201401116</v>
      </c>
      <c r="AD184" s="42">
        <f t="shared" ca="1" si="50"/>
        <v>14.529068989925557</v>
      </c>
      <c r="AG184" s="10">
        <v>156</v>
      </c>
      <c r="AH184" s="41">
        <v>446.87456931101815</v>
      </c>
      <c r="AI184" s="41">
        <f t="shared" ca="1" si="47"/>
        <v>446.83988976466759</v>
      </c>
      <c r="AJ184" s="42">
        <f t="shared" ca="1" si="39"/>
        <v>14.529068989925557</v>
      </c>
    </row>
    <row r="185" spans="2:36" ht="15.55" customHeight="1" x14ac:dyDescent="0.65">
      <c r="B185" s="10">
        <v>157</v>
      </c>
      <c r="C185" s="41">
        <v>82.914308669961642</v>
      </c>
      <c r="D185" s="41">
        <f t="shared" ca="1" si="36"/>
        <v>101.80519433459372</v>
      </c>
      <c r="E185" s="42">
        <f t="shared" ca="1" si="44"/>
        <v>-0.50005815173808876</v>
      </c>
      <c r="H185" s="10">
        <v>157</v>
      </c>
      <c r="I185" s="41">
        <v>31.1324682496974</v>
      </c>
      <c r="J185" s="41">
        <f t="shared" ca="1" si="46"/>
        <v>101.80522257241698</v>
      </c>
      <c r="K185" s="41">
        <f t="shared" ca="1" si="37"/>
        <v>-0.50005815173808876</v>
      </c>
      <c r="L185" s="17"/>
      <c r="M185" s="17"/>
      <c r="N185" s="47">
        <v>157</v>
      </c>
      <c r="O185" s="48">
        <v>343.52300759744003</v>
      </c>
      <c r="P185" s="48">
        <f t="shared" ca="1" si="48"/>
        <v>218.55887658819532</v>
      </c>
      <c r="R185" s="49">
        <f t="shared" ca="1" si="49"/>
        <v>10.241477616789014</v>
      </c>
      <c r="S185" s="60"/>
      <c r="U185" s="47">
        <v>157</v>
      </c>
      <c r="V185" s="48">
        <v>158.55277275804301</v>
      </c>
      <c r="W185" s="48">
        <f t="shared" ca="1" si="52"/>
        <v>217.20488101298773</v>
      </c>
      <c r="Y185" s="65">
        <f t="shared" ca="1" si="51"/>
        <v>15.095498365934041</v>
      </c>
      <c r="Z185" s="17"/>
      <c r="AA185" s="10">
        <v>157</v>
      </c>
      <c r="AB185" s="41">
        <v>285.55501126044248</v>
      </c>
      <c r="AC185" s="41">
        <f t="shared" ca="1" si="45"/>
        <v>278.73520892436187</v>
      </c>
      <c r="AD185" s="42">
        <f t="shared" ca="1" si="50"/>
        <v>10.241477616789014</v>
      </c>
      <c r="AG185" s="10">
        <v>157</v>
      </c>
      <c r="AH185" s="41">
        <v>454.23273568111614</v>
      </c>
      <c r="AI185" s="41">
        <f t="shared" ca="1" si="47"/>
        <v>447.33163842504536</v>
      </c>
      <c r="AJ185" s="42">
        <f t="shared" ca="1" si="39"/>
        <v>10.241477616789014</v>
      </c>
    </row>
    <row r="186" spans="2:36" ht="15.55" customHeight="1" x14ac:dyDescent="0.65">
      <c r="B186" s="10">
        <v>158</v>
      </c>
      <c r="C186" s="41">
        <v>84.554492351502759</v>
      </c>
      <c r="D186" s="41">
        <f t="shared" ca="1" si="36"/>
        <v>102.24977423953413</v>
      </c>
      <c r="E186" s="42">
        <f t="shared" ca="1" si="44"/>
        <v>0.62509933839977272</v>
      </c>
      <c r="H186" s="10">
        <v>158</v>
      </c>
      <c r="I186" s="41">
        <v>30.278105428506599</v>
      </c>
      <c r="J186" s="41">
        <f t="shared" ca="1" si="46"/>
        <v>102.24979965357507</v>
      </c>
      <c r="K186" s="41">
        <f t="shared" ca="1" si="37"/>
        <v>0.62509933839977272</v>
      </c>
      <c r="L186" s="17"/>
      <c r="M186" s="17"/>
      <c r="N186" s="47">
        <v>158</v>
      </c>
      <c r="O186" s="48">
        <v>345.642181148308</v>
      </c>
      <c r="P186" s="48">
        <f t="shared" ca="1" si="48"/>
        <v>212.28772642304622</v>
      </c>
      <c r="R186" s="49">
        <f t="shared" ca="1" si="49"/>
        <v>5.5847374936704579</v>
      </c>
      <c r="S186" s="60"/>
      <c r="U186" s="47">
        <v>158</v>
      </c>
      <c r="V186" s="48">
        <v>157.86613631146199</v>
      </c>
      <c r="W186" s="48">
        <f t="shared" ca="1" si="52"/>
        <v>215.64630579357396</v>
      </c>
      <c r="Y186" s="65">
        <f t="shared" ca="1" si="51"/>
        <v>10.161912881885</v>
      </c>
      <c r="Z186" s="17"/>
      <c r="AA186" s="10">
        <v>158</v>
      </c>
      <c r="AB186" s="41">
        <v>288.09002862233592</v>
      </c>
      <c r="AC186" s="41">
        <f t="shared" ca="1" si="45"/>
        <v>271.56716433399066</v>
      </c>
      <c r="AD186" s="42">
        <f t="shared" ca="1" si="50"/>
        <v>5.5847374936704579</v>
      </c>
      <c r="AG186" s="10">
        <v>158</v>
      </c>
      <c r="AH186" s="41">
        <v>463.16496699033792</v>
      </c>
      <c r="AI186" s="41">
        <f t="shared" ca="1" si="47"/>
        <v>441.17754647519246</v>
      </c>
      <c r="AJ186" s="42">
        <f t="shared" ca="1" si="39"/>
        <v>5.5847374936704579</v>
      </c>
    </row>
    <row r="187" spans="2:36" ht="15.55" customHeight="1" x14ac:dyDescent="0.65">
      <c r="B187" s="10">
        <v>159</v>
      </c>
      <c r="C187" s="41">
        <v>85.058766024109133</v>
      </c>
      <c r="D187" s="41">
        <f t="shared" ca="1" si="36"/>
        <v>95.643952587496443</v>
      </c>
      <c r="E187" s="42">
        <f t="shared" ca="1" si="44"/>
        <v>-6.3808442280842854</v>
      </c>
      <c r="H187" s="10">
        <v>159</v>
      </c>
      <c r="I187" s="41">
        <v>29.423742607315699</v>
      </c>
      <c r="J187" s="41">
        <f t="shared" ca="1" si="46"/>
        <v>95.643975460133277</v>
      </c>
      <c r="K187" s="41">
        <f t="shared" ca="1" si="37"/>
        <v>-6.3808442280842854</v>
      </c>
      <c r="L187" s="17"/>
      <c r="M187" s="17"/>
      <c r="N187" s="47">
        <v>159</v>
      </c>
      <c r="O187" s="48">
        <v>347.761354699175</v>
      </c>
      <c r="P187" s="48">
        <f t="shared" ca="1" si="48"/>
        <v>216.62997488083153</v>
      </c>
      <c r="R187" s="49">
        <f t="shared" ca="1" si="49"/>
        <v>15.571021100089926</v>
      </c>
      <c r="S187" s="60"/>
      <c r="U187" s="47">
        <v>159</v>
      </c>
      <c r="V187" s="48">
        <v>157.179499864881</v>
      </c>
      <c r="W187" s="48">
        <f t="shared" ca="1" si="52"/>
        <v>212.57608366980261</v>
      </c>
      <c r="Y187" s="65">
        <f t="shared" ca="1" si="51"/>
        <v>8.4944084555860364</v>
      </c>
      <c r="Z187" s="17"/>
      <c r="AA187" s="10">
        <v>159</v>
      </c>
      <c r="AB187" s="41">
        <v>282.54736689426801</v>
      </c>
      <c r="AC187" s="41">
        <f t="shared" ca="1" si="45"/>
        <v>272.77383774751678</v>
      </c>
      <c r="AD187" s="42">
        <f t="shared" ca="1" si="50"/>
        <v>15.571021100089926</v>
      </c>
      <c r="AG187" s="10">
        <v>159</v>
      </c>
      <c r="AH187" s="41">
        <v>460.15126192937555</v>
      </c>
      <c r="AI187" s="41">
        <f t="shared" ca="1" si="47"/>
        <v>443.31644721160018</v>
      </c>
      <c r="AJ187" s="42">
        <f t="shared" ca="1" si="39"/>
        <v>15.571021100089926</v>
      </c>
    </row>
    <row r="188" spans="2:36" ht="15.55" customHeight="1" x14ac:dyDescent="0.65">
      <c r="B188" s="10">
        <v>160</v>
      </c>
      <c r="C188" s="41">
        <v>83.683895826392487</v>
      </c>
      <c r="D188" s="41">
        <f t="shared" ca="1" si="36"/>
        <v>86.083734577802431</v>
      </c>
      <c r="E188" s="42">
        <f t="shared" ca="1" si="44"/>
        <v>-9.9958227509443702</v>
      </c>
      <c r="H188" s="10">
        <v>160</v>
      </c>
      <c r="I188" s="41">
        <v>28.569379786124902</v>
      </c>
      <c r="J188" s="41">
        <f t="shared" ca="1" si="46"/>
        <v>86.083755163175582</v>
      </c>
      <c r="K188" s="41">
        <f t="shared" ca="1" si="37"/>
        <v>-9.9958227509443702</v>
      </c>
      <c r="L188" s="17"/>
      <c r="M188" s="17"/>
      <c r="N188" s="47">
        <v>160</v>
      </c>
      <c r="O188" s="48">
        <v>349.88052825004303</v>
      </c>
      <c r="P188" s="48">
        <f t="shared" ca="1" si="48"/>
        <v>216.8551500656416</v>
      </c>
      <c r="R188" s="49">
        <f t="shared" ca="1" si="49"/>
        <v>11.888172672893218</v>
      </c>
      <c r="S188" s="60"/>
      <c r="U188" s="47">
        <v>160</v>
      </c>
      <c r="V188" s="48">
        <v>156.4928634183</v>
      </c>
      <c r="W188" s="48">
        <f t="shared" ca="1" si="52"/>
        <v>208.73729612425078</v>
      </c>
      <c r="Y188" s="65">
        <f t="shared" ca="1" si="51"/>
        <v>7.4188208214284348</v>
      </c>
      <c r="Z188" s="17"/>
      <c r="AA188" s="10">
        <v>160</v>
      </c>
      <c r="AB188" s="41">
        <v>281.29738809809896</v>
      </c>
      <c r="AC188" s="41">
        <f t="shared" ca="1" si="45"/>
        <v>275.17013719570332</v>
      </c>
      <c r="AD188" s="42">
        <f t="shared" ca="1" si="50"/>
        <v>11.888172672893218</v>
      </c>
      <c r="AG188" s="10">
        <v>160</v>
      </c>
      <c r="AH188" s="41">
        <v>458.93571934508174</v>
      </c>
      <c r="AI188" s="41">
        <f t="shared" ca="1" si="47"/>
        <v>446.30558757238612</v>
      </c>
      <c r="AJ188" s="42">
        <f t="shared" ca="1" si="39"/>
        <v>11.888172672893218</v>
      </c>
    </row>
    <row r="189" spans="2:36" ht="15.55" customHeight="1" x14ac:dyDescent="0.65">
      <c r="B189" s="10">
        <v>161</v>
      </c>
      <c r="C189" s="41">
        <v>82.119305287778843</v>
      </c>
      <c r="D189" s="41">
        <f t="shared" ca="1" si="36"/>
        <v>80.739719383386415</v>
      </c>
      <c r="E189" s="42">
        <f t="shared" ca="1" si="44"/>
        <v>-6.7356417366357633</v>
      </c>
      <c r="H189" s="10">
        <v>161</v>
      </c>
      <c r="I189" s="41">
        <v>27.715016964934101</v>
      </c>
      <c r="J189" s="41">
        <f t="shared" ca="1" si="46"/>
        <v>80.73973791022226</v>
      </c>
      <c r="K189" s="41">
        <f t="shared" ca="1" si="37"/>
        <v>-6.7356417366357633</v>
      </c>
      <c r="L189" s="17"/>
      <c r="M189" s="17"/>
      <c r="N189" s="47">
        <v>161</v>
      </c>
      <c r="O189" s="48">
        <v>351.99970180090997</v>
      </c>
      <c r="P189" s="48">
        <f t="shared" ca="1" si="48"/>
        <v>213.43973246919785</v>
      </c>
      <c r="R189" s="49">
        <f t="shared" ca="1" si="49"/>
        <v>8.270097410120389</v>
      </c>
      <c r="S189" s="60"/>
      <c r="U189" s="47">
        <v>161</v>
      </c>
      <c r="V189" s="48">
        <v>155.80622697171901</v>
      </c>
      <c r="W189" s="48">
        <f t="shared" ca="1" si="52"/>
        <v>200.36452162570978</v>
      </c>
      <c r="Y189" s="65">
        <f t="shared" ca="1" si="51"/>
        <v>2.5009551138840997</v>
      </c>
      <c r="Z189" s="17"/>
      <c r="AA189" s="10">
        <v>161</v>
      </c>
      <c r="AB189" s="41">
        <v>281.97396547690226</v>
      </c>
      <c r="AC189" s="41">
        <f t="shared" ref="AC189:AC220" ca="1" si="53">$AB$19*AC188+$AB$21+AD189+$AB$20*AD188</f>
        <v>271.86730722270005</v>
      </c>
      <c r="AD189" s="42">
        <f t="shared" ca="1" si="50"/>
        <v>8.270097410120389</v>
      </c>
      <c r="AG189" s="10">
        <v>161</v>
      </c>
      <c r="AH189" s="41">
        <v>453.4447282910541</v>
      </c>
      <c r="AI189" s="41">
        <f t="shared" ca="1" si="47"/>
        <v>443.62187045017856</v>
      </c>
      <c r="AJ189" s="42">
        <f t="shared" ca="1" si="39"/>
        <v>8.270097410120389</v>
      </c>
    </row>
    <row r="190" spans="2:36" ht="15.55" customHeight="1" x14ac:dyDescent="0.65">
      <c r="B190" s="10">
        <v>162</v>
      </c>
      <c r="C190" s="41">
        <v>79.488194260029985</v>
      </c>
      <c r="D190" s="41">
        <f t="shared" ref="D190:D228" ca="1" si="54">$C$20*D189+$C$21+E190</f>
        <v>75.911073347942988</v>
      </c>
      <c r="E190" s="42">
        <f t="shared" ca="1" si="44"/>
        <v>-6.7546740971047781</v>
      </c>
      <c r="H190" s="10">
        <v>162</v>
      </c>
      <c r="I190" s="41">
        <v>26.8606541437433</v>
      </c>
      <c r="J190" s="41">
        <f t="shared" ca="1" si="46"/>
        <v>75.911090022095252</v>
      </c>
      <c r="K190" s="41">
        <f t="shared" ref="K190:K228" ca="1" si="55">E190</f>
        <v>-6.7546740971047781</v>
      </c>
      <c r="L190" s="17"/>
      <c r="M190" s="17"/>
      <c r="N190" s="47">
        <v>162</v>
      </c>
      <c r="O190" s="48">
        <v>354.118875351778</v>
      </c>
      <c r="P190" s="48">
        <f t="shared" ca="1" si="48"/>
        <v>212.03242159461826</v>
      </c>
      <c r="R190" s="49">
        <f t="shared" ca="1" si="49"/>
        <v>9.9366623723401855</v>
      </c>
      <c r="S190" s="60"/>
      <c r="U190" s="47">
        <v>162</v>
      </c>
      <c r="V190" s="48">
        <v>155.119590525137</v>
      </c>
      <c r="W190" s="48">
        <f t="shared" ca="1" si="52"/>
        <v>202.56844222821624</v>
      </c>
      <c r="Y190" s="65">
        <f t="shared" ca="1" si="51"/>
        <v>12.240372765077428</v>
      </c>
      <c r="Z190" s="17"/>
      <c r="AA190" s="10">
        <v>162</v>
      </c>
      <c r="AB190" s="41">
        <v>284.72037682268433</v>
      </c>
      <c r="AC190" s="41">
        <f t="shared" ca="1" si="53"/>
        <v>268.75228757783043</v>
      </c>
      <c r="AD190" s="42">
        <f t="shared" ca="1" si="50"/>
        <v>9.9366623723401855</v>
      </c>
      <c r="AG190" s="10">
        <v>162</v>
      </c>
      <c r="AH190" s="41">
        <v>441.70740464620218</v>
      </c>
      <c r="AI190" s="41">
        <f t="shared" ref="AI190:AI221" ca="1" si="56">$AH$18*AI189+$AH$19*AI188+$AH$21+AJ190+$AH$20*AJ189</f>
        <v>441.18361798545658</v>
      </c>
      <c r="AJ190" s="42">
        <f t="shared" ca="1" si="39"/>
        <v>9.9366623723401855</v>
      </c>
    </row>
    <row r="191" spans="2:36" ht="15.55" customHeight="1" x14ac:dyDescent="0.65">
      <c r="B191" s="10">
        <v>163</v>
      </c>
      <c r="C191" s="41">
        <v>87.725269409680465</v>
      </c>
      <c r="D191" s="41">
        <f t="shared" ca="1" si="54"/>
        <v>73.34355655495186</v>
      </c>
      <c r="E191" s="42">
        <f t="shared" ca="1" si="44"/>
        <v>-4.9764094581968301</v>
      </c>
      <c r="H191" s="10">
        <v>163</v>
      </c>
      <c r="I191" s="41">
        <v>26.006291322552499</v>
      </c>
      <c r="J191" s="41">
        <f t="shared" ca="1" si="46"/>
        <v>73.343571561688904</v>
      </c>
      <c r="K191" s="41">
        <f t="shared" ca="1" si="55"/>
        <v>-4.9764094581968301</v>
      </c>
      <c r="L191" s="17"/>
      <c r="M191" s="17"/>
      <c r="N191" s="47">
        <v>163</v>
      </c>
      <c r="O191" s="48">
        <v>356.23804890264501</v>
      </c>
      <c r="P191" s="48">
        <f t="shared" ca="1" si="48"/>
        <v>201.06112591725338</v>
      </c>
      <c r="R191" s="49">
        <f t="shared" ca="1" si="49"/>
        <v>0.23194648209694257</v>
      </c>
      <c r="S191" s="60"/>
      <c r="U191" s="47">
        <v>163</v>
      </c>
      <c r="V191" s="48">
        <v>154.43295407855601</v>
      </c>
      <c r="W191" s="48">
        <f t="shared" ca="1" si="52"/>
        <v>202.37881430599535</v>
      </c>
      <c r="Y191" s="65">
        <f t="shared" ca="1" si="51"/>
        <v>10.067216300600728</v>
      </c>
      <c r="Z191" s="17"/>
      <c r="AA191" s="10">
        <v>163</v>
      </c>
      <c r="AB191" s="41">
        <v>291.42515746053948</v>
      </c>
      <c r="AC191" s="41">
        <f t="shared" ca="1" si="53"/>
        <v>257.07733648831442</v>
      </c>
      <c r="AD191" s="42">
        <f t="shared" ca="1" si="50"/>
        <v>0.23194648209694257</v>
      </c>
      <c r="AG191" s="10">
        <v>163</v>
      </c>
      <c r="AH191" s="41">
        <v>440.85739333717788</v>
      </c>
      <c r="AI191" s="41">
        <f t="shared" ca="1" si="56"/>
        <v>430.01040867318505</v>
      </c>
      <c r="AJ191" s="42">
        <f t="shared" ca="1" si="39"/>
        <v>0.23194648209694257</v>
      </c>
    </row>
    <row r="192" spans="2:36" ht="15.55" customHeight="1" x14ac:dyDescent="0.65">
      <c r="B192" s="10">
        <v>164</v>
      </c>
      <c r="C192" s="41">
        <v>88.380242624842083</v>
      </c>
      <c r="D192" s="41">
        <f t="shared" ca="1" si="54"/>
        <v>75.053993387929111</v>
      </c>
      <c r="E192" s="42">
        <f t="shared" ca="1" si="44"/>
        <v>-0.95520751152755801</v>
      </c>
      <c r="H192" s="10">
        <v>164</v>
      </c>
      <c r="I192" s="41">
        <v>25.151928501361599</v>
      </c>
      <c r="J192" s="41">
        <f t="shared" ca="1" si="46"/>
        <v>75.054006893992451</v>
      </c>
      <c r="K192" s="41">
        <f t="shared" ca="1" si="55"/>
        <v>-0.95520751152755801</v>
      </c>
      <c r="L192" s="17"/>
      <c r="M192" s="17"/>
      <c r="N192" s="47">
        <v>164</v>
      </c>
      <c r="O192" s="48">
        <v>358.35722245351297</v>
      </c>
      <c r="P192" s="48">
        <f t="shared" ca="1" si="48"/>
        <v>195.19933910340794</v>
      </c>
      <c r="R192" s="49">
        <f t="shared" ca="1" si="49"/>
        <v>4.2443257778798742</v>
      </c>
      <c r="S192" s="60"/>
      <c r="U192" s="47">
        <v>164</v>
      </c>
      <c r="V192" s="48">
        <v>153.74631763197499</v>
      </c>
      <c r="W192" s="48">
        <f t="shared" ca="1" si="52"/>
        <v>196.66454301737147</v>
      </c>
      <c r="Y192" s="65">
        <f t="shared" ca="1" si="51"/>
        <v>4.5236101419756789</v>
      </c>
      <c r="Z192" s="17"/>
      <c r="AA192" s="10">
        <v>164</v>
      </c>
      <c r="AB192" s="41">
        <v>294.65758791730087</v>
      </c>
      <c r="AC192" s="41">
        <f t="shared" ca="1" si="53"/>
        <v>245.72990185841132</v>
      </c>
      <c r="AD192" s="42">
        <f t="shared" ca="1" si="50"/>
        <v>4.2443257778798742</v>
      </c>
      <c r="AG192" s="10">
        <v>164</v>
      </c>
      <c r="AH192" s="41">
        <v>451.68714307268687</v>
      </c>
      <c r="AI192" s="41">
        <f t="shared" ca="1" si="56"/>
        <v>419.01701154421312</v>
      </c>
      <c r="AJ192" s="42">
        <f t="shared" ca="1" si="39"/>
        <v>4.2443257778798742</v>
      </c>
    </row>
    <row r="193" spans="2:36" ht="15.55" customHeight="1" x14ac:dyDescent="0.65">
      <c r="B193" s="10">
        <v>165</v>
      </c>
      <c r="C193" s="41">
        <v>90.402114776983012</v>
      </c>
      <c r="D193" s="41">
        <f t="shared" ca="1" si="54"/>
        <v>75.294686848896347</v>
      </c>
      <c r="E193" s="42">
        <f t="shared" ca="1" si="44"/>
        <v>-2.2539072002398526</v>
      </c>
      <c r="H193" s="10">
        <v>165</v>
      </c>
      <c r="I193" s="41">
        <v>24.297565680170798</v>
      </c>
      <c r="J193" s="41">
        <f t="shared" ca="1" si="46"/>
        <v>75.294699004353362</v>
      </c>
      <c r="K193" s="41">
        <f t="shared" ca="1" si="55"/>
        <v>-2.2539072002398526</v>
      </c>
      <c r="L193" s="17"/>
      <c r="M193" s="17"/>
      <c r="N193" s="47">
        <v>165</v>
      </c>
      <c r="O193" s="48">
        <v>360.476396004381</v>
      </c>
      <c r="P193" s="48">
        <f t="shared" ca="1" si="48"/>
        <v>201.13754694414328</v>
      </c>
      <c r="R193" s="49">
        <f t="shared" ca="1" si="49"/>
        <v>15.458141751076132</v>
      </c>
      <c r="S193" s="60"/>
      <c r="U193" s="47">
        <v>165</v>
      </c>
      <c r="V193" s="48">
        <v>153.059681185394</v>
      </c>
      <c r="W193" s="48">
        <f t="shared" ca="1" si="52"/>
        <v>202.0300121444256</v>
      </c>
      <c r="Y193" s="65">
        <f t="shared" ca="1" si="51"/>
        <v>15.031923428791263</v>
      </c>
      <c r="Z193" s="17"/>
      <c r="AA193" s="10">
        <v>165</v>
      </c>
      <c r="AB193" s="41">
        <v>291.60572771065165</v>
      </c>
      <c r="AC193" s="41">
        <f t="shared" ca="1" si="53"/>
        <v>248.73721631258627</v>
      </c>
      <c r="AD193" s="42">
        <f t="shared" ca="1" si="50"/>
        <v>15.458141751076132</v>
      </c>
      <c r="AG193" s="10">
        <v>165</v>
      </c>
      <c r="AH193" s="41">
        <v>459.03506552519264</v>
      </c>
      <c r="AI193" s="41">
        <f t="shared" ca="1" si="56"/>
        <v>421.89603137673532</v>
      </c>
      <c r="AJ193" s="42">
        <f t="shared" ref="AJ193:AJ228" ca="1" si="57">AD193</f>
        <v>15.458141751076132</v>
      </c>
    </row>
    <row r="194" spans="2:36" ht="15.55" customHeight="1" x14ac:dyDescent="0.65">
      <c r="B194" s="10">
        <v>166</v>
      </c>
      <c r="C194" s="41">
        <v>96.527375148820397</v>
      </c>
      <c r="D194" s="41">
        <f t="shared" ca="1" si="54"/>
        <v>83.826186995647888</v>
      </c>
      <c r="E194" s="42">
        <f t="shared" ca="1" si="44"/>
        <v>6.0609688316411727</v>
      </c>
      <c r="H194" s="10">
        <v>166</v>
      </c>
      <c r="I194" s="41">
        <v>23.443202858980001</v>
      </c>
      <c r="J194" s="41">
        <f t="shared" ca="1" si="46"/>
        <v>83.826197935559208</v>
      </c>
      <c r="K194" s="41">
        <f t="shared" ca="1" si="55"/>
        <v>6.0609688316411727</v>
      </c>
      <c r="L194" s="17"/>
      <c r="M194" s="17"/>
      <c r="N194" s="47">
        <v>166</v>
      </c>
      <c r="O194" s="48">
        <v>362.59556955524801</v>
      </c>
      <c r="P194" s="48">
        <f t="shared" ca="1" si="48"/>
        <v>205.92694811002715</v>
      </c>
      <c r="R194" s="49">
        <f t="shared" ca="1" si="49"/>
        <v>14.903155860298192</v>
      </c>
      <c r="S194" s="60"/>
      <c r="U194" s="47">
        <v>166</v>
      </c>
      <c r="V194" s="48">
        <v>152.37304473881301</v>
      </c>
      <c r="W194" s="48">
        <f t="shared" ca="1" si="52"/>
        <v>194.83896129776207</v>
      </c>
      <c r="Y194" s="65">
        <f t="shared" ca="1" si="51"/>
        <v>3.0119503677790416</v>
      </c>
      <c r="Z194" s="17"/>
      <c r="AA194" s="10">
        <v>166</v>
      </c>
      <c r="AB194" s="41">
        <v>289.67328169939958</v>
      </c>
      <c r="AC194" s="41">
        <f t="shared" ca="1" si="53"/>
        <v>256.49572141716391</v>
      </c>
      <c r="AD194" s="42">
        <f t="shared" ca="1" si="50"/>
        <v>14.903155860298192</v>
      </c>
      <c r="AG194" s="10">
        <v>166</v>
      </c>
      <c r="AH194" s="41">
        <v>452.9337658655208</v>
      </c>
      <c r="AI194" s="41">
        <f t="shared" ca="1" si="56"/>
        <v>429.09933543666654</v>
      </c>
      <c r="AJ194" s="42">
        <f t="shared" ca="1" si="57"/>
        <v>14.903155860298192</v>
      </c>
    </row>
    <row r="195" spans="2:36" ht="15.55" customHeight="1" x14ac:dyDescent="0.65">
      <c r="B195" s="10">
        <v>167</v>
      </c>
      <c r="C195" s="41">
        <v>97.332930755763059</v>
      </c>
      <c r="D195" s="41">
        <f t="shared" ca="1" si="54"/>
        <v>90.028193228987604</v>
      </c>
      <c r="E195" s="42">
        <f t="shared" ca="1" si="44"/>
        <v>4.5846249329044984</v>
      </c>
      <c r="H195" s="10">
        <v>167</v>
      </c>
      <c r="I195" s="41">
        <v>22.5888400377892</v>
      </c>
      <c r="J195" s="41">
        <f t="shared" ca="1" si="46"/>
        <v>90.028203074907793</v>
      </c>
      <c r="K195" s="41">
        <f t="shared" ca="1" si="55"/>
        <v>4.5846249329044984</v>
      </c>
      <c r="L195" s="17"/>
      <c r="M195" s="17"/>
      <c r="N195" s="47">
        <v>167</v>
      </c>
      <c r="O195" s="48">
        <v>364.71474310611598</v>
      </c>
      <c r="P195" s="48">
        <f t="shared" ca="1" si="48"/>
        <v>211.32727388922589</v>
      </c>
      <c r="R195" s="49">
        <f t="shared" ca="1" si="49"/>
        <v>15.993020590201434</v>
      </c>
      <c r="S195" s="60"/>
      <c r="U195" s="47">
        <v>167</v>
      </c>
      <c r="V195" s="48">
        <v>151.68640829223199</v>
      </c>
      <c r="W195" s="48">
        <f t="shared" ca="1" si="52"/>
        <v>197.54861725647666</v>
      </c>
      <c r="Y195" s="65">
        <f t="shared" ca="1" si="51"/>
        <v>12.193552088490812</v>
      </c>
      <c r="Z195" s="17"/>
      <c r="AA195" s="10">
        <v>167</v>
      </c>
      <c r="AB195" s="41">
        <v>287.1787462836848</v>
      </c>
      <c r="AC195" s="41">
        <f t="shared" ca="1" si="53"/>
        <v>264.29074779579804</v>
      </c>
      <c r="AD195" s="42">
        <f t="shared" ca="1" si="50"/>
        <v>15.993020590201434</v>
      </c>
      <c r="AG195" s="10">
        <v>167</v>
      </c>
      <c r="AH195" s="41">
        <v>438.70989097336621</v>
      </c>
      <c r="AI195" s="41">
        <f t="shared" ca="1" si="56"/>
        <v>436.50984166841982</v>
      </c>
      <c r="AJ195" s="42">
        <f t="shared" ca="1" si="57"/>
        <v>15.993020590201434</v>
      </c>
    </row>
    <row r="196" spans="2:36" ht="15.55" customHeight="1" x14ac:dyDescent="0.65">
      <c r="B196" s="10">
        <v>168</v>
      </c>
      <c r="C196" s="41">
        <v>94.344208718584142</v>
      </c>
      <c r="D196" s="41">
        <f t="shared" ca="1" si="54"/>
        <v>97.657681425528679</v>
      </c>
      <c r="E196" s="42">
        <f t="shared" ca="1" si="44"/>
        <v>6.6323075194398395</v>
      </c>
      <c r="H196" s="10">
        <v>168</v>
      </c>
      <c r="I196" s="41">
        <v>21.7344772165984</v>
      </c>
      <c r="J196" s="41">
        <f t="shared" ca="1" si="46"/>
        <v>97.657690286856848</v>
      </c>
      <c r="K196" s="41">
        <f t="shared" ca="1" si="55"/>
        <v>6.6323075194398395</v>
      </c>
      <c r="L196" s="17"/>
      <c r="M196" s="17"/>
      <c r="N196" s="47">
        <v>168</v>
      </c>
      <c r="O196" s="48">
        <v>366.83391665698298</v>
      </c>
      <c r="P196" s="48">
        <f t="shared" ca="1" si="48"/>
        <v>212.07873877061655</v>
      </c>
      <c r="R196" s="49">
        <f t="shared" ca="1" si="49"/>
        <v>11.884192270313246</v>
      </c>
      <c r="S196" s="60"/>
      <c r="U196" s="47">
        <v>168</v>
      </c>
      <c r="V196" s="48">
        <v>150.999771845651</v>
      </c>
      <c r="W196" s="48">
        <f t="shared" ca="1" si="52"/>
        <v>197.4962534178045</v>
      </c>
      <c r="Y196" s="65">
        <f t="shared" ca="1" si="51"/>
        <v>9.702497886975479</v>
      </c>
      <c r="Z196" s="17"/>
      <c r="AA196" s="10">
        <v>168</v>
      </c>
      <c r="AB196" s="41">
        <v>278.26381154134589</v>
      </c>
      <c r="AC196" s="41">
        <f t="shared" ca="1" si="53"/>
        <v>267.74237558163225</v>
      </c>
      <c r="AD196" s="42">
        <f t="shared" ca="1" si="50"/>
        <v>11.884192270313246</v>
      </c>
      <c r="AG196" s="10">
        <v>168</v>
      </c>
      <c r="AH196" s="41">
        <v>438.17345088622642</v>
      </c>
      <c r="AI196" s="41">
        <f t="shared" ca="1" si="56"/>
        <v>439.90353348445848</v>
      </c>
      <c r="AJ196" s="42">
        <f t="shared" ca="1" si="57"/>
        <v>11.884192270313246</v>
      </c>
    </row>
    <row r="197" spans="2:36" ht="15.55" customHeight="1" x14ac:dyDescent="0.65">
      <c r="B197" s="10">
        <v>169</v>
      </c>
      <c r="C197" s="41">
        <v>95.463813544923283</v>
      </c>
      <c r="D197" s="41">
        <f t="shared" ca="1" si="54"/>
        <v>106.34311637672826</v>
      </c>
      <c r="E197" s="42">
        <f t="shared" ca="1" si="44"/>
        <v>8.4512030937524614</v>
      </c>
      <c r="H197" s="10">
        <v>169</v>
      </c>
      <c r="I197" s="41">
        <v>20.880114395407499</v>
      </c>
      <c r="J197" s="41">
        <f t="shared" ca="1" si="46"/>
        <v>106.34312435192362</v>
      </c>
      <c r="K197" s="41">
        <f t="shared" ca="1" si="55"/>
        <v>8.4512030937524614</v>
      </c>
      <c r="L197" s="17"/>
      <c r="M197" s="17"/>
      <c r="N197" s="47">
        <v>169</v>
      </c>
      <c r="O197" s="48">
        <v>368.95309020785101</v>
      </c>
      <c r="P197" s="48">
        <f t="shared" ca="1" si="48"/>
        <v>210.96111998066561</v>
      </c>
      <c r="R197" s="49">
        <f t="shared" ca="1" si="49"/>
        <v>10.090255087110696</v>
      </c>
      <c r="S197" s="60"/>
      <c r="U197" s="47">
        <v>169</v>
      </c>
      <c r="V197" s="48">
        <v>150.31313539906901</v>
      </c>
      <c r="W197" s="48">
        <f t="shared" ca="1" si="52"/>
        <v>200.51467991042185</v>
      </c>
      <c r="Y197" s="65">
        <f t="shared" ca="1" si="51"/>
        <v>12.768051834397784</v>
      </c>
      <c r="Z197" s="17"/>
      <c r="AA197" s="10">
        <v>169</v>
      </c>
      <c r="AB197" s="41">
        <v>278.93071280661678</v>
      </c>
      <c r="AC197" s="41">
        <f t="shared" ca="1" si="53"/>
        <v>267.00048924573639</v>
      </c>
      <c r="AD197" s="42">
        <f t="shared" ca="1" si="50"/>
        <v>10.090255087110696</v>
      </c>
      <c r="AG197" s="10">
        <v>169</v>
      </c>
      <c r="AH197" s="41">
        <v>447.41534981722674</v>
      </c>
      <c r="AI197" s="41">
        <f t="shared" ca="1" si="56"/>
        <v>439.40592502501676</v>
      </c>
      <c r="AJ197" s="42">
        <f t="shared" ca="1" si="57"/>
        <v>10.090255087110696</v>
      </c>
    </row>
    <row r="198" spans="2:36" ht="15.55" customHeight="1" x14ac:dyDescent="0.65">
      <c r="B198" s="10">
        <v>170</v>
      </c>
      <c r="C198" s="41">
        <v>98.169252319348089</v>
      </c>
      <c r="D198" s="41">
        <f t="shared" ca="1" si="54"/>
        <v>103.0603609724978</v>
      </c>
      <c r="E198" s="42">
        <f t="shared" ca="1" si="44"/>
        <v>-2.6484437665576332</v>
      </c>
      <c r="H198" s="10">
        <v>170</v>
      </c>
      <c r="I198" s="41">
        <v>20.025751574216699</v>
      </c>
      <c r="J198" s="41">
        <f t="shared" ca="1" si="46"/>
        <v>103.06036815017363</v>
      </c>
      <c r="K198" s="41">
        <f t="shared" ca="1" si="55"/>
        <v>-2.6484437665576332</v>
      </c>
      <c r="L198" s="17"/>
      <c r="M198" s="17"/>
      <c r="N198" s="47">
        <v>170</v>
      </c>
      <c r="O198" s="48">
        <v>371.07226375871801</v>
      </c>
      <c r="P198" s="48">
        <f t="shared" ca="1" si="48"/>
        <v>205.13329087299743</v>
      </c>
      <c r="R198" s="49">
        <f t="shared" ca="1" si="49"/>
        <v>5.2682828903983818</v>
      </c>
      <c r="S198" s="60"/>
      <c r="U198" s="47">
        <v>170</v>
      </c>
      <c r="V198" s="48">
        <v>149.62649895248799</v>
      </c>
      <c r="W198" s="48">
        <f t="shared" ca="1" si="52"/>
        <v>202.67363757214162</v>
      </c>
      <c r="Y198" s="65">
        <f t="shared" ca="1" si="51"/>
        <v>12.210425652761948</v>
      </c>
      <c r="Z198" s="17"/>
      <c r="AA198" s="10">
        <v>170</v>
      </c>
      <c r="AB198" s="41">
        <v>281.19608475899201</v>
      </c>
      <c r="AC198" s="41">
        <f t="shared" ca="1" si="53"/>
        <v>260.61385075511652</v>
      </c>
      <c r="AD198" s="42">
        <f t="shared" ca="1" si="50"/>
        <v>5.2682828903983818</v>
      </c>
      <c r="AG198" s="10">
        <v>170</v>
      </c>
      <c r="AH198" s="41">
        <v>453.94949440281454</v>
      </c>
      <c r="AI198" s="41">
        <f t="shared" ca="1" si="56"/>
        <v>433.37488429584715</v>
      </c>
      <c r="AJ198" s="42">
        <f t="shared" ca="1" si="57"/>
        <v>5.2682828903983818</v>
      </c>
    </row>
    <row r="199" spans="2:36" ht="15.55" customHeight="1" x14ac:dyDescent="0.65">
      <c r="B199" s="10">
        <v>171</v>
      </c>
      <c r="C199" s="41">
        <v>99.58552681520338</v>
      </c>
      <c r="D199" s="41">
        <f t="shared" ca="1" si="54"/>
        <v>101.96583165478947</v>
      </c>
      <c r="E199" s="42">
        <f t="shared" ca="1" si="44"/>
        <v>-0.78849322045856041</v>
      </c>
      <c r="H199" s="10">
        <v>171</v>
      </c>
      <c r="I199" s="41">
        <v>19.171388753025902</v>
      </c>
      <c r="J199" s="41">
        <f t="shared" ca="1" si="46"/>
        <v>101.9658381146977</v>
      </c>
      <c r="K199" s="41">
        <f t="shared" ca="1" si="55"/>
        <v>-0.78849322045856041</v>
      </c>
      <c r="L199" s="17"/>
      <c r="M199" s="17"/>
      <c r="N199" s="47">
        <v>171</v>
      </c>
      <c r="O199" s="48">
        <v>373.19143730958598</v>
      </c>
      <c r="P199" s="48">
        <f t="shared" ca="1" si="48"/>
        <v>210.90282204162503</v>
      </c>
      <c r="R199" s="49">
        <f t="shared" ca="1" si="49"/>
        <v>16.28286025592735</v>
      </c>
      <c r="S199" s="60"/>
      <c r="U199" s="47">
        <v>171</v>
      </c>
      <c r="V199" s="48">
        <v>148.939862505907</v>
      </c>
      <c r="W199" s="48">
        <f t="shared" ca="1" si="52"/>
        <v>199.60178334965141</v>
      </c>
      <c r="Y199" s="65">
        <f t="shared" ca="1" si="51"/>
        <v>7.1955095347239411</v>
      </c>
      <c r="Z199" s="17"/>
      <c r="AA199" s="10">
        <v>171</v>
      </c>
      <c r="AB199" s="41">
        <v>272.63506471395857</v>
      </c>
      <c r="AC199" s="41">
        <f t="shared" ca="1" si="53"/>
        <v>263.46946738073143</v>
      </c>
      <c r="AD199" s="42">
        <f t="shared" ca="1" si="50"/>
        <v>16.28286025592735</v>
      </c>
      <c r="AG199" s="10">
        <v>171</v>
      </c>
      <c r="AH199" s="41">
        <v>453.72335808090537</v>
      </c>
      <c r="AI199" s="41">
        <f t="shared" ca="1" si="56"/>
        <v>436.53063456838964</v>
      </c>
      <c r="AJ199" s="42">
        <f t="shared" ca="1" si="57"/>
        <v>16.28286025592735</v>
      </c>
    </row>
    <row r="200" spans="2:36" ht="15.55" customHeight="1" x14ac:dyDescent="0.65">
      <c r="B200" s="10">
        <v>172</v>
      </c>
      <c r="C200" s="41">
        <v>98.220846909652494</v>
      </c>
      <c r="D200" s="41">
        <f t="shared" ca="1" si="54"/>
        <v>99.597083325917524</v>
      </c>
      <c r="E200" s="42">
        <f t="shared" ca="1" si="44"/>
        <v>-2.1721651633930055</v>
      </c>
      <c r="H200" s="10">
        <v>172</v>
      </c>
      <c r="I200" s="41">
        <v>18.317025931835101</v>
      </c>
      <c r="J200" s="41">
        <f t="shared" ca="1" si="46"/>
        <v>99.597089139834935</v>
      </c>
      <c r="K200" s="41">
        <f t="shared" ca="1" si="55"/>
        <v>-2.1721651633930055</v>
      </c>
      <c r="L200" s="17"/>
      <c r="M200" s="17"/>
      <c r="N200" s="47">
        <v>172</v>
      </c>
      <c r="O200" s="48">
        <v>375.31061086045298</v>
      </c>
      <c r="P200" s="48">
        <f t="shared" ca="1" si="48"/>
        <v>199.46798049077435</v>
      </c>
      <c r="R200" s="49">
        <f t="shared" ca="1" si="49"/>
        <v>-0.34455934668817889</v>
      </c>
      <c r="S200" s="60"/>
      <c r="U200" s="47">
        <v>172</v>
      </c>
      <c r="V200" s="48">
        <v>148.25322605932601</v>
      </c>
      <c r="W200" s="48">
        <f t="shared" ca="1" si="52"/>
        <v>194.13773172318025</v>
      </c>
      <c r="Y200" s="65">
        <f t="shared" ca="1" si="51"/>
        <v>4.4961267084939829</v>
      </c>
      <c r="Z200" s="17"/>
      <c r="AA200" s="10">
        <v>172</v>
      </c>
      <c r="AB200" s="41">
        <v>264.97113374986304</v>
      </c>
      <c r="AC200" s="41">
        <f t="shared" ca="1" si="53"/>
        <v>254.91939142393377</v>
      </c>
      <c r="AD200" s="42">
        <f t="shared" ca="1" si="50"/>
        <v>-0.34455934668817889</v>
      </c>
      <c r="AG200" s="10">
        <v>172</v>
      </c>
      <c r="AH200" s="41">
        <v>439.73702530555698</v>
      </c>
      <c r="AI200" s="41">
        <f t="shared" ca="1" si="56"/>
        <v>428.00943726466011</v>
      </c>
      <c r="AJ200" s="42">
        <f t="shared" ca="1" si="57"/>
        <v>-0.34455934668817889</v>
      </c>
    </row>
    <row r="201" spans="2:36" ht="15.55" customHeight="1" x14ac:dyDescent="0.65">
      <c r="B201" s="10">
        <v>173</v>
      </c>
      <c r="C201" s="41">
        <v>94.319646033288166</v>
      </c>
      <c r="D201" s="41">
        <f t="shared" ca="1" si="54"/>
        <v>105.76784590654911</v>
      </c>
      <c r="E201" s="42">
        <f t="shared" ca="1" si="44"/>
        <v>6.1304709132233395</v>
      </c>
      <c r="H201" s="10">
        <v>173</v>
      </c>
      <c r="I201" s="41">
        <v>17.4626631106443</v>
      </c>
      <c r="J201" s="41">
        <f t="shared" ca="1" si="46"/>
        <v>105.76785113907478</v>
      </c>
      <c r="K201" s="41">
        <f t="shared" ca="1" si="55"/>
        <v>6.1304709132233395</v>
      </c>
      <c r="L201" s="17"/>
      <c r="M201" s="17"/>
      <c r="N201" s="47">
        <v>173</v>
      </c>
      <c r="O201" s="48">
        <v>377.42978441132101</v>
      </c>
      <c r="P201" s="48">
        <f t="shared" ca="1" si="48"/>
        <v>195.51412237032878</v>
      </c>
      <c r="R201" s="49">
        <f t="shared" ca="1" si="49"/>
        <v>5.992939928631869</v>
      </c>
      <c r="S201" s="60"/>
      <c r="U201" s="47">
        <v>173</v>
      </c>
      <c r="V201" s="48">
        <v>147.56658961274499</v>
      </c>
      <c r="W201" s="48">
        <f t="shared" ca="1" si="52"/>
        <v>198.3346364435865</v>
      </c>
      <c r="Y201" s="65">
        <f t="shared" ca="1" si="51"/>
        <v>13.610677892724279</v>
      </c>
      <c r="Z201" s="17"/>
      <c r="AA201" s="10">
        <v>173</v>
      </c>
      <c r="AB201" s="41">
        <v>265.16978798986759</v>
      </c>
      <c r="AC201" s="41">
        <f t="shared" ca="1" si="53"/>
        <v>245.24811253682819</v>
      </c>
      <c r="AD201" s="42">
        <f t="shared" ca="1" si="50"/>
        <v>5.992939928631869</v>
      </c>
      <c r="AG201" s="10">
        <v>173</v>
      </c>
      <c r="AH201" s="41">
        <v>431.28386543277446</v>
      </c>
      <c r="AI201" s="41">
        <f t="shared" ca="1" si="56"/>
        <v>418.49037917621746</v>
      </c>
      <c r="AJ201" s="42">
        <f t="shared" ca="1" si="57"/>
        <v>5.992939928631869</v>
      </c>
    </row>
    <row r="202" spans="2:36" ht="15.55" customHeight="1" x14ac:dyDescent="0.65">
      <c r="B202" s="10">
        <v>174</v>
      </c>
      <c r="C202" s="41">
        <v>94.449143471573009</v>
      </c>
      <c r="D202" s="41">
        <f t="shared" ca="1" si="54"/>
        <v>105.90567058176713</v>
      </c>
      <c r="E202" s="42">
        <f t="shared" ca="1" si="44"/>
        <v>0.71460926587292994</v>
      </c>
      <c r="H202" s="10">
        <v>174</v>
      </c>
      <c r="I202" s="41">
        <v>16.608300289453499</v>
      </c>
      <c r="J202" s="41">
        <f t="shared" ca="1" si="46"/>
        <v>105.90567529104023</v>
      </c>
      <c r="K202" s="41">
        <f t="shared" ca="1" si="55"/>
        <v>0.71460926587292994</v>
      </c>
      <c r="L202" s="17"/>
      <c r="M202" s="17"/>
      <c r="N202" s="47">
        <v>174</v>
      </c>
      <c r="O202" s="48">
        <v>379.54895796218801</v>
      </c>
      <c r="P202" s="48">
        <f t="shared" ref="P202:P228" ca="1" si="58">$O$20*P201+$O$21+R202</f>
        <v>198.35223891962272</v>
      </c>
      <c r="R202" s="49">
        <f t="shared" ref="R202:R228" ca="1" si="59">NORMINV(RAND(),$R$20,$R$21)</f>
        <v>12.389528786326824</v>
      </c>
      <c r="S202" s="60"/>
      <c r="U202" s="47">
        <v>174</v>
      </c>
      <c r="V202" s="48">
        <v>146.879953166164</v>
      </c>
      <c r="W202" s="48">
        <f t="shared" ca="1" si="52"/>
        <v>189.71576075666238</v>
      </c>
      <c r="Y202" s="65">
        <f t="shared" ca="1" si="51"/>
        <v>1.2145879574345244</v>
      </c>
      <c r="Z202" s="17"/>
      <c r="AA202" s="10">
        <v>174</v>
      </c>
      <c r="AB202" s="41">
        <v>254.97458908514776</v>
      </c>
      <c r="AC202" s="41">
        <f t="shared" ca="1" si="53"/>
        <v>246.10930003378812</v>
      </c>
      <c r="AD202" s="42">
        <f t="shared" ref="AD202:AD228" ca="1" si="60">R202</f>
        <v>12.389528786326824</v>
      </c>
      <c r="AG202" s="10">
        <v>174</v>
      </c>
      <c r="AH202" s="41">
        <v>431.48035676352151</v>
      </c>
      <c r="AI202" s="41">
        <f t="shared" ca="1" si="56"/>
        <v>419.14771749982486</v>
      </c>
      <c r="AJ202" s="42">
        <f t="shared" ca="1" si="57"/>
        <v>12.389528786326824</v>
      </c>
    </row>
    <row r="203" spans="2:36" ht="15.55" customHeight="1" x14ac:dyDescent="0.65">
      <c r="B203" s="10">
        <v>175</v>
      </c>
      <c r="C203" s="41">
        <v>94.340982380378478</v>
      </c>
      <c r="D203" s="41">
        <f t="shared" ca="1" si="54"/>
        <v>104.50838223426463</v>
      </c>
      <c r="E203" s="42">
        <f t="shared" ca="1" si="44"/>
        <v>-0.8067212893257858</v>
      </c>
      <c r="H203" s="10">
        <v>175</v>
      </c>
      <c r="I203" s="41">
        <v>15.753937468262601</v>
      </c>
      <c r="J203" s="41">
        <f t="shared" ca="1" si="46"/>
        <v>104.50838647261043</v>
      </c>
      <c r="K203" s="41">
        <f t="shared" ca="1" si="55"/>
        <v>-0.8067212893257858</v>
      </c>
      <c r="L203" s="17"/>
      <c r="M203" s="17"/>
      <c r="N203" s="47">
        <v>175</v>
      </c>
      <c r="O203" s="48">
        <v>381.66813151305598</v>
      </c>
      <c r="P203" s="48">
        <f t="shared" ca="1" si="58"/>
        <v>200.71979010224203</v>
      </c>
      <c r="R203" s="49">
        <f t="shared" ca="1" si="59"/>
        <v>12.202775074581579</v>
      </c>
      <c r="S203" s="60"/>
      <c r="U203" s="47">
        <v>175</v>
      </c>
      <c r="V203" s="48">
        <v>146.19331671958301</v>
      </c>
      <c r="W203" s="48">
        <f t="shared" ca="1" si="52"/>
        <v>199.24782273713686</v>
      </c>
      <c r="Y203" s="65">
        <f t="shared" ca="1" si="51"/>
        <v>18.503638056140701</v>
      </c>
      <c r="Z203" s="17"/>
      <c r="AA203" s="10">
        <v>175</v>
      </c>
      <c r="AB203" s="41">
        <v>244.88920037623365</v>
      </c>
      <c r="AC203" s="41">
        <f t="shared" ca="1" si="53"/>
        <v>249.89590949815431</v>
      </c>
      <c r="AD203" s="42">
        <f t="shared" ca="1" si="60"/>
        <v>12.202775074581579</v>
      </c>
      <c r="AG203" s="10">
        <v>175</v>
      </c>
      <c r="AH203" s="41">
        <v>438.6025347753382</v>
      </c>
      <c r="AI203" s="41">
        <f t="shared" ca="1" si="56"/>
        <v>422.37010038463609</v>
      </c>
      <c r="AJ203" s="42">
        <f t="shared" ca="1" si="57"/>
        <v>12.202775074581579</v>
      </c>
    </row>
    <row r="204" spans="2:36" ht="15.55" customHeight="1" x14ac:dyDescent="0.65">
      <c r="B204" s="10">
        <v>176</v>
      </c>
      <c r="C204" s="41">
        <v>84.103537375345439</v>
      </c>
      <c r="D204" s="41">
        <f t="shared" ca="1" si="54"/>
        <v>108.14156322634463</v>
      </c>
      <c r="E204" s="42">
        <f t="shared" ca="1" si="44"/>
        <v>4.084019215506463</v>
      </c>
      <c r="H204" s="10">
        <v>176</v>
      </c>
      <c r="I204" s="41">
        <v>14.8995746470718</v>
      </c>
      <c r="J204" s="41">
        <f t="shared" ca="1" si="46"/>
        <v>108.14156704085585</v>
      </c>
      <c r="K204" s="41">
        <f t="shared" ca="1" si="55"/>
        <v>4.084019215506463</v>
      </c>
      <c r="L204" s="17"/>
      <c r="M204" s="17"/>
      <c r="N204" s="47">
        <v>176</v>
      </c>
      <c r="O204" s="48">
        <v>383.78730506392299</v>
      </c>
      <c r="P204" s="48">
        <f t="shared" ca="1" si="58"/>
        <v>201.71474927349166</v>
      </c>
      <c r="R204" s="49">
        <f t="shared" ca="1" si="59"/>
        <v>11.066938181473835</v>
      </c>
      <c r="S204" s="60"/>
      <c r="U204" s="47">
        <v>176</v>
      </c>
      <c r="V204" s="48">
        <v>145.50668027300199</v>
      </c>
      <c r="W204" s="48">
        <f t="shared" ca="1" si="52"/>
        <v>196.99107256848561</v>
      </c>
      <c r="Y204" s="65">
        <f t="shared" ca="1" si="51"/>
        <v>7.6680321050624229</v>
      </c>
      <c r="Z204" s="17"/>
      <c r="AA204" s="10">
        <v>176</v>
      </c>
      <c r="AB204" s="41">
        <v>251.45032045138825</v>
      </c>
      <c r="AC204" s="41">
        <f t="shared" ca="1" si="53"/>
        <v>252.07464426710348</v>
      </c>
      <c r="AD204" s="42">
        <f t="shared" ca="1" si="60"/>
        <v>11.066938181473835</v>
      </c>
      <c r="AG204" s="10">
        <v>176</v>
      </c>
      <c r="AH204" s="41">
        <v>433.7570353263846</v>
      </c>
      <c r="AI204" s="41">
        <f t="shared" ca="1" si="56"/>
        <v>424.06732476493016</v>
      </c>
      <c r="AJ204" s="42">
        <f t="shared" ca="1" si="57"/>
        <v>11.066938181473835</v>
      </c>
    </row>
    <row r="205" spans="2:36" ht="15.55" customHeight="1" x14ac:dyDescent="0.65">
      <c r="B205" s="10">
        <v>177</v>
      </c>
      <c r="C205" s="41">
        <v>88.454051924571033</v>
      </c>
      <c r="D205" s="41">
        <f t="shared" ca="1" si="54"/>
        <v>99.031158855533278</v>
      </c>
      <c r="E205" s="42">
        <f t="shared" ca="1" si="44"/>
        <v>-8.2962480481768903</v>
      </c>
      <c r="H205" s="10">
        <v>177</v>
      </c>
      <c r="I205" s="41">
        <v>14.045211825880999</v>
      </c>
      <c r="J205" s="41">
        <f t="shared" ca="1" si="46"/>
        <v>99.031162288593379</v>
      </c>
      <c r="K205" s="41">
        <f t="shared" ca="1" si="55"/>
        <v>-8.2962480481768903</v>
      </c>
      <c r="L205" s="17"/>
      <c r="M205" s="17"/>
      <c r="N205" s="47">
        <v>177</v>
      </c>
      <c r="O205" s="48">
        <v>385.90647861479101</v>
      </c>
      <c r="P205" s="48">
        <f t="shared" ca="1" si="58"/>
        <v>206.64729014074101</v>
      </c>
      <c r="R205" s="49">
        <f t="shared" ca="1" si="59"/>
        <v>15.10401579459851</v>
      </c>
      <c r="S205" s="60"/>
      <c r="U205" s="47">
        <v>177</v>
      </c>
      <c r="V205" s="48">
        <v>144.82004382642</v>
      </c>
      <c r="W205" s="48">
        <f t="shared" ca="1" si="52"/>
        <v>195.73928563614103</v>
      </c>
      <c r="Y205" s="65">
        <f t="shared" ca="1" si="51"/>
        <v>8.4473203245039645</v>
      </c>
      <c r="Z205" s="17"/>
      <c r="AA205" s="10">
        <v>177</v>
      </c>
      <c r="AB205" s="41">
        <v>253.16336697554402</v>
      </c>
      <c r="AC205" s="41">
        <f t="shared" ca="1" si="53"/>
        <v>257.50466472572856</v>
      </c>
      <c r="AD205" s="42">
        <f t="shared" ca="1" si="60"/>
        <v>15.10401579459851</v>
      </c>
      <c r="AG205" s="10">
        <v>177</v>
      </c>
      <c r="AH205" s="41">
        <v>428.05025643957305</v>
      </c>
      <c r="AI205" s="41">
        <f t="shared" ca="1" si="56"/>
        <v>429.19288118915802</v>
      </c>
      <c r="AJ205" s="42">
        <f t="shared" ca="1" si="57"/>
        <v>15.10401579459851</v>
      </c>
    </row>
    <row r="206" spans="2:36" ht="15.55" customHeight="1" x14ac:dyDescent="0.65">
      <c r="B206" s="10">
        <v>178</v>
      </c>
      <c r="C206" s="41">
        <v>84.058568784599402</v>
      </c>
      <c r="D206" s="41">
        <f t="shared" ca="1" si="54"/>
        <v>92.900167060147552</v>
      </c>
      <c r="E206" s="42">
        <f t="shared" ca="1" si="44"/>
        <v>-6.2278759098324077</v>
      </c>
      <c r="H206" s="10">
        <v>178</v>
      </c>
      <c r="I206" s="41">
        <v>13.1908490046902</v>
      </c>
      <c r="J206" s="41">
        <f t="shared" ca="1" si="46"/>
        <v>92.900170149901641</v>
      </c>
      <c r="K206" s="41">
        <f t="shared" ca="1" si="55"/>
        <v>-6.2278759098324077</v>
      </c>
      <c r="L206" s="17"/>
      <c r="M206" s="17"/>
      <c r="N206" s="47">
        <v>178</v>
      </c>
      <c r="O206" s="48">
        <v>388.02565216565898</v>
      </c>
      <c r="P206" s="48">
        <f t="shared" ca="1" si="58"/>
        <v>204.32097380996731</v>
      </c>
      <c r="R206" s="49">
        <f t="shared" ca="1" si="59"/>
        <v>8.3384126833003958</v>
      </c>
      <c r="S206" s="60"/>
      <c r="U206" s="47">
        <v>178</v>
      </c>
      <c r="V206" s="48">
        <v>144.13340737983901</v>
      </c>
      <c r="W206" s="48">
        <f t="shared" ca="1" si="52"/>
        <v>198.21315836005024</v>
      </c>
      <c r="Y206" s="65">
        <f t="shared" ca="1" si="51"/>
        <v>12.047801287523301</v>
      </c>
      <c r="Z206" s="17"/>
      <c r="AA206" s="10">
        <v>178</v>
      </c>
      <c r="AB206" s="41">
        <v>252.05467607370119</v>
      </c>
      <c r="AC206" s="41">
        <f t="shared" ca="1" si="53"/>
        <v>257.64461883375537</v>
      </c>
      <c r="AD206" s="42">
        <f t="shared" ca="1" si="60"/>
        <v>8.3384126833003958</v>
      </c>
      <c r="AG206" s="10">
        <v>178</v>
      </c>
      <c r="AH206" s="41">
        <v>424.12016174587876</v>
      </c>
      <c r="AI206" s="41">
        <f t="shared" ca="1" si="56"/>
        <v>429.12670664143906</v>
      </c>
      <c r="AJ206" s="42">
        <f t="shared" ca="1" si="57"/>
        <v>8.3384126833003958</v>
      </c>
    </row>
    <row r="207" spans="2:36" ht="15.55" customHeight="1" x14ac:dyDescent="0.65">
      <c r="B207" s="10">
        <v>179</v>
      </c>
      <c r="C207" s="41">
        <v>82.162977912920056</v>
      </c>
      <c r="D207" s="41">
        <f t="shared" ca="1" si="54"/>
        <v>85.685191978847797</v>
      </c>
      <c r="E207" s="42">
        <f t="shared" ca="1" si="44"/>
        <v>-7.924958375284997</v>
      </c>
      <c r="H207" s="10">
        <v>179</v>
      </c>
      <c r="I207" s="41">
        <v>12.3364861834994</v>
      </c>
      <c r="J207" s="41">
        <f t="shared" ca="1" si="46"/>
        <v>85.685194759626484</v>
      </c>
      <c r="K207" s="41">
        <f t="shared" ca="1" si="55"/>
        <v>-7.924958375284997</v>
      </c>
      <c r="L207" s="17"/>
      <c r="M207" s="17"/>
      <c r="N207" s="47">
        <v>179</v>
      </c>
      <c r="O207" s="48">
        <v>390.14482571652599</v>
      </c>
      <c r="P207" s="48">
        <f t="shared" ca="1" si="58"/>
        <v>208.46146394177723</v>
      </c>
      <c r="R207" s="49">
        <f t="shared" ca="1" si="59"/>
        <v>14.572587512806644</v>
      </c>
      <c r="S207" s="60"/>
      <c r="U207" s="47">
        <v>179</v>
      </c>
      <c r="V207" s="48">
        <v>143.44677093325799</v>
      </c>
      <c r="W207" s="48">
        <f t="shared" ca="1" si="52"/>
        <v>202.79920856656759</v>
      </c>
      <c r="Y207" s="65">
        <f t="shared" ca="1" si="51"/>
        <v>14.407366042522371</v>
      </c>
      <c r="Z207" s="17"/>
      <c r="AA207" s="10">
        <v>179</v>
      </c>
      <c r="AB207" s="41">
        <v>249.38490728177948</v>
      </c>
      <c r="AC207" s="41">
        <f t="shared" ca="1" si="53"/>
        <v>260.62195080483667</v>
      </c>
      <c r="AD207" s="42">
        <f t="shared" ca="1" si="60"/>
        <v>14.572587512806644</v>
      </c>
      <c r="AG207" s="10">
        <v>179</v>
      </c>
      <c r="AH207" s="41">
        <v>419.90245914296179</v>
      </c>
      <c r="AI207" s="41">
        <f t="shared" ca="1" si="56"/>
        <v>432.12354507931832</v>
      </c>
      <c r="AJ207" s="42">
        <f t="shared" ca="1" si="57"/>
        <v>14.572587512806644</v>
      </c>
    </row>
    <row r="208" spans="2:36" ht="15.55" customHeight="1" x14ac:dyDescent="0.65">
      <c r="B208" s="10">
        <v>180</v>
      </c>
      <c r="C208" s="41">
        <v>84.727901173225007</v>
      </c>
      <c r="D208" s="41">
        <f t="shared" ca="1" si="54"/>
        <v>93.552759805109204</v>
      </c>
      <c r="E208" s="42">
        <f t="shared" ca="1" si="44"/>
        <v>6.4360870241461896</v>
      </c>
      <c r="H208" s="10">
        <v>180</v>
      </c>
      <c r="I208" s="41">
        <v>11.482123362308499</v>
      </c>
      <c r="J208" s="41">
        <f t="shared" ca="1" si="46"/>
        <v>93.552762307810028</v>
      </c>
      <c r="K208" s="41">
        <f t="shared" ca="1" si="55"/>
        <v>6.4360870241461896</v>
      </c>
      <c r="L208" s="17"/>
      <c r="M208" s="17"/>
      <c r="N208" s="47">
        <v>180</v>
      </c>
      <c r="O208" s="48">
        <v>392.26399926739401</v>
      </c>
      <c r="P208" s="48">
        <f t="shared" ca="1" si="58"/>
        <v>201.26645594590167</v>
      </c>
      <c r="R208" s="49">
        <f t="shared" ca="1" si="59"/>
        <v>3.6511383983021384</v>
      </c>
      <c r="S208" s="60"/>
      <c r="U208" s="47">
        <v>180</v>
      </c>
      <c r="V208" s="48">
        <v>142.760134486677</v>
      </c>
      <c r="W208" s="48">
        <f t="shared" ca="1" si="52"/>
        <v>206.61635730814757</v>
      </c>
      <c r="Y208" s="65">
        <f t="shared" ref="Y208:Y228" ca="1" si="61">NORMINV(RAND(),$Y$20,$Y$21)</f>
        <v>14.097069598236756</v>
      </c>
      <c r="Z208" s="17"/>
      <c r="AA208" s="10">
        <v>180</v>
      </c>
      <c r="AB208" s="41">
        <v>252.76708882681223</v>
      </c>
      <c r="AC208" s="41">
        <f t="shared" ca="1" si="53"/>
        <v>255.49718787905849</v>
      </c>
      <c r="AD208" s="42">
        <f t="shared" ca="1" si="60"/>
        <v>3.6511383983021384</v>
      </c>
      <c r="AG208" s="10">
        <v>180</v>
      </c>
      <c r="AH208" s="41">
        <v>415.44112182825637</v>
      </c>
      <c r="AI208" s="41">
        <f t="shared" ca="1" si="56"/>
        <v>427.01369099174951</v>
      </c>
      <c r="AJ208" s="42">
        <f t="shared" ca="1" si="57"/>
        <v>3.6511383983021384</v>
      </c>
    </row>
    <row r="209" spans="2:36" ht="15.55" customHeight="1" x14ac:dyDescent="0.65">
      <c r="B209" s="10">
        <v>181</v>
      </c>
      <c r="C209" s="41">
        <v>84.322874604051108</v>
      </c>
      <c r="D209" s="41">
        <f t="shared" ca="1" si="54"/>
        <v>96.591110550407208</v>
      </c>
      <c r="E209" s="42">
        <f t="shared" ca="1" si="44"/>
        <v>2.3936267258089239</v>
      </c>
      <c r="H209" s="10">
        <v>181</v>
      </c>
      <c r="I209" s="41">
        <v>10.6277605411177</v>
      </c>
      <c r="J209" s="41">
        <f t="shared" ca="1" si="46"/>
        <v>96.591112802837955</v>
      </c>
      <c r="K209" s="41">
        <f t="shared" ca="1" si="55"/>
        <v>2.3936267258089239</v>
      </c>
      <c r="L209" s="17"/>
      <c r="M209" s="17"/>
      <c r="N209" s="47">
        <v>181</v>
      </c>
      <c r="O209" s="48">
        <v>394.38317281826102</v>
      </c>
      <c r="P209" s="48">
        <f t="shared" ca="1" si="58"/>
        <v>192.48562994528339</v>
      </c>
      <c r="R209" s="49">
        <f t="shared" ca="1" si="59"/>
        <v>1.3458195939719033</v>
      </c>
      <c r="S209" s="60"/>
      <c r="U209" s="47">
        <v>181</v>
      </c>
      <c r="V209" s="48">
        <v>142.07349804009601</v>
      </c>
      <c r="W209" s="48">
        <f t="shared" ca="1" si="52"/>
        <v>206.25089700888401</v>
      </c>
      <c r="Y209" s="65">
        <f t="shared" ca="1" si="61"/>
        <v>10.296175431551212</v>
      </c>
      <c r="Z209" s="17"/>
      <c r="AA209" s="10">
        <v>181</v>
      </c>
      <c r="AB209" s="41">
        <v>255.6133889858082</v>
      </c>
      <c r="AC209" s="41">
        <f t="shared" ca="1" si="53"/>
        <v>243.1188578842756</v>
      </c>
      <c r="AD209" s="42">
        <f t="shared" ca="1" si="60"/>
        <v>1.3458195939719033</v>
      </c>
      <c r="AG209" s="10">
        <v>181</v>
      </c>
      <c r="AH209" s="41">
        <v>412.67272586707946</v>
      </c>
      <c r="AI209" s="41">
        <f t="shared" ca="1" si="56"/>
        <v>414.76865248887026</v>
      </c>
      <c r="AJ209" s="42">
        <f t="shared" ca="1" si="57"/>
        <v>1.3458195939719033</v>
      </c>
    </row>
    <row r="210" spans="2:36" ht="15.55" customHeight="1" x14ac:dyDescent="0.65">
      <c r="B210" s="10">
        <v>182</v>
      </c>
      <c r="C210" s="41">
        <v>86.588339843693078</v>
      </c>
      <c r="D210" s="41">
        <f t="shared" ca="1" si="54"/>
        <v>89.174183159833447</v>
      </c>
      <c r="E210" s="42">
        <f t="shared" ca="1" si="44"/>
        <v>-7.7578163355330343</v>
      </c>
      <c r="H210" s="10">
        <v>182</v>
      </c>
      <c r="I210" s="41">
        <v>9.7733977199269297</v>
      </c>
      <c r="J210" s="41">
        <f t="shared" ca="1" si="46"/>
        <v>89.174185187021124</v>
      </c>
      <c r="K210" s="41">
        <f t="shared" ca="1" si="55"/>
        <v>-7.7578163355330343</v>
      </c>
      <c r="L210" s="17"/>
      <c r="M210" s="17"/>
      <c r="N210" s="47">
        <v>182</v>
      </c>
      <c r="O210" s="48">
        <v>396.50234636912899</v>
      </c>
      <c r="P210" s="48">
        <f t="shared" ca="1" si="58"/>
        <v>192.97076254034482</v>
      </c>
      <c r="R210" s="49">
        <f t="shared" ca="1" si="59"/>
        <v>9.7336955895897557</v>
      </c>
      <c r="S210" s="60"/>
      <c r="U210" s="47">
        <v>182</v>
      </c>
      <c r="V210" s="48">
        <v>141.38686159351499</v>
      </c>
      <c r="W210" s="48">
        <f t="shared" ca="1" si="52"/>
        <v>205.5227943092049</v>
      </c>
      <c r="Y210" s="65">
        <f t="shared" ca="1" si="61"/>
        <v>9.8969870012092773</v>
      </c>
      <c r="Z210" s="17"/>
      <c r="AA210" s="10">
        <v>182</v>
      </c>
      <c r="AB210" s="41">
        <v>263.19268770467716</v>
      </c>
      <c r="AC210" s="41">
        <f t="shared" ca="1" si="53"/>
        <v>239.21357748242374</v>
      </c>
      <c r="AD210" s="42">
        <f t="shared" ca="1" si="60"/>
        <v>9.7336955895897557</v>
      </c>
      <c r="AG210" s="10">
        <v>182</v>
      </c>
      <c r="AH210" s="41">
        <v>412.70891207899115</v>
      </c>
      <c r="AI210" s="41">
        <f t="shared" ca="1" si="56"/>
        <v>410.77894026622891</v>
      </c>
      <c r="AJ210" s="42">
        <f t="shared" ca="1" si="57"/>
        <v>9.7336955895897557</v>
      </c>
    </row>
    <row r="211" spans="2:36" ht="15.55" customHeight="1" x14ac:dyDescent="0.65">
      <c r="B211" s="10">
        <v>183</v>
      </c>
      <c r="C211" s="41">
        <v>90.918101293362255</v>
      </c>
      <c r="D211" s="41">
        <f t="shared" ca="1" si="54"/>
        <v>91.472796219352247</v>
      </c>
      <c r="E211" s="42">
        <f t="shared" ca="1" si="44"/>
        <v>1.2160313755021439</v>
      </c>
      <c r="H211" s="10">
        <v>183</v>
      </c>
      <c r="I211" s="41">
        <v>8.9190348987361308</v>
      </c>
      <c r="J211" s="41">
        <f t="shared" ca="1" si="46"/>
        <v>91.472798043821157</v>
      </c>
      <c r="K211" s="41">
        <f t="shared" ca="1" si="55"/>
        <v>1.2160313755021439</v>
      </c>
      <c r="L211" s="17"/>
      <c r="M211" s="17"/>
      <c r="N211" s="47">
        <v>183</v>
      </c>
      <c r="O211" s="48">
        <v>398.62151991999599</v>
      </c>
      <c r="P211" s="48">
        <f t="shared" ca="1" si="58"/>
        <v>189.32959793458019</v>
      </c>
      <c r="R211" s="49">
        <f t="shared" ca="1" si="59"/>
        <v>5.6559116482698233</v>
      </c>
      <c r="S211" s="60"/>
      <c r="U211" s="47">
        <v>183</v>
      </c>
      <c r="V211" s="48">
        <v>140.700225146934</v>
      </c>
      <c r="W211" s="48">
        <f t="shared" ca="1" si="52"/>
        <v>209.74294921455805</v>
      </c>
      <c r="Y211" s="65">
        <f t="shared" ca="1" si="61"/>
        <v>14.772434336273641</v>
      </c>
      <c r="Z211" s="17"/>
      <c r="AA211" s="10">
        <v>183</v>
      </c>
      <c r="AB211" s="41">
        <v>264.49796144853661</v>
      </c>
      <c r="AC211" s="41">
        <f t="shared" ca="1" si="53"/>
        <v>235.81497917724607</v>
      </c>
      <c r="AD211" s="42">
        <f t="shared" ca="1" si="60"/>
        <v>5.6559116482698233</v>
      </c>
      <c r="AG211" s="10">
        <v>183</v>
      </c>
      <c r="AH211" s="41">
        <v>419.13003483434602</v>
      </c>
      <c r="AI211" s="41">
        <f t="shared" ca="1" si="56"/>
        <v>406.81455178222552</v>
      </c>
      <c r="AJ211" s="42">
        <f t="shared" ca="1" si="57"/>
        <v>5.6559116482698233</v>
      </c>
    </row>
    <row r="212" spans="2:36" ht="15.55" customHeight="1" x14ac:dyDescent="0.65">
      <c r="B212" s="10">
        <v>184</v>
      </c>
      <c r="C212" s="41">
        <v>91.386196205246634</v>
      </c>
      <c r="D212" s="41">
        <f t="shared" ca="1" si="54"/>
        <v>99.916191843551942</v>
      </c>
      <c r="E212" s="42">
        <f t="shared" ca="1" si="44"/>
        <v>7.5906752461349214</v>
      </c>
      <c r="H212" s="10">
        <v>184</v>
      </c>
      <c r="I212" s="41">
        <v>8.0646720775453193</v>
      </c>
      <c r="J212" s="41">
        <f t="shared" ca="1" si="46"/>
        <v>99.91619348557397</v>
      </c>
      <c r="K212" s="41">
        <f t="shared" ca="1" si="55"/>
        <v>7.5906752461349214</v>
      </c>
      <c r="L212" s="17"/>
      <c r="M212" s="17"/>
      <c r="N212" s="47">
        <v>184</v>
      </c>
      <c r="O212" s="48">
        <v>400.74069347086402</v>
      </c>
      <c r="P212" s="48">
        <f t="shared" ca="1" si="58"/>
        <v>185.64336331391166</v>
      </c>
      <c r="R212" s="49">
        <f t="shared" ca="1" si="59"/>
        <v>5.2467251727894997</v>
      </c>
      <c r="S212" s="60"/>
      <c r="U212" s="47">
        <v>184</v>
      </c>
      <c r="V212" s="48">
        <v>140.01358870035199</v>
      </c>
      <c r="W212" s="48">
        <f t="shared" ca="1" si="52"/>
        <v>195.89417701986608</v>
      </c>
      <c r="Y212" s="65">
        <f t="shared" ca="1" si="61"/>
        <v>-2.8744772732361756</v>
      </c>
      <c r="Z212" s="17"/>
      <c r="AA212" s="10">
        <v>184</v>
      </c>
      <c r="AB212" s="41">
        <v>273.5853759964096</v>
      </c>
      <c r="AC212" s="41">
        <f t="shared" ca="1" si="53"/>
        <v>230.30816225644588</v>
      </c>
      <c r="AD212" s="42">
        <f t="shared" ca="1" si="60"/>
        <v>5.2467251727894997</v>
      </c>
      <c r="AG212" s="10">
        <v>184</v>
      </c>
      <c r="AH212" s="41">
        <v>430.68588630249457</v>
      </c>
      <c r="AI212" s="41">
        <f t="shared" ca="1" si="56"/>
        <v>400.63893521157655</v>
      </c>
      <c r="AJ212" s="42">
        <f t="shared" ca="1" si="57"/>
        <v>5.2467251727894997</v>
      </c>
    </row>
    <row r="213" spans="2:36" ht="15.55" customHeight="1" x14ac:dyDescent="0.65">
      <c r="B213" s="10">
        <v>185</v>
      </c>
      <c r="C213" s="41">
        <v>91.207083572518016</v>
      </c>
      <c r="D213" s="41">
        <f t="shared" ca="1" si="54"/>
        <v>103.26026964938201</v>
      </c>
      <c r="E213" s="42">
        <f t="shared" ca="1" si="44"/>
        <v>3.3356969901852618</v>
      </c>
      <c r="H213" s="10">
        <v>185</v>
      </c>
      <c r="I213" s="41">
        <v>7.2103092563545204</v>
      </c>
      <c r="J213" s="41">
        <f t="shared" ca="1" si="46"/>
        <v>103.26027112720183</v>
      </c>
      <c r="K213" s="41">
        <f t="shared" ca="1" si="55"/>
        <v>3.3356969901852618</v>
      </c>
      <c r="L213" s="17"/>
      <c r="M213" s="17"/>
      <c r="N213" s="47">
        <v>185</v>
      </c>
      <c r="O213" s="48">
        <v>402.85986702173102</v>
      </c>
      <c r="P213" s="48">
        <f t="shared" ca="1" si="58"/>
        <v>188.72922880161724</v>
      </c>
      <c r="R213" s="49">
        <f t="shared" ca="1" si="59"/>
        <v>11.650201819096726</v>
      </c>
      <c r="S213" s="60"/>
      <c r="U213" s="47">
        <v>185</v>
      </c>
      <c r="V213" s="48">
        <v>139.326952253771</v>
      </c>
      <c r="W213" s="48">
        <f t="shared" ca="1" si="52"/>
        <v>200.79281525474809</v>
      </c>
      <c r="Y213" s="65">
        <f t="shared" ca="1" si="61"/>
        <v>14.488055936868616</v>
      </c>
      <c r="Z213" s="17"/>
      <c r="AA213" s="10">
        <v>185</v>
      </c>
      <c r="AB213" s="41">
        <v>276.33013245802522</v>
      </c>
      <c r="AC213" s="41">
        <f t="shared" ca="1" si="53"/>
        <v>231.55091043629281</v>
      </c>
      <c r="AD213" s="42">
        <f t="shared" ca="1" si="60"/>
        <v>11.650201819096726</v>
      </c>
      <c r="AG213" s="10">
        <v>185</v>
      </c>
      <c r="AH213" s="41">
        <v>430.74107217642359</v>
      </c>
      <c r="AI213" s="41">
        <f t="shared" ca="1" si="56"/>
        <v>401.12118816719942</v>
      </c>
      <c r="AJ213" s="42">
        <f t="shared" ca="1" si="57"/>
        <v>11.650201819096726</v>
      </c>
    </row>
    <row r="214" spans="2:36" ht="15.55" customHeight="1" x14ac:dyDescent="0.65">
      <c r="B214" s="10">
        <v>186</v>
      </c>
      <c r="C214" s="41">
        <v>93.754886366417239</v>
      </c>
      <c r="D214" s="41">
        <f t="shared" ca="1" si="54"/>
        <v>103.93027642931403</v>
      </c>
      <c r="E214" s="42">
        <f t="shared" ca="1" si="44"/>
        <v>0.9960337448702189</v>
      </c>
      <c r="H214" s="10">
        <v>186</v>
      </c>
      <c r="I214" s="41">
        <v>6.3559464351636299</v>
      </c>
      <c r="J214" s="41">
        <f t="shared" ca="1" si="46"/>
        <v>103.93027775935187</v>
      </c>
      <c r="K214" s="41">
        <f t="shared" ca="1" si="55"/>
        <v>0.9960337448702189</v>
      </c>
      <c r="L214" s="17"/>
      <c r="M214" s="17"/>
      <c r="N214" s="47">
        <v>186</v>
      </c>
      <c r="O214" s="48">
        <v>404.97904057259899</v>
      </c>
      <c r="P214" s="48">
        <f t="shared" ca="1" si="58"/>
        <v>194.89628668790826</v>
      </c>
      <c r="R214" s="49">
        <f t="shared" ca="1" si="59"/>
        <v>15.039980766452731</v>
      </c>
      <c r="S214" s="60"/>
      <c r="U214" s="47">
        <v>186</v>
      </c>
      <c r="V214" s="48">
        <v>138.64031580719001</v>
      </c>
      <c r="W214" s="48">
        <f t="shared" ca="1" si="52"/>
        <v>196.4252638331144</v>
      </c>
      <c r="Y214" s="65">
        <f t="shared" ca="1" si="61"/>
        <v>5.7117301038411208</v>
      </c>
      <c r="Z214" s="17"/>
      <c r="AA214" s="10">
        <v>186</v>
      </c>
      <c r="AB214" s="41">
        <v>276.22114472402041</v>
      </c>
      <c r="AC214" s="41">
        <f t="shared" ca="1" si="53"/>
        <v>239.26090106866462</v>
      </c>
      <c r="AD214" s="42">
        <f t="shared" ca="1" si="60"/>
        <v>15.039980766452731</v>
      </c>
      <c r="AG214" s="10">
        <v>186</v>
      </c>
      <c r="AH214" s="41">
        <v>438.36295468544682</v>
      </c>
      <c r="AI214" s="41">
        <f t="shared" ca="1" si="56"/>
        <v>407.89970843494365</v>
      </c>
      <c r="AJ214" s="42">
        <f t="shared" ca="1" si="57"/>
        <v>15.039980766452731</v>
      </c>
    </row>
    <row r="215" spans="2:36" ht="15.55" customHeight="1" x14ac:dyDescent="0.65">
      <c r="B215" s="10">
        <v>187</v>
      </c>
      <c r="C215" s="41">
        <v>96.373774004005924</v>
      </c>
      <c r="D215" s="41">
        <f t="shared" ca="1" si="54"/>
        <v>106.96853505043691</v>
      </c>
      <c r="E215" s="42">
        <f t="shared" ca="1" si="44"/>
        <v>3.4312862640542718</v>
      </c>
      <c r="H215" s="10">
        <v>187</v>
      </c>
      <c r="I215" s="41">
        <v>5.50158361397283</v>
      </c>
      <c r="J215" s="41">
        <f t="shared" ca="1" si="46"/>
        <v>106.96853624747095</v>
      </c>
      <c r="K215" s="41">
        <f t="shared" ca="1" si="55"/>
        <v>3.4312862640542718</v>
      </c>
      <c r="L215" s="17"/>
      <c r="M215" s="17"/>
      <c r="N215" s="47">
        <v>187</v>
      </c>
      <c r="O215" s="48">
        <v>407.09821412346599</v>
      </c>
      <c r="P215" s="48">
        <f t="shared" ca="1" si="58"/>
        <v>196.55193991288996</v>
      </c>
      <c r="R215" s="49">
        <f t="shared" ca="1" si="59"/>
        <v>11.145281893772536</v>
      </c>
      <c r="S215" s="60"/>
      <c r="U215" s="47">
        <v>187</v>
      </c>
      <c r="V215" s="48">
        <v>137.95367936060899</v>
      </c>
      <c r="W215" s="48">
        <f t="shared" ca="1" si="52"/>
        <v>212.05026564294849</v>
      </c>
      <c r="Y215" s="65">
        <f t="shared" ca="1" si="61"/>
        <v>25.267528193145509</v>
      </c>
      <c r="Z215" s="17"/>
      <c r="AA215" s="10">
        <v>187</v>
      </c>
      <c r="AB215" s="41">
        <v>279.03830501585446</v>
      </c>
      <c r="AC215" s="41">
        <f t="shared" ca="1" si="53"/>
        <v>244.00008323879706</v>
      </c>
      <c r="AD215" s="42">
        <f t="shared" ca="1" si="60"/>
        <v>11.145281893772536</v>
      </c>
      <c r="AG215" s="10">
        <v>187</v>
      </c>
      <c r="AH215" s="41">
        <v>444.55761663810591</v>
      </c>
      <c r="AI215" s="41">
        <f t="shared" ca="1" si="56"/>
        <v>411.81985739513618</v>
      </c>
      <c r="AJ215" s="42">
        <f t="shared" ca="1" si="57"/>
        <v>11.145281893772536</v>
      </c>
    </row>
    <row r="216" spans="2:36" ht="15.55" customHeight="1" x14ac:dyDescent="0.65">
      <c r="B216" s="10">
        <v>188</v>
      </c>
      <c r="C216" s="41">
        <v>98.321600893301493</v>
      </c>
      <c r="D216" s="41">
        <f t="shared" ca="1" si="54"/>
        <v>105.00095531194863</v>
      </c>
      <c r="E216" s="42">
        <f t="shared" ca="1" si="44"/>
        <v>-1.2707262334445937</v>
      </c>
      <c r="H216" s="10">
        <v>188</v>
      </c>
      <c r="I216" s="41">
        <v>4.6472207927820204</v>
      </c>
      <c r="J216" s="41">
        <f t="shared" ca="1" si="46"/>
        <v>105.00095638927927</v>
      </c>
      <c r="K216" s="41">
        <f t="shared" ca="1" si="55"/>
        <v>-1.2707262334445937</v>
      </c>
      <c r="L216" s="17"/>
      <c r="M216" s="17"/>
      <c r="N216" s="47">
        <v>188</v>
      </c>
      <c r="O216" s="48">
        <v>409.21738767433402</v>
      </c>
      <c r="P216" s="48">
        <f t="shared" ca="1" si="58"/>
        <v>198.28107996529204</v>
      </c>
      <c r="R216" s="49">
        <f t="shared" ca="1" si="59"/>
        <v>11.384334043691075</v>
      </c>
      <c r="S216" s="60"/>
      <c r="U216" s="47">
        <v>188</v>
      </c>
      <c r="V216" s="48">
        <v>137.267042914028</v>
      </c>
      <c r="W216" s="48">
        <f t="shared" ca="1" si="52"/>
        <v>210.9424082093268</v>
      </c>
      <c r="Y216" s="65">
        <f t="shared" ca="1" si="61"/>
        <v>10.097169130673175</v>
      </c>
      <c r="Z216" s="17"/>
      <c r="AA216" s="10">
        <v>188</v>
      </c>
      <c r="AB216" s="41">
        <v>275.13449490863036</v>
      </c>
      <c r="AC216" s="41">
        <f t="shared" ca="1" si="53"/>
        <v>246.55704990549472</v>
      </c>
      <c r="AD216" s="42">
        <f t="shared" ca="1" si="60"/>
        <v>11.384334043691075</v>
      </c>
      <c r="AG216" s="10">
        <v>188</v>
      </c>
      <c r="AH216" s="41">
        <v>447.64117747215943</v>
      </c>
      <c r="AI216" s="41">
        <f t="shared" ca="1" si="56"/>
        <v>413.91083498359768</v>
      </c>
      <c r="AJ216" s="42">
        <f t="shared" ca="1" si="57"/>
        <v>11.384334043691075</v>
      </c>
    </row>
    <row r="217" spans="2:36" ht="15.55" customHeight="1" x14ac:dyDescent="0.65">
      <c r="B217" s="10">
        <v>189</v>
      </c>
      <c r="C217" s="41">
        <v>101.78747800618383</v>
      </c>
      <c r="D217" s="41">
        <f t="shared" ca="1" si="54"/>
        <v>104.42513558342604</v>
      </c>
      <c r="E217" s="42">
        <f t="shared" ca="1" si="44"/>
        <v>-7.5724197327729253E-2</v>
      </c>
      <c r="H217" s="10">
        <v>189</v>
      </c>
      <c r="I217" s="41">
        <v>3.7928579715912298</v>
      </c>
      <c r="J217" s="41">
        <f t="shared" ca="1" si="46"/>
        <v>104.42513655302361</v>
      </c>
      <c r="K217" s="41">
        <f t="shared" ca="1" si="55"/>
        <v>-7.5724197327729253E-2</v>
      </c>
      <c r="L217" s="17"/>
      <c r="M217" s="17"/>
      <c r="N217" s="47">
        <v>189</v>
      </c>
      <c r="O217" s="48">
        <v>411.33656122520199</v>
      </c>
      <c r="P217" s="48">
        <f t="shared" ca="1" si="58"/>
        <v>195.57928904989799</v>
      </c>
      <c r="R217" s="49">
        <f t="shared" ca="1" si="59"/>
        <v>7.1263170811351655</v>
      </c>
      <c r="S217" s="60"/>
      <c r="U217" s="47">
        <v>189</v>
      </c>
      <c r="V217" s="48">
        <v>136.58040646744701</v>
      </c>
      <c r="W217" s="48">
        <f t="shared" ca="1" si="52"/>
        <v>199.35639643462818</v>
      </c>
      <c r="Y217" s="65">
        <f t="shared" ca="1" si="61"/>
        <v>-0.49177095376594693</v>
      </c>
      <c r="Z217" s="17"/>
      <c r="AA217" s="10">
        <v>189</v>
      </c>
      <c r="AB217" s="41">
        <v>272.84190666448137</v>
      </c>
      <c r="AC217" s="41">
        <f t="shared" ca="1" si="53"/>
        <v>244.71982901792595</v>
      </c>
      <c r="AD217" s="42">
        <f t="shared" ca="1" si="60"/>
        <v>7.1263170811351655</v>
      </c>
      <c r="AG217" s="10">
        <v>189</v>
      </c>
      <c r="AH217" s="41">
        <v>447.03093579392748</v>
      </c>
      <c r="AI217" s="41">
        <f t="shared" ca="1" si="56"/>
        <v>411.81102988402404</v>
      </c>
      <c r="AJ217" s="42">
        <f t="shared" ca="1" si="57"/>
        <v>7.1263170811351655</v>
      </c>
    </row>
    <row r="218" spans="2:36" ht="15.55" customHeight="1" x14ac:dyDescent="0.65">
      <c r="B218" s="10">
        <v>190</v>
      </c>
      <c r="C218" s="41">
        <v>102.04415027822125</v>
      </c>
      <c r="D218" s="41">
        <f t="shared" ca="1" si="54"/>
        <v>109.82141863816977</v>
      </c>
      <c r="E218" s="42">
        <f t="shared" ca="1" si="44"/>
        <v>5.8387966130863305</v>
      </c>
      <c r="H218" s="10">
        <v>190</v>
      </c>
      <c r="I218" s="41">
        <v>2.93849515040043</v>
      </c>
      <c r="J218" s="41">
        <f t="shared" ca="1" si="46"/>
        <v>109.82141951080757</v>
      </c>
      <c r="K218" s="41">
        <f t="shared" ca="1" si="55"/>
        <v>5.8387966130863305</v>
      </c>
      <c r="L218" s="17"/>
      <c r="M218" s="17"/>
      <c r="N218" s="47">
        <v>190</v>
      </c>
      <c r="O218" s="48">
        <v>413.45573477606899</v>
      </c>
      <c r="P218" s="48">
        <f t="shared" ca="1" si="58"/>
        <v>185.77023689390705</v>
      </c>
      <c r="R218" s="49">
        <f t="shared" ca="1" si="59"/>
        <v>-0.25112325100112365</v>
      </c>
      <c r="S218" s="60"/>
      <c r="U218" s="47">
        <v>190</v>
      </c>
      <c r="V218" s="48">
        <v>135.89377002086599</v>
      </c>
      <c r="W218" s="48">
        <f t="shared" ca="1" si="52"/>
        <v>197.87497352835462</v>
      </c>
      <c r="Y218" s="65">
        <f t="shared" ca="1" si="61"/>
        <v>8.4542167371892578</v>
      </c>
      <c r="Z218" s="17"/>
      <c r="AA218" s="10">
        <v>190</v>
      </c>
      <c r="AB218" s="41">
        <v>272.09772171739911</v>
      </c>
      <c r="AC218" s="41">
        <f t="shared" ca="1" si="53"/>
        <v>233.5598814056998</v>
      </c>
      <c r="AD218" s="42">
        <f t="shared" ca="1" si="60"/>
        <v>-0.25112325100112365</v>
      </c>
      <c r="AG218" s="10">
        <v>190</v>
      </c>
      <c r="AH218" s="41">
        <v>437.39984295084179</v>
      </c>
      <c r="AI218" s="41">
        <f t="shared" ca="1" si="56"/>
        <v>400.49839558453203</v>
      </c>
      <c r="AJ218" s="42">
        <f t="shared" ca="1" si="57"/>
        <v>-0.25112325100112365</v>
      </c>
    </row>
    <row r="219" spans="2:36" ht="15.55" customHeight="1" x14ac:dyDescent="0.65">
      <c r="B219" s="10">
        <v>191</v>
      </c>
      <c r="C219" s="41">
        <v>106.25464956148592</v>
      </c>
      <c r="D219" s="41">
        <f t="shared" ca="1" si="54"/>
        <v>111.5410793231743</v>
      </c>
      <c r="E219" s="42">
        <f t="shared" ca="1" si="44"/>
        <v>2.7018025488215054</v>
      </c>
      <c r="H219" s="10">
        <v>191</v>
      </c>
      <c r="I219" s="41">
        <v>2.08413232920952</v>
      </c>
      <c r="J219" s="41">
        <f t="shared" ca="1" si="46"/>
        <v>111.54108010854833</v>
      </c>
      <c r="K219" s="41">
        <f t="shared" ca="1" si="55"/>
        <v>2.7018025488215054</v>
      </c>
      <c r="L219" s="17"/>
      <c r="M219" s="17"/>
      <c r="N219" s="47">
        <v>191</v>
      </c>
      <c r="O219" s="48">
        <v>415.57490832693702</v>
      </c>
      <c r="P219" s="48">
        <f t="shared" ca="1" si="58"/>
        <v>181.90255605289528</v>
      </c>
      <c r="R219" s="49">
        <f t="shared" ca="1" si="59"/>
        <v>4.7093428483789292</v>
      </c>
      <c r="S219" s="60"/>
      <c r="U219" s="47">
        <v>191</v>
      </c>
      <c r="V219" s="48">
        <v>135.207133574285</v>
      </c>
      <c r="W219" s="48">
        <f t="shared" ca="1" si="52"/>
        <v>189.76684223403541</v>
      </c>
      <c r="Y219" s="65">
        <f t="shared" ca="1" si="61"/>
        <v>1.6793660585162549</v>
      </c>
      <c r="Z219" s="17"/>
      <c r="AA219" s="10">
        <v>191</v>
      </c>
      <c r="AB219" s="41">
        <v>279.90293518852963</v>
      </c>
      <c r="AC219" s="41">
        <f t="shared" ca="1" si="53"/>
        <v>224.78767448800821</v>
      </c>
      <c r="AD219" s="42">
        <f t="shared" ca="1" si="60"/>
        <v>4.7093428483789292</v>
      </c>
      <c r="AG219" s="10">
        <v>191</v>
      </c>
      <c r="AH219" s="41">
        <v>433.85510335023929</v>
      </c>
      <c r="AI219" s="41">
        <f t="shared" ca="1" si="56"/>
        <v>391.50477844431816</v>
      </c>
      <c r="AJ219" s="42">
        <f t="shared" ca="1" si="57"/>
        <v>4.7093428483789292</v>
      </c>
    </row>
    <row r="220" spans="2:36" ht="15.55" customHeight="1" x14ac:dyDescent="0.65">
      <c r="B220" s="10">
        <v>192</v>
      </c>
      <c r="C220" s="41">
        <v>106.16492523381847</v>
      </c>
      <c r="D220" s="41">
        <f t="shared" ca="1" si="54"/>
        <v>110.58068642601638</v>
      </c>
      <c r="E220" s="42">
        <f t="shared" ref="E220:E228" ca="1" si="62">NORMINV(RAND(),$E$20,$E$21)</f>
        <v>0.1937150351595199</v>
      </c>
      <c r="H220" s="10">
        <v>192</v>
      </c>
      <c r="I220" s="41">
        <v>1.2297695080187201</v>
      </c>
      <c r="J220" s="41">
        <f t="shared" ca="1" si="46"/>
        <v>110.58068713285301</v>
      </c>
      <c r="K220" s="41">
        <f t="shared" ca="1" si="55"/>
        <v>0.1937150351595199</v>
      </c>
      <c r="L220" s="17"/>
      <c r="M220" s="17"/>
      <c r="N220" s="47">
        <v>192</v>
      </c>
      <c r="O220" s="48">
        <v>417.69408187780402</v>
      </c>
      <c r="P220" s="48">
        <f t="shared" ca="1" si="58"/>
        <v>188.01914590340118</v>
      </c>
      <c r="R220" s="49">
        <f t="shared" ca="1" si="59"/>
        <v>14.30684545579544</v>
      </c>
      <c r="S220" s="60"/>
      <c r="U220" s="47">
        <v>192</v>
      </c>
      <c r="V220" s="48">
        <v>134.52049712770301</v>
      </c>
      <c r="W220" s="48">
        <f t="shared" ca="1" si="52"/>
        <v>191.42900749607355</v>
      </c>
      <c r="Y220" s="65">
        <f t="shared" ca="1" si="61"/>
        <v>10.638849485441675</v>
      </c>
      <c r="Z220" s="17"/>
      <c r="AA220" s="10">
        <v>192</v>
      </c>
      <c r="AB220" s="41">
        <v>284.7537624943422</v>
      </c>
      <c r="AC220" s="41">
        <f t="shared" ca="1" si="53"/>
        <v>228.97042391919229</v>
      </c>
      <c r="AD220" s="42">
        <f t="shared" ca="1" si="60"/>
        <v>14.30684545579544</v>
      </c>
      <c r="AG220" s="10">
        <v>192</v>
      </c>
      <c r="AH220" s="41">
        <v>430.26114301521676</v>
      </c>
      <c r="AI220" s="41">
        <f t="shared" ca="1" si="56"/>
        <v>395.03575330325253</v>
      </c>
      <c r="AJ220" s="42">
        <f t="shared" ca="1" si="57"/>
        <v>14.30684545579544</v>
      </c>
    </row>
    <row r="221" spans="2:36" ht="15.55" customHeight="1" x14ac:dyDescent="0.65">
      <c r="B221" s="10">
        <v>193</v>
      </c>
      <c r="C221" s="41">
        <v>101.47550172281889</v>
      </c>
      <c r="D221" s="41">
        <f t="shared" ca="1" si="54"/>
        <v>99.241858884448604</v>
      </c>
      <c r="E221" s="42">
        <f t="shared" ca="1" si="62"/>
        <v>-10.280758898966145</v>
      </c>
      <c r="H221" s="10">
        <v>193</v>
      </c>
      <c r="I221" s="41">
        <v>0.37540668682792999</v>
      </c>
      <c r="J221" s="41">
        <f t="shared" ca="1" si="46"/>
        <v>99.241859520601579</v>
      </c>
      <c r="K221" s="41">
        <f t="shared" ca="1" si="55"/>
        <v>-10.280758898966145</v>
      </c>
      <c r="L221" s="17"/>
      <c r="M221" s="17"/>
      <c r="N221" s="47">
        <v>193</v>
      </c>
      <c r="O221" s="48">
        <v>419.81325542867199</v>
      </c>
      <c r="P221" s="48">
        <f t="shared" ca="1" si="58"/>
        <v>182.17380839640856</v>
      </c>
      <c r="R221" s="49">
        <f t="shared" ca="1" si="59"/>
        <v>2.9565770833474918</v>
      </c>
      <c r="S221" s="60"/>
      <c r="U221" s="47">
        <v>193</v>
      </c>
      <c r="V221" s="48">
        <v>133.83386068112199</v>
      </c>
      <c r="W221" s="48">
        <f t="shared" ca="1" si="52"/>
        <v>196.1726904237191</v>
      </c>
      <c r="Y221" s="65">
        <f t="shared" ca="1" si="61"/>
        <v>13.886583677252908</v>
      </c>
      <c r="Z221" s="17"/>
      <c r="AA221" s="10">
        <v>193</v>
      </c>
      <c r="AB221" s="41">
        <v>284.07250083700734</v>
      </c>
      <c r="AC221" s="41">
        <f t="shared" ref="AC221:AC228" ca="1" si="63">$AB$19*AC220+$AB$21+AD221+$AB$20*AD220</f>
        <v>226.18338133851827</v>
      </c>
      <c r="AD221" s="42">
        <f t="shared" ca="1" si="60"/>
        <v>2.9565770833474918</v>
      </c>
      <c r="AG221" s="10">
        <v>193</v>
      </c>
      <c r="AH221" s="41">
        <v>439.17281558302784</v>
      </c>
      <c r="AI221" s="41">
        <f t="shared" ca="1" si="56"/>
        <v>391.30236892194523</v>
      </c>
      <c r="AJ221" s="42">
        <f t="shared" ca="1" si="57"/>
        <v>2.9565770833474918</v>
      </c>
    </row>
    <row r="222" spans="2:36" ht="15.55" customHeight="1" x14ac:dyDescent="0.65">
      <c r="B222" s="10">
        <v>194</v>
      </c>
      <c r="C222" s="41">
        <v>111.21499311185862</v>
      </c>
      <c r="D222" s="41">
        <f t="shared" ca="1" si="54"/>
        <v>94.819935190146595</v>
      </c>
      <c r="E222" s="42">
        <f t="shared" ca="1" si="62"/>
        <v>-4.4977378058571578</v>
      </c>
      <c r="H222" s="10">
        <v>194</v>
      </c>
      <c r="I222" s="41">
        <v>-0.47895613436287499</v>
      </c>
      <c r="J222" s="41">
        <f t="shared" ref="J222:J228" ca="1" si="64">$I$20*J221+$I$21+K222</f>
        <v>94.819935762684267</v>
      </c>
      <c r="K222" s="41">
        <f t="shared" ca="1" si="55"/>
        <v>-4.4977378058571578</v>
      </c>
      <c r="L222" s="17"/>
      <c r="M222" s="17"/>
      <c r="N222" s="47">
        <v>194</v>
      </c>
      <c r="O222" s="48">
        <v>421.932428979539</v>
      </c>
      <c r="P222" s="48">
        <f t="shared" ca="1" si="58"/>
        <v>183.33922585464799</v>
      </c>
      <c r="R222" s="49">
        <f t="shared" ca="1" si="59"/>
        <v>9.3827982978802709</v>
      </c>
      <c r="S222" s="60"/>
      <c r="U222" s="47">
        <v>194</v>
      </c>
      <c r="V222" s="48">
        <v>133.147224234541</v>
      </c>
      <c r="W222" s="48">
        <f t="shared" ca="1" si="52"/>
        <v>190.75386487077779</v>
      </c>
      <c r="Y222" s="65">
        <f t="shared" ca="1" si="61"/>
        <v>4.1984434894305895</v>
      </c>
      <c r="Z222" s="17"/>
      <c r="AA222" s="10">
        <v>194</v>
      </c>
      <c r="AB222" s="41">
        <v>279.55048526293155</v>
      </c>
      <c r="AC222" s="41">
        <f t="shared" ca="1" si="63"/>
        <v>224.42613004422046</v>
      </c>
      <c r="AD222" s="42">
        <f t="shared" ca="1" si="60"/>
        <v>9.3827982978802709</v>
      </c>
      <c r="AG222" s="10">
        <v>194</v>
      </c>
      <c r="AH222" s="41">
        <v>447.02838675305713</v>
      </c>
      <c r="AI222" s="41">
        <f t="shared" ref="AI222:AI228" ca="1" si="65">$AH$18*AI221+$AH$19*AI220+$AH$21+AJ222+$AH$20*AJ221</f>
        <v>388.83464900143491</v>
      </c>
      <c r="AJ222" s="42">
        <f t="shared" ca="1" si="57"/>
        <v>9.3827982978802709</v>
      </c>
    </row>
    <row r="223" spans="2:36" ht="15.55" customHeight="1" x14ac:dyDescent="0.65">
      <c r="B223" s="10">
        <v>195</v>
      </c>
      <c r="C223" s="41">
        <v>112.41712580907001</v>
      </c>
      <c r="D223" s="41">
        <f t="shared" ca="1" si="54"/>
        <v>88.426244274463329</v>
      </c>
      <c r="E223" s="42">
        <f t="shared" ca="1" si="62"/>
        <v>-6.911697396668619</v>
      </c>
      <c r="H223" s="10">
        <v>195</v>
      </c>
      <c r="I223" s="41">
        <v>-1.33331895555368</v>
      </c>
      <c r="J223" s="41">
        <f t="shared" ca="1" si="64"/>
        <v>88.42624478974723</v>
      </c>
      <c r="K223" s="41">
        <f t="shared" ca="1" si="55"/>
        <v>-6.911697396668619</v>
      </c>
      <c r="L223" s="17"/>
      <c r="M223" s="17"/>
      <c r="N223" s="47">
        <v>195</v>
      </c>
      <c r="O223" s="48">
        <v>424.05160253040702</v>
      </c>
      <c r="P223" s="48">
        <f t="shared" ca="1" si="58"/>
        <v>183.89124623881426</v>
      </c>
      <c r="R223" s="49">
        <f t="shared" ca="1" si="59"/>
        <v>8.8859429696310492</v>
      </c>
      <c r="S223" s="60"/>
      <c r="U223" s="47">
        <v>195</v>
      </c>
      <c r="V223" s="48">
        <v>132.46058778796001</v>
      </c>
      <c r="W223" s="48">
        <f t="shared" ca="1" si="52"/>
        <v>184.99479310044688</v>
      </c>
      <c r="Y223" s="65">
        <f t="shared" ca="1" si="61"/>
        <v>3.3163147167468709</v>
      </c>
      <c r="Z223" s="17"/>
      <c r="AA223" s="10">
        <v>195</v>
      </c>
      <c r="AB223" s="41">
        <v>268.48549505042854</v>
      </c>
      <c r="AC223" s="41">
        <f t="shared" ca="1" si="63"/>
        <v>225.56085915836962</v>
      </c>
      <c r="AD223" s="42">
        <f t="shared" ca="1" si="60"/>
        <v>8.8859429696310492</v>
      </c>
      <c r="AG223" s="10">
        <v>195</v>
      </c>
      <c r="AH223" s="41">
        <v>440.95307318019485</v>
      </c>
      <c r="AI223" s="41">
        <f t="shared" ca="1" si="65"/>
        <v>389.18062097674044</v>
      </c>
      <c r="AJ223" s="42">
        <f t="shared" ca="1" si="57"/>
        <v>8.8859429696310492</v>
      </c>
    </row>
    <row r="224" spans="2:36" ht="15.55" customHeight="1" x14ac:dyDescent="0.65">
      <c r="B224" s="10">
        <v>196</v>
      </c>
      <c r="C224" s="41">
        <v>110.12742815684328</v>
      </c>
      <c r="D224" s="41">
        <f t="shared" ca="1" si="54"/>
        <v>86.51673243808068</v>
      </c>
      <c r="E224" s="42">
        <f t="shared" ca="1" si="62"/>
        <v>-3.0668874089363305</v>
      </c>
      <c r="H224" s="10">
        <v>196</v>
      </c>
      <c r="I224" s="41">
        <v>-2.18768177674457</v>
      </c>
      <c r="J224" s="41">
        <f t="shared" ca="1" si="64"/>
        <v>86.516732901836178</v>
      </c>
      <c r="K224" s="41">
        <f t="shared" ca="1" si="55"/>
        <v>-3.0668874089363305</v>
      </c>
      <c r="L224" s="17"/>
      <c r="M224" s="17"/>
      <c r="N224" s="47">
        <v>196</v>
      </c>
      <c r="O224" s="48">
        <v>426.17077608127403</v>
      </c>
      <c r="P224" s="48">
        <f t="shared" ca="1" si="58"/>
        <v>187.86183545991295</v>
      </c>
      <c r="R224" s="49">
        <f t="shared" ca="1" si="59"/>
        <v>12.359713844980121</v>
      </c>
      <c r="S224" s="60"/>
      <c r="U224" s="47">
        <v>196</v>
      </c>
      <c r="V224" s="48">
        <v>131.77395134137899</v>
      </c>
      <c r="W224" s="48">
        <f t="shared" ca="1" si="52"/>
        <v>178.44043372584966</v>
      </c>
      <c r="Y224" s="65">
        <f t="shared" ca="1" si="61"/>
        <v>1.9451199354474404</v>
      </c>
      <c r="Z224" s="17"/>
      <c r="AA224" s="10">
        <v>196</v>
      </c>
      <c r="AB224" s="41">
        <v>250.90234366989938</v>
      </c>
      <c r="AC224" s="41">
        <f t="shared" ca="1" si="63"/>
        <v>229.80745857232833</v>
      </c>
      <c r="AD224" s="42">
        <f t="shared" ca="1" si="60"/>
        <v>12.359713844980121</v>
      </c>
      <c r="AG224" s="10">
        <v>196</v>
      </c>
      <c r="AH224" s="41">
        <v>435.43325843335049</v>
      </c>
      <c r="AI224" s="41">
        <f t="shared" ca="1" si="65"/>
        <v>392.61863016891948</v>
      </c>
      <c r="AJ224" s="42">
        <f t="shared" ca="1" si="57"/>
        <v>12.359713844980121</v>
      </c>
    </row>
    <row r="225" spans="2:36" ht="15.55" customHeight="1" x14ac:dyDescent="0.65">
      <c r="B225" s="10">
        <v>197</v>
      </c>
      <c r="C225" s="41">
        <v>106.86559931309911</v>
      </c>
      <c r="D225" s="41">
        <f t="shared" ca="1" si="54"/>
        <v>88.630410921943565</v>
      </c>
      <c r="E225" s="42">
        <f t="shared" ca="1" si="62"/>
        <v>0.76535172767095028</v>
      </c>
      <c r="H225" s="10">
        <v>197</v>
      </c>
      <c r="I225" s="41">
        <v>-3.0420445979353699</v>
      </c>
      <c r="J225" s="41">
        <f t="shared" ca="1" si="64"/>
        <v>88.630411339323516</v>
      </c>
      <c r="K225" s="41">
        <f t="shared" ca="1" si="55"/>
        <v>0.76535172767095028</v>
      </c>
      <c r="L225" s="17"/>
      <c r="M225" s="17"/>
      <c r="N225" s="47">
        <v>197</v>
      </c>
      <c r="O225" s="48">
        <v>428.289949632142</v>
      </c>
      <c r="P225" s="48">
        <f t="shared" ca="1" si="58"/>
        <v>185.92832690597572</v>
      </c>
      <c r="R225" s="49">
        <f t="shared" ca="1" si="59"/>
        <v>6.85267499205405</v>
      </c>
      <c r="S225" s="60"/>
      <c r="U225" s="47">
        <v>197</v>
      </c>
      <c r="V225" s="48">
        <v>131.087314894798</v>
      </c>
      <c r="W225" s="48">
        <f t="shared" ca="1" si="52"/>
        <v>194.52888542206003</v>
      </c>
      <c r="Y225" s="65">
        <f t="shared" ca="1" si="61"/>
        <v>23.93249506879534</v>
      </c>
      <c r="Z225" s="17"/>
      <c r="AA225" s="10">
        <v>197</v>
      </c>
      <c r="AB225" s="41">
        <v>250.1477850503953</v>
      </c>
      <c r="AC225" s="41">
        <f t="shared" ca="1" si="63"/>
        <v>229.85924462963965</v>
      </c>
      <c r="AD225" s="42">
        <f t="shared" ca="1" si="60"/>
        <v>6.85267499205405</v>
      </c>
      <c r="AG225" s="10">
        <v>197</v>
      </c>
      <c r="AH225" s="41">
        <v>430.91185361622439</v>
      </c>
      <c r="AI225" s="41">
        <f t="shared" ca="1" si="65"/>
        <v>391.95652390564129</v>
      </c>
      <c r="AJ225" s="42">
        <f t="shared" ca="1" si="57"/>
        <v>6.85267499205405</v>
      </c>
    </row>
    <row r="226" spans="2:36" ht="15.55" customHeight="1" x14ac:dyDescent="0.65">
      <c r="B226" s="10">
        <v>198</v>
      </c>
      <c r="C226" s="41">
        <v>93.729379356165481</v>
      </c>
      <c r="D226" s="41">
        <f t="shared" ca="1" si="54"/>
        <v>93.014190963693139</v>
      </c>
      <c r="E226" s="42">
        <f t="shared" ca="1" si="62"/>
        <v>3.2468211339439272</v>
      </c>
      <c r="H226" s="10">
        <v>198</v>
      </c>
      <c r="I226" s="41">
        <v>-3.8964074191261799</v>
      </c>
      <c r="J226" s="41">
        <f t="shared" ca="1" si="64"/>
        <v>93.014191339335085</v>
      </c>
      <c r="K226" s="41">
        <f t="shared" ca="1" si="55"/>
        <v>3.2468211339439272</v>
      </c>
      <c r="L226" s="17"/>
      <c r="M226" s="17"/>
      <c r="N226" s="47">
        <v>198</v>
      </c>
      <c r="O226" s="48">
        <v>430.409123183009</v>
      </c>
      <c r="P226" s="48">
        <f t="shared" ca="1" si="58"/>
        <v>181.68301983512839</v>
      </c>
      <c r="R226" s="49">
        <f t="shared" ca="1" si="59"/>
        <v>4.3475256197502237</v>
      </c>
      <c r="S226" s="60"/>
      <c r="U226" s="47">
        <v>198</v>
      </c>
      <c r="V226" s="48">
        <v>130.40067844821701</v>
      </c>
      <c r="W226" s="48">
        <f t="shared" ca="1" si="52"/>
        <v>192.59909457767196</v>
      </c>
      <c r="Y226" s="65">
        <f t="shared" ca="1" si="61"/>
        <v>7.5230976978179545</v>
      </c>
      <c r="Z226" s="17"/>
      <c r="AA226" s="10">
        <v>198</v>
      </c>
      <c r="AB226" s="41">
        <v>245.57710695397557</v>
      </c>
      <c r="AC226" s="41">
        <f t="shared" ca="1" si="63"/>
        <v>224.64718328245294</v>
      </c>
      <c r="AD226" s="42">
        <f t="shared" ca="1" si="60"/>
        <v>4.3475256197502237</v>
      </c>
      <c r="AG226" s="10">
        <v>198</v>
      </c>
      <c r="AH226" s="41">
        <v>432.25102294704112</v>
      </c>
      <c r="AI226" s="41">
        <f t="shared" ca="1" si="65"/>
        <v>386.23947983761121</v>
      </c>
      <c r="AJ226" s="42">
        <f t="shared" ca="1" si="57"/>
        <v>4.3475256197502237</v>
      </c>
    </row>
    <row r="227" spans="2:36" ht="15.55" customHeight="1" x14ac:dyDescent="0.65">
      <c r="B227" s="10">
        <v>199</v>
      </c>
      <c r="C227" s="41">
        <v>97.849594753847128</v>
      </c>
      <c r="D227" s="41">
        <f t="shared" ca="1" si="54"/>
        <v>85.640764522218319</v>
      </c>
      <c r="E227" s="42">
        <f t="shared" ca="1" si="62"/>
        <v>-8.0720073451055079</v>
      </c>
      <c r="H227" s="10">
        <v>199</v>
      </c>
      <c r="I227" s="41">
        <v>-4.75077024031697</v>
      </c>
      <c r="J227" s="41">
        <f t="shared" ca="1" si="64"/>
        <v>85.640764860296073</v>
      </c>
      <c r="K227" s="41">
        <f t="shared" ca="1" si="55"/>
        <v>-8.0720073451055079</v>
      </c>
      <c r="L227" s="17"/>
      <c r="M227" s="17"/>
      <c r="N227" s="47">
        <v>199</v>
      </c>
      <c r="O227" s="48">
        <v>432.52829673387703</v>
      </c>
      <c r="P227" s="48">
        <f t="shared" ca="1" si="58"/>
        <v>185.40662860463843</v>
      </c>
      <c r="R227" s="49">
        <f t="shared" ca="1" si="59"/>
        <v>11.891910753022879</v>
      </c>
      <c r="S227" s="60"/>
      <c r="U227" s="47">
        <v>199</v>
      </c>
      <c r="V227" s="48">
        <v>129.71404200163499</v>
      </c>
      <c r="W227" s="48">
        <f t="shared" ca="1" si="52"/>
        <v>191.15442278898061</v>
      </c>
      <c r="Y227" s="65">
        <f t="shared" ca="1" si="61"/>
        <v>7.8152376690758301</v>
      </c>
      <c r="Z227" s="17"/>
      <c r="AA227" s="10">
        <v>199</v>
      </c>
      <c r="AB227" s="41">
        <v>242.24554291472214</v>
      </c>
      <c r="AC227" s="41">
        <f t="shared" ca="1" si="63"/>
        <v>226.24813851710564</v>
      </c>
      <c r="AD227" s="42">
        <f t="shared" ca="1" si="60"/>
        <v>11.891910753022879</v>
      </c>
      <c r="AG227" s="10">
        <v>199</v>
      </c>
      <c r="AH227" s="41">
        <v>437.05572558012136</v>
      </c>
      <c r="AI227" s="41">
        <f t="shared" ca="1" si="65"/>
        <v>387.35946637297371</v>
      </c>
      <c r="AJ227" s="42">
        <f t="shared" ca="1" si="57"/>
        <v>11.891910753022879</v>
      </c>
    </row>
    <row r="228" spans="2:36" ht="15.55" customHeight="1" x14ac:dyDescent="0.65">
      <c r="B228" s="10">
        <v>200</v>
      </c>
      <c r="C228" s="41">
        <v>98.702593151981915</v>
      </c>
      <c r="D228" s="41">
        <f t="shared" ca="1" si="54"/>
        <v>88.480677887681182</v>
      </c>
      <c r="E228" s="42">
        <f t="shared" ca="1" si="62"/>
        <v>1.4039898176846837</v>
      </c>
      <c r="H228" s="10">
        <v>200</v>
      </c>
      <c r="I228" s="41">
        <v>-5.6051330615077699</v>
      </c>
      <c r="J228" s="41">
        <f t="shared" ca="1" si="64"/>
        <v>88.480678191951156</v>
      </c>
      <c r="K228" s="41">
        <f t="shared" ca="1" si="55"/>
        <v>1.4039898176846837</v>
      </c>
      <c r="L228" s="17"/>
      <c r="M228" s="17"/>
      <c r="N228" s="47">
        <v>200</v>
      </c>
      <c r="O228" s="48">
        <v>434.647470284745</v>
      </c>
      <c r="P228" s="48">
        <f t="shared" ca="1" si="58"/>
        <v>193.3424746078208</v>
      </c>
      <c r="R228" s="49">
        <f t="shared" ca="1" si="59"/>
        <v>16.476508863646217</v>
      </c>
      <c r="S228" s="60"/>
      <c r="U228" s="47">
        <v>200</v>
      </c>
      <c r="V228" s="48">
        <v>129.027405555054</v>
      </c>
      <c r="W228" s="48">
        <f t="shared" ca="1" si="52"/>
        <v>191.43640788627178</v>
      </c>
      <c r="Y228" s="65">
        <f t="shared" ca="1" si="61"/>
        <v>9.3974273761892242</v>
      </c>
      <c r="Z228" s="17"/>
      <c r="AA228" s="10">
        <v>200</v>
      </c>
      <c r="AB228" s="41">
        <v>235.25802795140635</v>
      </c>
      <c r="AC228" s="41">
        <f t="shared" ca="1" si="63"/>
        <v>236.04578890555274</v>
      </c>
      <c r="AD228" s="42">
        <f t="shared" ca="1" si="60"/>
        <v>16.476508863646217</v>
      </c>
      <c r="AG228" s="10">
        <v>200</v>
      </c>
      <c r="AH228" s="41">
        <v>433.23671080934184</v>
      </c>
      <c r="AI228" s="41">
        <f t="shared" ca="1" si="65"/>
        <v>396.49556316933848</v>
      </c>
      <c r="AJ228" s="42">
        <f t="shared" ca="1" si="57"/>
        <v>16.476508863646217</v>
      </c>
    </row>
    <row r="229" spans="2:36" ht="15.55" customHeight="1" x14ac:dyDescent="0.65"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2:36" ht="15.55" customHeight="1" x14ac:dyDescent="0.65"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2:36" ht="15.55" customHeight="1" x14ac:dyDescent="0.65"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2:36" ht="15.55" customHeight="1" x14ac:dyDescent="0.65"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2:36" ht="15.55" customHeight="1" x14ac:dyDescent="0.65"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2:36" ht="15.55" customHeight="1" x14ac:dyDescent="0.65"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2:36" ht="15.55" customHeight="1" x14ac:dyDescent="0.65"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2:36" ht="15.55" customHeight="1" x14ac:dyDescent="0.65"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2:36" ht="15.55" customHeight="1" x14ac:dyDescent="0.65"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2:36" ht="15.55" customHeight="1" x14ac:dyDescent="0.65"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2:36" ht="15.55" customHeight="1" x14ac:dyDescent="0.65"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2:36" ht="15.55" customHeight="1" x14ac:dyDescent="0.65"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2:26" ht="15.55" customHeight="1" x14ac:dyDescent="0.65"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2:26" ht="15.55" customHeight="1" x14ac:dyDescent="0.65"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2:26" ht="15.55" customHeight="1" x14ac:dyDescent="0.65"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2:26" ht="15.55" customHeight="1" x14ac:dyDescent="0.65"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2:26" ht="15.55" customHeight="1" x14ac:dyDescent="0.65"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2:26" ht="15.55" customHeight="1" x14ac:dyDescent="0.65"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2:26" ht="15.55" customHeight="1" x14ac:dyDescent="0.65"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2:26" ht="15.55" customHeight="1" x14ac:dyDescent="0.65"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2:26" ht="15.55" customHeight="1" x14ac:dyDescent="0.65"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2:26" ht="15.55" customHeight="1" x14ac:dyDescent="0.65"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2:26" ht="15.55" customHeight="1" x14ac:dyDescent="0.65"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2:26" ht="15.55" customHeight="1" x14ac:dyDescent="0.65"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2:26" ht="15.55" customHeight="1" x14ac:dyDescent="0.65"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2:26" ht="15.55" customHeight="1" x14ac:dyDescent="0.65"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2:26" ht="15.55" customHeight="1" x14ac:dyDescent="0.65"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2:26" ht="15.55" customHeight="1" x14ac:dyDescent="0.65"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2:26" ht="15.55" customHeight="1" x14ac:dyDescent="0.65"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2:26" ht="15.55" customHeight="1" x14ac:dyDescent="0.65"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2:26" ht="15.55" customHeight="1" x14ac:dyDescent="0.65"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2:26" ht="15.55" customHeight="1" x14ac:dyDescent="0.65"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2:26" ht="15.55" customHeight="1" x14ac:dyDescent="0.65"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2:26" ht="15.55" customHeight="1" x14ac:dyDescent="0.65"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2:26" ht="15.55" customHeight="1" x14ac:dyDescent="0.65"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2:26" ht="15.55" customHeight="1" x14ac:dyDescent="0.65"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2:26" ht="15.55" customHeight="1" x14ac:dyDescent="0.65"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2:26" ht="15.55" customHeight="1" x14ac:dyDescent="0.65"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2:26" ht="15.55" customHeight="1" x14ac:dyDescent="0.65"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2:26" ht="15.55" customHeight="1" x14ac:dyDescent="0.65"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2:26" ht="15.55" customHeight="1" x14ac:dyDescent="0.65"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2:26" ht="15.55" customHeight="1" x14ac:dyDescent="0.65"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2:26" ht="15.55" customHeight="1" x14ac:dyDescent="0.65"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2:26" ht="15.55" customHeight="1" x14ac:dyDescent="0.65"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2:26" ht="15.55" customHeight="1" x14ac:dyDescent="0.65"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2:26" ht="15.55" customHeight="1" x14ac:dyDescent="0.65"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2:26" ht="15.55" customHeight="1" x14ac:dyDescent="0.65"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2:26" ht="15.55" customHeight="1" x14ac:dyDescent="0.65"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2:26" ht="15.55" customHeight="1" x14ac:dyDescent="0.65"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2:26" ht="15.55" customHeight="1" x14ac:dyDescent="0.65"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2:26" ht="15.55" customHeight="1" x14ac:dyDescent="0.65"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</sheetData>
  <mergeCells count="2">
    <mergeCell ref="J19:K19"/>
    <mergeCell ref="D19:E19"/>
  </mergeCells>
  <phoneticPr fontId="3"/>
  <hyperlinks>
    <hyperlink ref="H16" r:id="rId1" display="https://www.intage.co.jp/gallery/shingatahaien-2/" xr:uid="{E9BD263B-3A7E-4D58-BED2-3990FAB5C37E}"/>
  </hyperlinks>
  <pageMargins left="0.7" right="0.7" top="0.75" bottom="0.75" header="0.3" footer="0.3"/>
  <pageSetup paperSize="9" orientation="portrait" horizontalDpi="4294967293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3F02F-C81E-40D0-8B12-9D0B6B36D561}">
  <dimension ref="A2:AC119"/>
  <sheetViews>
    <sheetView topLeftCell="A4" workbookViewId="0">
      <selection activeCell="F19" sqref="F19"/>
    </sheetView>
  </sheetViews>
  <sheetFormatPr defaultRowHeight="15.55" customHeight="1" x14ac:dyDescent="0.65"/>
  <cols>
    <col min="1" max="1" width="4.28515625" style="19" customWidth="1"/>
    <col min="2" max="3" width="10.0703125" style="13" customWidth="1"/>
    <col min="4" max="11" width="8.5" style="13" customWidth="1"/>
    <col min="12" max="14" width="6.85546875" style="13" customWidth="1"/>
    <col min="15" max="21" width="9.140625" style="13"/>
    <col min="22" max="22" width="9.140625" style="112"/>
    <col min="23" max="16384" width="9.140625" style="13"/>
  </cols>
  <sheetData>
    <row r="2" spans="2:24" ht="30.55" customHeight="1" x14ac:dyDescent="0.65">
      <c r="B2" s="101" t="s">
        <v>197</v>
      </c>
      <c r="G2" s="87"/>
    </row>
    <row r="3" spans="2:24" ht="30.55" customHeight="1" x14ac:dyDescent="0.65">
      <c r="B3" s="86" t="s">
        <v>83</v>
      </c>
    </row>
    <row r="4" spans="2:24" ht="30.55" customHeight="1" x14ac:dyDescent="0.65">
      <c r="B4" s="102" t="s">
        <v>361</v>
      </c>
    </row>
    <row r="6" spans="2:24" ht="15.55" customHeight="1" x14ac:dyDescent="0.65">
      <c r="B6" s="19"/>
    </row>
    <row r="9" spans="2:24" ht="15.55" customHeight="1" x14ac:dyDescent="0.65">
      <c r="V9" s="13"/>
    </row>
    <row r="10" spans="2:24" ht="15.55" customHeight="1" x14ac:dyDescent="0.65">
      <c r="U10" s="128"/>
      <c r="V10" s="125"/>
    </row>
    <row r="11" spans="2:24" ht="15.55" customHeight="1" x14ac:dyDescent="0.65">
      <c r="B11" s="13" t="s">
        <v>360</v>
      </c>
      <c r="U11" s="121" t="s">
        <v>363</v>
      </c>
      <c r="V11" s="125"/>
    </row>
    <row r="12" spans="2:24" ht="15.55" customHeight="1" x14ac:dyDescent="0.65">
      <c r="V12" s="125"/>
    </row>
    <row r="13" spans="2:24" ht="26.15" customHeight="1" x14ac:dyDescent="0.65">
      <c r="B13" s="88" t="s">
        <v>4</v>
      </c>
      <c r="C13" s="88">
        <v>10</v>
      </c>
      <c r="D13" s="88" t="s">
        <v>85</v>
      </c>
      <c r="E13" s="88" t="s">
        <v>86</v>
      </c>
      <c r="F13" s="90" t="s">
        <v>87</v>
      </c>
      <c r="G13" s="91"/>
      <c r="H13" s="91"/>
      <c r="I13" s="91"/>
      <c r="J13" s="85"/>
      <c r="K13" s="88" t="s">
        <v>88</v>
      </c>
      <c r="U13" s="119" t="s">
        <v>362</v>
      </c>
      <c r="V13" s="129"/>
      <c r="W13" s="129"/>
      <c r="X13" s="129"/>
    </row>
    <row r="14" spans="2:24" ht="26.15" customHeight="1" x14ac:dyDescent="0.65">
      <c r="B14" s="88" t="s">
        <v>84</v>
      </c>
      <c r="C14" s="89">
        <v>100</v>
      </c>
      <c r="D14" s="95" t="s">
        <v>90</v>
      </c>
      <c r="E14" s="95" t="s">
        <v>91</v>
      </c>
      <c r="F14" s="96" t="s">
        <v>199</v>
      </c>
      <c r="G14" s="97"/>
      <c r="H14" s="97"/>
      <c r="I14" s="97"/>
      <c r="J14" s="98"/>
      <c r="K14" s="95" t="s">
        <v>92</v>
      </c>
      <c r="M14" s="105" t="s">
        <v>69</v>
      </c>
      <c r="N14" s="118" t="s">
        <v>62</v>
      </c>
      <c r="O14" s="7">
        <v>0</v>
      </c>
      <c r="U14" s="63" t="s">
        <v>62</v>
      </c>
      <c r="V14" s="111">
        <f>AVERAGE(V20:V119)</f>
        <v>0.33437715700165277</v>
      </c>
      <c r="W14" s="111">
        <f t="shared" ref="W14:X14" si="0">AVERAGE(W20:W119)</f>
        <v>0.68527591014553135</v>
      </c>
      <c r="X14" s="111">
        <f t="shared" ca="1" si="0"/>
        <v>0.39008242845376356</v>
      </c>
    </row>
    <row r="15" spans="2:24" ht="26.25" customHeight="1" x14ac:dyDescent="0.65">
      <c r="B15" s="92" t="s">
        <v>89</v>
      </c>
      <c r="C15" s="93"/>
      <c r="D15" s="94">
        <f>SUM(D19:D119)</f>
        <v>151576.73573804591</v>
      </c>
      <c r="E15" s="94">
        <f>SUM(E19:E119)</f>
        <v>101</v>
      </c>
      <c r="F15" s="94">
        <f>SUM(F19:F119)</f>
        <v>9.9997609474100173</v>
      </c>
      <c r="G15" s="94">
        <f>SUM(G19:G119)</f>
        <v>4.9999999991851878</v>
      </c>
      <c r="H15" s="94">
        <f>SUM(H19:H119)</f>
        <v>3.3333333333333308</v>
      </c>
      <c r="I15" s="94">
        <f>SUM(I19:I119)</f>
        <v>2.5000000000000004</v>
      </c>
      <c r="J15" s="94">
        <f>SUM(J19:J119)</f>
        <v>2</v>
      </c>
      <c r="K15" s="94">
        <f>SUM(K19:K119)</f>
        <v>0.52632837118894715</v>
      </c>
      <c r="M15" s="106"/>
      <c r="N15" s="118" t="s">
        <v>67</v>
      </c>
      <c r="O15" s="7">
        <v>5</v>
      </c>
      <c r="U15" s="63" t="s">
        <v>67</v>
      </c>
      <c r="V15" s="111">
        <f>STDEV(V20:V119)</f>
        <v>12.187533929666882</v>
      </c>
      <c r="W15" s="111">
        <f t="shared" ref="W15:X15" si="1">STDEV(W20:W119)</f>
        <v>6.7351897778779453</v>
      </c>
      <c r="X15" s="111">
        <f t="shared" ca="1" si="1"/>
        <v>5.4739163687805297</v>
      </c>
    </row>
    <row r="16" spans="2:24" ht="26.25" customHeight="1" x14ac:dyDescent="0.65">
      <c r="B16" s="126" t="s">
        <v>93</v>
      </c>
      <c r="C16" s="127"/>
      <c r="D16" s="4">
        <f>$C$13*D15</f>
        <v>1515767.3573804591</v>
      </c>
      <c r="E16" s="4">
        <f>$C$13*E15</f>
        <v>1010</v>
      </c>
      <c r="F16" s="4">
        <f>$C$13*F15</f>
        <v>99.997609474100173</v>
      </c>
      <c r="G16" s="4">
        <f>$C$13*G15</f>
        <v>49.99999999185188</v>
      </c>
      <c r="H16" s="4">
        <f>$C$13*H15</f>
        <v>33.333333333333307</v>
      </c>
      <c r="I16" s="4">
        <f>$C$13*I15</f>
        <v>25.000000000000004</v>
      </c>
      <c r="J16" s="4">
        <f>$C$13*J15</f>
        <v>20</v>
      </c>
      <c r="K16" s="4">
        <f>$C$13*K15</f>
        <v>5.2632837118894713</v>
      </c>
    </row>
    <row r="17" spans="2:29" ht="26.25" customHeight="1" x14ac:dyDescent="0.65">
      <c r="U17" s="111">
        <f ca="1">SUM(S19:S119)</f>
        <v>-7.2638626527837395</v>
      </c>
      <c r="V17" s="115" t="s">
        <v>355</v>
      </c>
      <c r="W17" s="116"/>
      <c r="X17" s="117"/>
    </row>
    <row r="18" spans="2:29" ht="26.25" customHeight="1" x14ac:dyDescent="0.65">
      <c r="B18" s="74" t="s">
        <v>94</v>
      </c>
      <c r="C18" s="74" t="s">
        <v>95</v>
      </c>
      <c r="D18" s="88">
        <v>1.1000000000000001</v>
      </c>
      <c r="E18" s="94">
        <v>1</v>
      </c>
      <c r="F18" s="88">
        <v>0.9</v>
      </c>
      <c r="G18" s="88">
        <v>0.8</v>
      </c>
      <c r="H18" s="88">
        <v>0.7</v>
      </c>
      <c r="I18" s="88">
        <v>0.6</v>
      </c>
      <c r="J18" s="88">
        <v>0.5</v>
      </c>
      <c r="K18" s="94">
        <v>-0.9</v>
      </c>
      <c r="M18" s="74" t="s">
        <v>94</v>
      </c>
      <c r="N18" s="109" t="s">
        <v>198</v>
      </c>
      <c r="O18" s="83"/>
      <c r="P18" s="119" t="s">
        <v>252</v>
      </c>
      <c r="Q18" s="120"/>
      <c r="R18" s="120"/>
      <c r="S18" s="88" t="s">
        <v>251</v>
      </c>
      <c r="U18" s="88" t="s">
        <v>353</v>
      </c>
      <c r="V18" s="122">
        <v>0.9</v>
      </c>
      <c r="W18" s="122">
        <v>0.7</v>
      </c>
      <c r="X18" s="122">
        <v>0.5</v>
      </c>
    </row>
    <row r="19" spans="2:29" ht="15.55" customHeight="1" x14ac:dyDescent="0.65">
      <c r="B19" s="99">
        <v>0</v>
      </c>
      <c r="C19" s="19" t="s">
        <v>96</v>
      </c>
      <c r="D19" s="100">
        <f>$D$18^B19</f>
        <v>1</v>
      </c>
      <c r="E19" s="100">
        <f>$E$18^B19</f>
        <v>1</v>
      </c>
      <c r="F19" s="100">
        <f>$F$18^B19</f>
        <v>1</v>
      </c>
      <c r="G19" s="100">
        <f>$G$18^B19</f>
        <v>1</v>
      </c>
      <c r="H19" s="100">
        <f>$H$18^B19</f>
        <v>1</v>
      </c>
      <c r="I19" s="100">
        <f>$I$18^B19</f>
        <v>1</v>
      </c>
      <c r="J19" s="100">
        <f>$J$18^B19</f>
        <v>1</v>
      </c>
      <c r="K19" s="100">
        <f>$E$18^H19</f>
        <v>1</v>
      </c>
      <c r="M19" s="99">
        <v>0</v>
      </c>
      <c r="N19" s="99"/>
      <c r="O19" s="42"/>
      <c r="P19" s="42"/>
      <c r="U19" s="86" t="s">
        <v>354</v>
      </c>
      <c r="AA19" s="19" t="s">
        <v>356</v>
      </c>
      <c r="AB19" s="19" t="s">
        <v>357</v>
      </c>
      <c r="AC19" s="19" t="s">
        <v>358</v>
      </c>
    </row>
    <row r="20" spans="2:29" ht="15.55" customHeight="1" x14ac:dyDescent="0.65">
      <c r="B20" s="99">
        <v>1</v>
      </c>
      <c r="C20" s="19" t="s">
        <v>97</v>
      </c>
      <c r="D20" s="100">
        <f>$D$18^B20</f>
        <v>1.1000000000000001</v>
      </c>
      <c r="E20" s="100">
        <f>$E$18^B20</f>
        <v>1</v>
      </c>
      <c r="F20" s="100">
        <f>$F$18^B20</f>
        <v>0.9</v>
      </c>
      <c r="G20" s="100">
        <f>$G$18^B20</f>
        <v>0.8</v>
      </c>
      <c r="H20" s="100">
        <f>$H$18^B20</f>
        <v>0.7</v>
      </c>
      <c r="I20" s="100">
        <f>$I$18^B20</f>
        <v>0.6</v>
      </c>
      <c r="J20" s="100">
        <f>$J$18^B20</f>
        <v>0.5</v>
      </c>
      <c r="K20" s="100">
        <f>$K$18^B20</f>
        <v>-0.9</v>
      </c>
      <c r="M20" s="99">
        <v>1</v>
      </c>
      <c r="N20" s="104" t="s">
        <v>253</v>
      </c>
      <c r="O20" s="42">
        <f ca="1">NORMINV(RAND(),$O$14,$O$15)</f>
        <v>-2.7047987186714844</v>
      </c>
      <c r="P20" s="107">
        <v>99</v>
      </c>
      <c r="Q20" s="103" t="s">
        <v>195</v>
      </c>
      <c r="R20" s="100">
        <f>$X$18^P20</f>
        <v>1.5777218104420236E-30</v>
      </c>
      <c r="S20" s="108">
        <f ca="1">R20*O20</f>
        <v>-4.26741993130364E-30</v>
      </c>
      <c r="U20" s="99">
        <v>1</v>
      </c>
      <c r="V20" s="114">
        <v>10.27024021327056</v>
      </c>
      <c r="W20" s="110">
        <v>0.66531557771633243</v>
      </c>
      <c r="X20" s="110">
        <v>-8.0758582236096625</v>
      </c>
      <c r="Z20" s="13">
        <v>-40</v>
      </c>
      <c r="AA20" s="123">
        <f>_xlfn.NORM.DIST(Z20,$V$14,$V$15,FALSE)</f>
        <v>1.3698009386991535E-4</v>
      </c>
      <c r="AB20" s="123">
        <f>_xlfn.NORM.DIST(Z20,$W$14,$W$15,FALSE)</f>
        <v>7.0605622994360696E-10</v>
      </c>
      <c r="AC20" s="123">
        <f ca="1">_xlfn.NORM.DIST(Z20,$X$14,$X$15,FALSE)</f>
        <v>1.0968875407681671E-13</v>
      </c>
    </row>
    <row r="21" spans="2:29" ht="15.55" customHeight="1" x14ac:dyDescent="0.65">
      <c r="B21" s="99">
        <v>2</v>
      </c>
      <c r="C21" s="19" t="s">
        <v>98</v>
      </c>
      <c r="D21" s="100">
        <f>$D$18^B21</f>
        <v>1.2100000000000002</v>
      </c>
      <c r="E21" s="100">
        <f>$E$18^B21</f>
        <v>1</v>
      </c>
      <c r="F21" s="100">
        <f>$F$18^B21</f>
        <v>0.81</v>
      </c>
      <c r="G21" s="100">
        <f>$G$18^B21</f>
        <v>0.64000000000000012</v>
      </c>
      <c r="H21" s="100">
        <f>$H$18^B21</f>
        <v>0.48999999999999994</v>
      </c>
      <c r="I21" s="100">
        <f>$I$18^B21</f>
        <v>0.36</v>
      </c>
      <c r="J21" s="100">
        <f>$J$18^B21</f>
        <v>0.25</v>
      </c>
      <c r="K21" s="100">
        <f>$K$18^B21</f>
        <v>0.81</v>
      </c>
      <c r="M21" s="99">
        <v>2</v>
      </c>
      <c r="N21" s="104" t="s">
        <v>254</v>
      </c>
      <c r="O21" s="42">
        <f ca="1">NORMINV(RAND(),$O$14,$O$15)</f>
        <v>-3.7379986963089213</v>
      </c>
      <c r="P21" s="107">
        <v>98</v>
      </c>
      <c r="Q21" s="103" t="s">
        <v>200</v>
      </c>
      <c r="R21" s="100">
        <f>$X$18^P21</f>
        <v>3.1554436208840472E-30</v>
      </c>
      <c r="S21" s="108">
        <f t="shared" ref="S21:S84" ca="1" si="2">R21*O21</f>
        <v>-1.1795044141140871E-29</v>
      </c>
      <c r="U21" s="99">
        <v>2</v>
      </c>
      <c r="V21" s="112">
        <v>19.030983915284153</v>
      </c>
      <c r="W21" s="110">
        <v>-6.5245808323745775</v>
      </c>
      <c r="X21" s="110">
        <v>-4.6694123054242045</v>
      </c>
      <c r="Z21" s="13">
        <v>-39</v>
      </c>
      <c r="AA21" s="123">
        <f>_xlfn.NORM.DIST(Z21,$V$14,$V$15,FALSE)</f>
        <v>1.7911276793155444E-4</v>
      </c>
      <c r="AB21" s="123">
        <f>_xlfn.NORM.DIST(Z21,$W$14,$W$15,FALSE)</f>
        <v>1.7122427546240431E-9</v>
      </c>
      <c r="AC21" s="123">
        <f ca="1">_xlfn.NORM.DIST(Z21,$X$14,$X$15,FALSE)</f>
        <v>4.1526813751002118E-13</v>
      </c>
    </row>
    <row r="22" spans="2:29" ht="15.55" customHeight="1" x14ac:dyDescent="0.65">
      <c r="B22" s="99">
        <v>3</v>
      </c>
      <c r="C22" s="19" t="s">
        <v>99</v>
      </c>
      <c r="D22" s="100">
        <f>$D$18^B22</f>
        <v>1.3310000000000004</v>
      </c>
      <c r="E22" s="100">
        <f>$E$18^B22</f>
        <v>1</v>
      </c>
      <c r="F22" s="100">
        <f>$F$18^B22</f>
        <v>0.72900000000000009</v>
      </c>
      <c r="G22" s="100">
        <f>$G$18^B22</f>
        <v>0.51200000000000012</v>
      </c>
      <c r="H22" s="100">
        <f>$H$18^B22</f>
        <v>0.34299999999999992</v>
      </c>
      <c r="I22" s="100">
        <f>$I$18^B22</f>
        <v>0.216</v>
      </c>
      <c r="J22" s="100">
        <f>$J$18^B22</f>
        <v>0.125</v>
      </c>
      <c r="K22" s="100">
        <f>$K$18^B22</f>
        <v>-0.72900000000000009</v>
      </c>
      <c r="M22" s="99">
        <v>3</v>
      </c>
      <c r="N22" s="104" t="s">
        <v>255</v>
      </c>
      <c r="O22" s="42">
        <f ca="1">NORMINV(RAND(),$O$14,$O$15)</f>
        <v>4.3926471577531325</v>
      </c>
      <c r="P22" s="107">
        <v>97</v>
      </c>
      <c r="Q22" s="103" t="s">
        <v>193</v>
      </c>
      <c r="R22" s="100">
        <f>$X$18^P22</f>
        <v>6.3108872417680944E-30</v>
      </c>
      <c r="S22" s="108">
        <f t="shared" ca="1" si="2"/>
        <v>2.7721500905453126E-29</v>
      </c>
      <c r="U22" s="99">
        <v>3</v>
      </c>
      <c r="V22" s="112">
        <v>-9.9130486100997715</v>
      </c>
      <c r="W22" s="110">
        <v>2.3939373903716734</v>
      </c>
      <c r="X22" s="110">
        <v>-4.6811597314499274</v>
      </c>
      <c r="Z22" s="13">
        <v>-38</v>
      </c>
      <c r="AA22" s="123">
        <f>_xlfn.NORM.DIST(Z22,$V$14,$V$15,FALSE)</f>
        <v>2.3263325517888081E-4</v>
      </c>
      <c r="AB22" s="123">
        <f>_xlfn.NORM.DIST(Z22,$W$14,$W$15,FALSE)</f>
        <v>4.0617910528497718E-9</v>
      </c>
      <c r="AC22" s="123">
        <f ca="1">_xlfn.NORM.DIST(Z22,$X$14,$X$15,FALSE)</f>
        <v>1.5205514698087969E-12</v>
      </c>
    </row>
    <row r="23" spans="2:29" ht="15.55" customHeight="1" x14ac:dyDescent="0.65">
      <c r="B23" s="99">
        <v>4</v>
      </c>
      <c r="C23" s="19" t="s">
        <v>100</v>
      </c>
      <c r="D23" s="100">
        <f>$D$18^B23</f>
        <v>1.4641000000000004</v>
      </c>
      <c r="E23" s="100">
        <f>$E$18^B23</f>
        <v>1</v>
      </c>
      <c r="F23" s="100">
        <f>$F$18^B23</f>
        <v>0.65610000000000013</v>
      </c>
      <c r="G23" s="100">
        <f>$G$18^B23</f>
        <v>0.40960000000000019</v>
      </c>
      <c r="H23" s="100">
        <f>$H$18^B23</f>
        <v>0.24009999999999992</v>
      </c>
      <c r="I23" s="100">
        <f>$I$18^B23</f>
        <v>0.12959999999999999</v>
      </c>
      <c r="J23" s="100">
        <f>$J$18^B23</f>
        <v>6.25E-2</v>
      </c>
      <c r="K23" s="100">
        <f>$K$18^B23</f>
        <v>0.65610000000000013</v>
      </c>
      <c r="M23" s="99">
        <v>4</v>
      </c>
      <c r="N23" s="104" t="s">
        <v>256</v>
      </c>
      <c r="O23" s="42">
        <f ca="1">NORMINV(RAND(),$O$14,$O$15)</f>
        <v>4.4673838828813333</v>
      </c>
      <c r="P23" s="107">
        <v>96</v>
      </c>
      <c r="Q23" s="103" t="s">
        <v>201</v>
      </c>
      <c r="R23" s="100">
        <f>$X$18^P23</f>
        <v>1.2621774483536189E-29</v>
      </c>
      <c r="S23" s="108">
        <f t="shared" ca="1" si="2"/>
        <v>5.6386311901112434E-29</v>
      </c>
      <c r="U23" s="99">
        <v>4</v>
      </c>
      <c r="V23" s="112">
        <v>8.2519426736492463</v>
      </c>
      <c r="W23" s="110">
        <v>-1.5547300058629538</v>
      </c>
      <c r="X23" s="110">
        <v>-6.2435736783588576</v>
      </c>
      <c r="Z23" s="13">
        <v>-37</v>
      </c>
      <c r="AA23" s="123">
        <f>_xlfn.NORM.DIST(Z23,$V$14,$V$15,FALSE)</f>
        <v>3.0011881056521926E-4</v>
      </c>
      <c r="AB23" s="123">
        <f>_xlfn.NORM.DIST(Z23,$W$14,$W$15,FALSE)</f>
        <v>9.4253180436794514E-9</v>
      </c>
      <c r="AC23" s="123">
        <f ca="1">_xlfn.NORM.DIST(Z23,$X$14,$X$15,FALSE)</f>
        <v>5.3849248816522919E-12</v>
      </c>
    </row>
    <row r="24" spans="2:29" ht="15.55" customHeight="1" x14ac:dyDescent="0.65">
      <c r="B24" s="99">
        <v>5</v>
      </c>
      <c r="C24" s="19" t="s">
        <v>101</v>
      </c>
      <c r="D24" s="100">
        <f>$D$18^B24</f>
        <v>1.6105100000000006</v>
      </c>
      <c r="E24" s="100">
        <f>$E$18^B24</f>
        <v>1</v>
      </c>
      <c r="F24" s="100">
        <f>$F$18^B24</f>
        <v>0.59049000000000018</v>
      </c>
      <c r="G24" s="100">
        <f>$G$18^B24</f>
        <v>0.32768000000000019</v>
      </c>
      <c r="H24" s="100">
        <f>$H$18^B24</f>
        <v>0.16806999999999994</v>
      </c>
      <c r="I24" s="100">
        <f>$I$18^B24</f>
        <v>7.7759999999999996E-2</v>
      </c>
      <c r="J24" s="100">
        <f>$J$18^B24</f>
        <v>3.125E-2</v>
      </c>
      <c r="K24" s="100">
        <f>$K$18^B24</f>
        <v>-0.59049000000000018</v>
      </c>
      <c r="M24" s="99">
        <v>5</v>
      </c>
      <c r="N24" s="104" t="s">
        <v>257</v>
      </c>
      <c r="O24" s="42">
        <f ca="1">NORMINV(RAND(),$O$14,$O$15)</f>
        <v>-5.3105370836428225</v>
      </c>
      <c r="P24" s="107">
        <v>95</v>
      </c>
      <c r="Q24" s="103" t="s">
        <v>191</v>
      </c>
      <c r="R24" s="100">
        <f>$X$18^P24</f>
        <v>2.5243548967072378E-29</v>
      </c>
      <c r="S24" s="108">
        <f t="shared" ca="1" si="2"/>
        <v>-1.3405680291239133E-28</v>
      </c>
      <c r="U24" s="99">
        <v>5</v>
      </c>
      <c r="V24" s="112">
        <v>-12.901305141079728</v>
      </c>
      <c r="W24" s="110">
        <v>13.188219810106411</v>
      </c>
      <c r="X24" s="110">
        <v>-2.4650508812646663</v>
      </c>
      <c r="Z24" s="13">
        <v>-36</v>
      </c>
      <c r="AA24" s="123">
        <f>_xlfn.NORM.DIST(Z24,$V$14,$V$15,FALSE)</f>
        <v>3.8458363676801893E-4</v>
      </c>
      <c r="AB24" s="123">
        <f>_xlfn.NORM.DIST(Z24,$W$14,$W$15,FALSE)</f>
        <v>2.1394426172447825E-8</v>
      </c>
      <c r="AC24" s="123">
        <f ca="1">_xlfn.NORM.DIST(Z24,$X$14,$X$15,FALSE)</f>
        <v>1.8444385136590145E-11</v>
      </c>
    </row>
    <row r="25" spans="2:29" ht="15.55" customHeight="1" x14ac:dyDescent="0.65">
      <c r="B25" s="99">
        <v>6</v>
      </c>
      <c r="C25" s="19" t="s">
        <v>102</v>
      </c>
      <c r="D25" s="100">
        <f>$D$18^B25</f>
        <v>1.7715610000000008</v>
      </c>
      <c r="E25" s="100">
        <f>$E$18^B25</f>
        <v>1</v>
      </c>
      <c r="F25" s="100">
        <f>$F$18^B25</f>
        <v>0.53144100000000016</v>
      </c>
      <c r="G25" s="100">
        <f>$G$18^B25</f>
        <v>0.26214400000000015</v>
      </c>
      <c r="H25" s="100">
        <f>$H$18^B25</f>
        <v>0.11764899999999995</v>
      </c>
      <c r="I25" s="100">
        <f>$I$18^B25</f>
        <v>4.6655999999999996E-2</v>
      </c>
      <c r="J25" s="100">
        <f>$J$18^B25</f>
        <v>1.5625E-2</v>
      </c>
      <c r="K25" s="100">
        <f>$K$18^B25</f>
        <v>0.53144100000000016</v>
      </c>
      <c r="M25" s="99">
        <v>6</v>
      </c>
      <c r="N25" s="104" t="s">
        <v>258</v>
      </c>
      <c r="O25" s="42">
        <f ca="1">NORMINV(RAND(),$O$14,$O$15)</f>
        <v>4.666720352807692E-2</v>
      </c>
      <c r="P25" s="107">
        <v>94</v>
      </c>
      <c r="Q25" s="103" t="s">
        <v>202</v>
      </c>
      <c r="R25" s="100">
        <f>$X$18^P25</f>
        <v>5.0487097934144756E-29</v>
      </c>
      <c r="S25" s="108">
        <f t="shared" ca="1" si="2"/>
        <v>2.3560916748346851E-30</v>
      </c>
      <c r="T25" s="108"/>
      <c r="U25" s="99">
        <v>6</v>
      </c>
      <c r="V25" s="112">
        <v>-16.843128925425205</v>
      </c>
      <c r="W25" s="110">
        <v>1.6233899880059306</v>
      </c>
      <c r="X25" s="110">
        <v>-7.4237159344743757</v>
      </c>
      <c r="Z25" s="13">
        <v>-35</v>
      </c>
      <c r="AA25" s="123">
        <f>_xlfn.NORM.DIST(Z25,$V$14,$V$15,FALSE)</f>
        <v>4.8951336521904046E-4</v>
      </c>
      <c r="AB25" s="123">
        <f>_xlfn.NORM.DIST(Z25,$W$14,$W$15,FALSE)</f>
        <v>4.750414054527716E-8</v>
      </c>
      <c r="AC25" s="123">
        <f ca="1">_xlfn.NORM.DIST(Z25,$X$14,$X$15,FALSE)</f>
        <v>6.1101901197737377E-11</v>
      </c>
    </row>
    <row r="26" spans="2:29" ht="15.55" customHeight="1" x14ac:dyDescent="0.65">
      <c r="B26" s="99">
        <v>7</v>
      </c>
      <c r="C26" s="19" t="s">
        <v>103</v>
      </c>
      <c r="D26" s="100">
        <f>$D$18^B26</f>
        <v>1.9487171000000012</v>
      </c>
      <c r="E26" s="100">
        <f>$E$18^B26</f>
        <v>1</v>
      </c>
      <c r="F26" s="100">
        <f>$F$18^B26</f>
        <v>0.47829690000000014</v>
      </c>
      <c r="G26" s="100">
        <f>$G$18^B26</f>
        <v>0.20971520000000016</v>
      </c>
      <c r="H26" s="100">
        <f>$H$18^B26</f>
        <v>8.235429999999995E-2</v>
      </c>
      <c r="I26" s="100">
        <f>$I$18^B26</f>
        <v>2.7993599999999997E-2</v>
      </c>
      <c r="J26" s="100">
        <f>$J$18^B26</f>
        <v>7.8125E-3</v>
      </c>
      <c r="K26" s="100">
        <f>$K$18^B26</f>
        <v>-0.47829690000000014</v>
      </c>
      <c r="M26" s="99">
        <v>7</v>
      </c>
      <c r="N26" s="104" t="s">
        <v>259</v>
      </c>
      <c r="O26" s="42">
        <f ca="1">NORMINV(RAND(),$O$14,$O$15)</f>
        <v>5.6252784805534688</v>
      </c>
      <c r="P26" s="107">
        <v>93</v>
      </c>
      <c r="Q26" s="103" t="s">
        <v>189</v>
      </c>
      <c r="R26" s="100">
        <f>$X$18^P26</f>
        <v>1.0097419586828951E-28</v>
      </c>
      <c r="S26" s="108">
        <f t="shared" ca="1" si="2"/>
        <v>5.6800797110907997E-28</v>
      </c>
      <c r="T26" s="108"/>
      <c r="U26" s="99">
        <v>7</v>
      </c>
      <c r="V26" s="112">
        <v>-31.007703598473004</v>
      </c>
      <c r="W26" s="110">
        <v>8.9132416165298771</v>
      </c>
      <c r="X26" s="110">
        <v>3.6100636460901177</v>
      </c>
      <c r="Z26" s="13">
        <v>-34</v>
      </c>
      <c r="AA26" s="123">
        <f>_xlfn.NORM.DIST(Z26,$V$14,$V$15,FALSE)</f>
        <v>6.1889143481845088E-4</v>
      </c>
      <c r="AB26" s="123">
        <f>_xlfn.NORM.DIST(Z26,$W$14,$W$15,FALSE)</f>
        <v>1.0317832693646833E-7</v>
      </c>
      <c r="AC26" s="123">
        <f ca="1">_xlfn.NORM.DIST(Z26,$X$14,$X$15,FALSE)</f>
        <v>1.9577231385054249E-10</v>
      </c>
    </row>
    <row r="27" spans="2:29" ht="15.55" customHeight="1" x14ac:dyDescent="0.65">
      <c r="B27" s="99">
        <v>8</v>
      </c>
      <c r="C27" s="19" t="s">
        <v>104</v>
      </c>
      <c r="D27" s="100">
        <f>$D$18^B27</f>
        <v>2.1435888100000011</v>
      </c>
      <c r="E27" s="100">
        <f>$E$18^B27</f>
        <v>1</v>
      </c>
      <c r="F27" s="100">
        <f>$F$18^B27</f>
        <v>0.43046721000000016</v>
      </c>
      <c r="G27" s="100">
        <f>$G$18^B27</f>
        <v>0.16777216000000014</v>
      </c>
      <c r="H27" s="100">
        <f>$H$18^B27</f>
        <v>5.7648009999999965E-2</v>
      </c>
      <c r="I27" s="100">
        <f>$I$18^B27</f>
        <v>1.6796159999999997E-2</v>
      </c>
      <c r="J27" s="100">
        <f>$J$18^B27</f>
        <v>3.90625E-3</v>
      </c>
      <c r="K27" s="100">
        <f>$K$18^B27</f>
        <v>0.43046721000000016</v>
      </c>
      <c r="M27" s="99">
        <v>8</v>
      </c>
      <c r="N27" s="104" t="s">
        <v>260</v>
      </c>
      <c r="O27" s="42">
        <f ca="1">NORMINV(RAND(),$O$14,$O$15)</f>
        <v>0.55314209988744745</v>
      </c>
      <c r="P27" s="107">
        <v>92</v>
      </c>
      <c r="Q27" s="103" t="s">
        <v>203</v>
      </c>
      <c r="R27" s="100">
        <f>$X$18^P27</f>
        <v>2.0194839173657902E-28</v>
      </c>
      <c r="S27" s="108">
        <f t="shared" ca="1" si="2"/>
        <v>1.1170615747406416E-28</v>
      </c>
      <c r="T27" s="108"/>
      <c r="U27" s="99">
        <v>8</v>
      </c>
      <c r="V27" s="112">
        <v>12.558192947299402</v>
      </c>
      <c r="W27" s="110">
        <v>14.167725053853086</v>
      </c>
      <c r="X27" s="110">
        <v>0.93909867703787953</v>
      </c>
      <c r="Z27" s="13">
        <v>-33</v>
      </c>
      <c r="AA27" s="123">
        <f>_xlfn.NORM.DIST(Z27,$V$14,$V$15,FALSE)</f>
        <v>7.7721389665741662E-4</v>
      </c>
      <c r="AB27" s="123">
        <f>_xlfn.NORM.DIST(Z27,$W$14,$W$15,FALSE)</f>
        <v>2.1921571852087336E-7</v>
      </c>
      <c r="AC27" s="123">
        <f ca="1">_xlfn.NORM.DIST(Z27,$X$14,$X$15,FALSE)</f>
        <v>6.0667183451334942E-10</v>
      </c>
    </row>
    <row r="28" spans="2:29" ht="15.55" customHeight="1" x14ac:dyDescent="0.65">
      <c r="B28" s="99">
        <v>9</v>
      </c>
      <c r="C28" s="19" t="s">
        <v>105</v>
      </c>
      <c r="D28" s="100">
        <f>$D$18^B28</f>
        <v>2.3579476910000015</v>
      </c>
      <c r="E28" s="100">
        <f>$E$18^B28</f>
        <v>1</v>
      </c>
      <c r="F28" s="100">
        <f>$F$18^B28</f>
        <v>0.38742048900000015</v>
      </c>
      <c r="G28" s="100">
        <f>$G$18^B28</f>
        <v>0.13421772800000012</v>
      </c>
      <c r="H28" s="100">
        <f>$H$18^B28</f>
        <v>4.0353606999999972E-2</v>
      </c>
      <c r="I28" s="100">
        <f>$I$18^B28</f>
        <v>1.0077695999999999E-2</v>
      </c>
      <c r="J28" s="100">
        <f>$J$18^B28</f>
        <v>1.953125E-3</v>
      </c>
      <c r="K28" s="100">
        <f>$K$18^B28</f>
        <v>-0.38742048900000015</v>
      </c>
      <c r="M28" s="99">
        <v>9</v>
      </c>
      <c r="N28" s="104" t="s">
        <v>261</v>
      </c>
      <c r="O28" s="42">
        <f ca="1">NORMINV(RAND(),$O$14,$O$15)</f>
        <v>-3.3273268364632362</v>
      </c>
      <c r="P28" s="107">
        <v>91</v>
      </c>
      <c r="Q28" s="103" t="s">
        <v>187</v>
      </c>
      <c r="R28" s="100">
        <f>$X$18^P28</f>
        <v>4.0389678347315804E-28</v>
      </c>
      <c r="S28" s="108">
        <f t="shared" ca="1" si="2"/>
        <v>-1.3438966068114197E-27</v>
      </c>
      <c r="T28" s="108"/>
      <c r="U28" s="99">
        <v>9</v>
      </c>
      <c r="V28" s="112">
        <v>-9.9631461962511114</v>
      </c>
      <c r="W28" s="110">
        <v>12.900383021276454</v>
      </c>
      <c r="X28" s="110">
        <v>-6.0640224140824941</v>
      </c>
      <c r="Z28" s="13">
        <v>-32</v>
      </c>
      <c r="AA28" s="123">
        <f>_xlfn.NORM.DIST(Z28,$V$14,$V$15,FALSE)</f>
        <v>9.6948882768566373E-4</v>
      </c>
      <c r="AB28" s="123">
        <f>_xlfn.NORM.DIST(Z28,$W$14,$W$15,FALSE)</f>
        <v>4.5559725102424675E-7</v>
      </c>
      <c r="AC28" s="123">
        <f ca="1">_xlfn.NORM.DIST(Z28,$X$14,$X$15,FALSE)</f>
        <v>1.8182868606027417E-9</v>
      </c>
    </row>
    <row r="29" spans="2:29" ht="15.55" customHeight="1" x14ac:dyDescent="0.65">
      <c r="B29" s="99">
        <v>10</v>
      </c>
      <c r="C29" s="19" t="s">
        <v>106</v>
      </c>
      <c r="D29" s="100">
        <f>$D$18^B29</f>
        <v>2.5937424601000019</v>
      </c>
      <c r="E29" s="100">
        <f>$E$18^B29</f>
        <v>1</v>
      </c>
      <c r="F29" s="100">
        <f>$F$18^B29</f>
        <v>0.34867844010000015</v>
      </c>
      <c r="G29" s="100">
        <f>$G$18^B29</f>
        <v>0.10737418240000011</v>
      </c>
      <c r="H29" s="100">
        <f>$H$18^B29</f>
        <v>2.824752489999998E-2</v>
      </c>
      <c r="I29" s="100">
        <f>$I$18^B29</f>
        <v>6.0466175999999991E-3</v>
      </c>
      <c r="J29" s="100">
        <f>$J$18^B29</f>
        <v>9.765625E-4</v>
      </c>
      <c r="K29" s="100">
        <f>$K$18^B29</f>
        <v>0.34867844010000015</v>
      </c>
      <c r="M29" s="99">
        <v>10</v>
      </c>
      <c r="N29" s="104" t="s">
        <v>262</v>
      </c>
      <c r="O29" s="42">
        <f ca="1">NORMINV(RAND(),$O$14,$O$15)</f>
        <v>-11.016038266755125</v>
      </c>
      <c r="P29" s="107">
        <v>90</v>
      </c>
      <c r="Q29" s="103" t="s">
        <v>204</v>
      </c>
      <c r="R29" s="100">
        <f>$X$18^P29</f>
        <v>8.0779356694631609E-28</v>
      </c>
      <c r="S29" s="108">
        <f t="shared" ca="1" si="2"/>
        <v>-8.8986848451192356E-27</v>
      </c>
      <c r="T29" s="108"/>
      <c r="U29" s="99">
        <v>10</v>
      </c>
      <c r="V29" s="112">
        <v>27.433708635746804</v>
      </c>
      <c r="W29" s="110">
        <v>9.4028890318670282</v>
      </c>
      <c r="X29" s="110">
        <v>5.5776447565246663</v>
      </c>
      <c r="Z29" s="13">
        <v>-31</v>
      </c>
      <c r="AA29" s="123">
        <f>_xlfn.NORM.DIST(Z29,$V$14,$V$15,FALSE)</f>
        <v>1.201216327284886E-3</v>
      </c>
      <c r="AB29" s="123">
        <f>_xlfn.NORM.DIST(Z29,$W$14,$W$15,FALSE)</f>
        <v>9.2622541232087925E-7</v>
      </c>
      <c r="AC29" s="123">
        <f ca="1">_xlfn.NORM.DIST(Z29,$X$14,$X$15,FALSE)</f>
        <v>5.2708053345431423E-9</v>
      </c>
    </row>
    <row r="30" spans="2:29" ht="15.55" customHeight="1" x14ac:dyDescent="0.65">
      <c r="B30" s="99">
        <v>11</v>
      </c>
      <c r="C30" s="19" t="s">
        <v>107</v>
      </c>
      <c r="D30" s="100">
        <f>$D$18^B30</f>
        <v>2.8531167061100025</v>
      </c>
      <c r="E30" s="100">
        <f>$E$18^B30</f>
        <v>1</v>
      </c>
      <c r="F30" s="100">
        <f>$F$18^B30</f>
        <v>0.31381059609000017</v>
      </c>
      <c r="G30" s="100">
        <f>$G$18^B30</f>
        <v>8.5899345920000092E-2</v>
      </c>
      <c r="H30" s="100">
        <f>$H$18^B30</f>
        <v>1.9773267429999984E-2</v>
      </c>
      <c r="I30" s="100">
        <f>$I$18^B30</f>
        <v>3.6279705599999994E-3</v>
      </c>
      <c r="J30" s="100">
        <f>$J$18^B30</f>
        <v>4.8828125E-4</v>
      </c>
      <c r="K30" s="100">
        <f>$K$18^B30</f>
        <v>-0.31381059609000017</v>
      </c>
      <c r="M30" s="99">
        <v>11</v>
      </c>
      <c r="N30" s="104" t="s">
        <v>263</v>
      </c>
      <c r="O30" s="42">
        <f ca="1">NORMINV(RAND(),$O$14,$O$15)</f>
        <v>-1.0659773918242927</v>
      </c>
      <c r="P30" s="107">
        <v>89</v>
      </c>
      <c r="Q30" s="103" t="s">
        <v>185</v>
      </c>
      <c r="R30" s="100">
        <f>$X$18^P30</f>
        <v>1.6155871338926322E-27</v>
      </c>
      <c r="S30" s="108">
        <f t="shared" ca="1" si="2"/>
        <v>-1.7221793592517525E-27</v>
      </c>
      <c r="T30" s="108"/>
      <c r="U30" s="99">
        <v>11</v>
      </c>
      <c r="V30" s="112">
        <v>0.77762777688817664</v>
      </c>
      <c r="W30" s="110">
        <v>8.7820099395334914</v>
      </c>
      <c r="X30" s="110">
        <v>3.324279850899678</v>
      </c>
      <c r="Z30" s="13">
        <v>-30</v>
      </c>
      <c r="AA30" s="123">
        <f>_xlfn.NORM.DIST(Z30,$V$14,$V$15,FALSE)</f>
        <v>1.4783450487093803E-3</v>
      </c>
      <c r="AB30" s="123">
        <f>_xlfn.NORM.DIST(Z30,$W$14,$W$15,FALSE)</f>
        <v>1.841952741176911E-6</v>
      </c>
      <c r="AC30" s="123">
        <f ca="1">_xlfn.NORM.DIST(Z30,$X$14,$X$15,FALSE)</f>
        <v>1.477738410329771E-8</v>
      </c>
    </row>
    <row r="31" spans="2:29" ht="15.55" customHeight="1" x14ac:dyDescent="0.65">
      <c r="B31" s="99">
        <v>12</v>
      </c>
      <c r="C31" s="19" t="s">
        <v>108</v>
      </c>
      <c r="D31" s="100">
        <f>$D$18^B31</f>
        <v>3.1384283767210026</v>
      </c>
      <c r="E31" s="100">
        <f>$E$18^B31</f>
        <v>1</v>
      </c>
      <c r="F31" s="100">
        <f>$F$18^B31</f>
        <v>0.28242953648100017</v>
      </c>
      <c r="G31" s="100">
        <f>$G$18^B31</f>
        <v>6.8719476736000096E-2</v>
      </c>
      <c r="H31" s="100">
        <f>$H$18^B31</f>
        <v>1.3841287200999986E-2</v>
      </c>
      <c r="I31" s="100">
        <f>$I$18^B31</f>
        <v>2.1767823359999995E-3</v>
      </c>
      <c r="J31" s="100">
        <f>$J$18^B31</f>
        <v>2.44140625E-4</v>
      </c>
      <c r="K31" s="100">
        <f>$K$18^B31</f>
        <v>0.28242953648100017</v>
      </c>
      <c r="M31" s="99">
        <v>12</v>
      </c>
      <c r="N31" s="104" t="s">
        <v>264</v>
      </c>
      <c r="O31" s="42">
        <f ca="1">NORMINV(RAND(),$O$14,$O$15)</f>
        <v>-4.7733887432105808</v>
      </c>
      <c r="P31" s="107">
        <v>88</v>
      </c>
      <c r="Q31" s="103" t="s">
        <v>205</v>
      </c>
      <c r="R31" s="100">
        <f>$X$18^P31</f>
        <v>3.2311742677852644E-27</v>
      </c>
      <c r="S31" s="108">
        <f t="shared" ca="1" si="2"/>
        <v>-1.5423650877197872E-26</v>
      </c>
      <c r="T31" s="108"/>
      <c r="U31" s="99">
        <v>12</v>
      </c>
      <c r="V31" s="112">
        <v>-19.75430682799535</v>
      </c>
      <c r="W31" s="110">
        <v>6.8807750205701552</v>
      </c>
      <c r="X31" s="110">
        <v>7.9029781076153087</v>
      </c>
      <c r="Z31" s="13">
        <v>-29</v>
      </c>
      <c r="AA31" s="123">
        <f>_xlfn.NORM.DIST(Z31,$V$14,$V$15,FALSE)</f>
        <v>1.807201432164094E-3</v>
      </c>
      <c r="AB31" s="123">
        <f>_xlfn.NORM.DIST(Z31,$W$14,$W$15,FALSE)</f>
        <v>3.5831622011597477E-6</v>
      </c>
      <c r="AC31" s="123">
        <f ca="1">_xlfn.NORM.DIST(Z31,$X$14,$X$15,FALSE)</f>
        <v>4.0070444103747868E-8</v>
      </c>
    </row>
    <row r="32" spans="2:29" ht="15.55" customHeight="1" x14ac:dyDescent="0.65">
      <c r="B32" s="99">
        <v>13</v>
      </c>
      <c r="C32" s="19" t="s">
        <v>109</v>
      </c>
      <c r="D32" s="100">
        <f>$D$18^B32</f>
        <v>3.4522712143931029</v>
      </c>
      <c r="E32" s="100">
        <f>$E$18^B32</f>
        <v>1</v>
      </c>
      <c r="F32" s="100">
        <f>$F$18^B32</f>
        <v>0.25418658283290019</v>
      </c>
      <c r="G32" s="100">
        <f>$G$18^B32</f>
        <v>5.4975581388800078E-2</v>
      </c>
      <c r="H32" s="100">
        <f>$H$18^B32</f>
        <v>9.68890104069999E-3</v>
      </c>
      <c r="I32" s="100">
        <f>$I$18^B32</f>
        <v>1.3060694015999998E-3</v>
      </c>
      <c r="J32" s="100">
        <f>$J$18^B32</f>
        <v>1.220703125E-4</v>
      </c>
      <c r="K32" s="100">
        <f>$K$18^B32</f>
        <v>-0.25418658283290019</v>
      </c>
      <c r="M32" s="99">
        <v>13</v>
      </c>
      <c r="N32" s="104" t="s">
        <v>265</v>
      </c>
      <c r="O32" s="42">
        <f ca="1">NORMINV(RAND(),$O$14,$O$15)</f>
        <v>7.7421657878902259</v>
      </c>
      <c r="P32" s="107">
        <v>87</v>
      </c>
      <c r="Q32" s="103" t="s">
        <v>183</v>
      </c>
      <c r="R32" s="100">
        <f>$X$18^P32</f>
        <v>6.4623485355705287E-27</v>
      </c>
      <c r="S32" s="108">
        <f t="shared" ca="1" si="2"/>
        <v>5.003257374151665E-26</v>
      </c>
      <c r="T32" s="108"/>
      <c r="U32" s="99">
        <v>13</v>
      </c>
      <c r="V32" s="112">
        <v>-3.0470003608094141</v>
      </c>
      <c r="W32" s="110">
        <v>7.9207655084601374</v>
      </c>
      <c r="X32" s="110">
        <v>-2.0514478570728381</v>
      </c>
      <c r="Z32" s="13">
        <v>-28</v>
      </c>
      <c r="AA32" s="123">
        <f>_xlfn.NORM.DIST(Z32,$V$14,$V$15,FALSE)</f>
        <v>2.1943883027237174E-3</v>
      </c>
      <c r="AB32" s="123">
        <f>_xlfn.NORM.DIST(Z32,$W$14,$W$15,FALSE)</f>
        <v>6.818371286075607E-6</v>
      </c>
      <c r="AC32" s="123">
        <f ca="1">_xlfn.NORM.DIST(Z32,$X$14,$X$15,FALSE)</f>
        <v>1.0508887875307286E-7</v>
      </c>
    </row>
    <row r="33" spans="2:29" ht="15.55" customHeight="1" x14ac:dyDescent="0.65">
      <c r="B33" s="99">
        <v>14</v>
      </c>
      <c r="C33" s="19" t="s">
        <v>110</v>
      </c>
      <c r="D33" s="100">
        <f>$D$18^B33</f>
        <v>3.7974983358324139</v>
      </c>
      <c r="E33" s="100">
        <f>$E$18^B33</f>
        <v>1</v>
      </c>
      <c r="F33" s="100">
        <f>$F$18^B33</f>
        <v>0.22876792454961015</v>
      </c>
      <c r="G33" s="100">
        <f>$G$18^B33</f>
        <v>4.3980465111040062E-2</v>
      </c>
      <c r="H33" s="100">
        <f>$H$18^B33</f>
        <v>6.7822307284899925E-3</v>
      </c>
      <c r="I33" s="100">
        <f>$I$18^B33</f>
        <v>7.8364164095999977E-4</v>
      </c>
      <c r="J33" s="100">
        <f>$J$18^B33</f>
        <v>6.103515625E-5</v>
      </c>
      <c r="K33" s="100">
        <f>$K$18^B33</f>
        <v>0.22876792454961015</v>
      </c>
      <c r="M33" s="99">
        <v>14</v>
      </c>
      <c r="N33" s="104" t="s">
        <v>266</v>
      </c>
      <c r="O33" s="42">
        <f ca="1">NORMINV(RAND(),$O$14,$O$15)</f>
        <v>1.3575462846079489</v>
      </c>
      <c r="P33" s="107">
        <v>86</v>
      </c>
      <c r="Q33" s="103" t="s">
        <v>206</v>
      </c>
      <c r="R33" s="100">
        <f>$X$18^P33</f>
        <v>1.2924697071141057E-26</v>
      </c>
      <c r="S33" s="108">
        <f t="shared" ca="1" si="2"/>
        <v>1.7545874488610782E-26</v>
      </c>
      <c r="T33" s="108"/>
      <c r="U33" s="99">
        <v>14</v>
      </c>
      <c r="V33" s="112">
        <v>-0.74698403710839134</v>
      </c>
      <c r="W33" s="110">
        <v>5.1478466507571703</v>
      </c>
      <c r="X33" s="110">
        <v>-3.2652126782003323</v>
      </c>
      <c r="Z33" s="13">
        <v>-27</v>
      </c>
      <c r="AA33" s="123">
        <f>_xlfn.NORM.DIST(Z33,$V$14,$V$15,FALSE)</f>
        <v>2.6466503092310695E-3</v>
      </c>
      <c r="AB33" s="123">
        <f>_xlfn.NORM.DIST(Z33,$W$14,$W$15,FALSE)</f>
        <v>1.2691735674190036E-5</v>
      </c>
      <c r="AC33" s="123">
        <f ca="1">_xlfn.NORM.DIST(Z33,$X$14,$X$15,FALSE)</f>
        <v>2.6656023932897578E-7</v>
      </c>
    </row>
    <row r="34" spans="2:29" ht="15.55" customHeight="1" x14ac:dyDescent="0.65">
      <c r="B34" s="99">
        <v>15</v>
      </c>
      <c r="C34" s="19" t="s">
        <v>111</v>
      </c>
      <c r="D34" s="100">
        <f>$D$18^B34</f>
        <v>4.1772481694156554</v>
      </c>
      <c r="E34" s="100">
        <f>$E$18^B34</f>
        <v>1</v>
      </c>
      <c r="F34" s="100">
        <f>$F$18^B34</f>
        <v>0.20589113209464913</v>
      </c>
      <c r="G34" s="100">
        <f>$G$18^B34</f>
        <v>3.5184372088832058E-2</v>
      </c>
      <c r="H34" s="100">
        <f>$H$18^B34</f>
        <v>4.747561509942994E-3</v>
      </c>
      <c r="I34" s="100">
        <f>$I$18^B34</f>
        <v>4.701849845759999E-4</v>
      </c>
      <c r="J34" s="100">
        <f>$J$18^B34</f>
        <v>3.0517578125E-5</v>
      </c>
      <c r="K34" s="100">
        <f>$K$18^B34</f>
        <v>-0.20589113209464913</v>
      </c>
      <c r="M34" s="99">
        <v>15</v>
      </c>
      <c r="N34" s="104" t="s">
        <v>267</v>
      </c>
      <c r="O34" s="42">
        <f ca="1">NORMINV(RAND(),$O$14,$O$15)</f>
        <v>-1.4433546909182151</v>
      </c>
      <c r="P34" s="107">
        <v>85</v>
      </c>
      <c r="Q34" s="103" t="s">
        <v>181</v>
      </c>
      <c r="R34" s="100">
        <f>$X$18^P34</f>
        <v>2.5849394142282115E-26</v>
      </c>
      <c r="S34" s="108">
        <f t="shared" ca="1" si="2"/>
        <v>-3.7309844292656722E-26</v>
      </c>
      <c r="T34" s="108"/>
      <c r="U34" s="99">
        <v>15</v>
      </c>
      <c r="V34" s="112">
        <v>-3.3662157691638872</v>
      </c>
      <c r="W34" s="110">
        <v>-1.7303336752846095</v>
      </c>
      <c r="X34" s="110">
        <v>4.8077901801060987</v>
      </c>
      <c r="Z34" s="13">
        <v>-26</v>
      </c>
      <c r="AA34" s="123">
        <f>_xlfn.NORM.DIST(Z34,$V$14,$V$15,FALSE)</f>
        <v>3.1707048294376725E-3</v>
      </c>
      <c r="AB34" s="123">
        <f>_xlfn.NORM.DIST(Z34,$W$14,$W$15,FALSE)</f>
        <v>2.310934224611903E-5</v>
      </c>
      <c r="AC34" s="123">
        <f ca="1">_xlfn.NORM.DIST(Z34,$X$14,$X$15,FALSE)</f>
        <v>6.5394314208934155E-7</v>
      </c>
    </row>
    <row r="35" spans="2:29" ht="15.55" customHeight="1" x14ac:dyDescent="0.65">
      <c r="B35" s="99">
        <v>16</v>
      </c>
      <c r="C35" s="19" t="s">
        <v>112</v>
      </c>
      <c r="D35" s="100">
        <f>$D$18^B35</f>
        <v>4.5949729863572211</v>
      </c>
      <c r="E35" s="100">
        <f>$E$18^B35</f>
        <v>1</v>
      </c>
      <c r="F35" s="100">
        <f>$F$18^B35</f>
        <v>0.18530201888518424</v>
      </c>
      <c r="G35" s="100">
        <f>$G$18^B35</f>
        <v>2.8147497671065648E-2</v>
      </c>
      <c r="H35" s="100">
        <f>$H$18^B35</f>
        <v>3.3232930569600961E-3</v>
      </c>
      <c r="I35" s="100">
        <f>$I$18^B35</f>
        <v>2.8211099074559989E-4</v>
      </c>
      <c r="J35" s="100">
        <f>$J$18^B35</f>
        <v>1.52587890625E-5</v>
      </c>
      <c r="K35" s="100">
        <f>$K$18^B35</f>
        <v>0.18530201888518424</v>
      </c>
      <c r="M35" s="99">
        <v>16</v>
      </c>
      <c r="N35" s="104" t="s">
        <v>268</v>
      </c>
      <c r="O35" s="42">
        <f ca="1">NORMINV(RAND(),$O$14,$O$15)</f>
        <v>-7.6282360253170447</v>
      </c>
      <c r="P35" s="107">
        <v>84</v>
      </c>
      <c r="Q35" s="103" t="s">
        <v>207</v>
      </c>
      <c r="R35" s="100">
        <f>$X$18^P35</f>
        <v>5.169878828456423E-26</v>
      </c>
      <c r="S35" s="108">
        <f t="shared" ca="1" si="2"/>
        <v>-3.9437055925755164E-25</v>
      </c>
      <c r="T35" s="108"/>
      <c r="U35" s="99">
        <v>16</v>
      </c>
      <c r="V35" s="112">
        <v>18.363450085462571</v>
      </c>
      <c r="W35" s="110">
        <v>-0.54243640633248402</v>
      </c>
      <c r="X35" s="110">
        <v>4.0741286755574517</v>
      </c>
      <c r="Z35" s="13">
        <v>-25</v>
      </c>
      <c r="AA35" s="123">
        <f>_xlfn.NORM.DIST(Z35,$V$14,$V$15,FALSE)</f>
        <v>3.7730384513216583E-3</v>
      </c>
      <c r="AB35" s="123">
        <f>_xlfn.NORM.DIST(Z35,$W$14,$W$15,FALSE)</f>
        <v>4.1160471780586737E-5</v>
      </c>
      <c r="AC35" s="123">
        <f ca="1">_xlfn.NORM.DIST(Z35,$X$14,$X$15,FALSE)</f>
        <v>1.5516387553009724E-6</v>
      </c>
    </row>
    <row r="36" spans="2:29" ht="15.55" customHeight="1" x14ac:dyDescent="0.65">
      <c r="B36" s="99">
        <v>17</v>
      </c>
      <c r="C36" s="19" t="s">
        <v>113</v>
      </c>
      <c r="D36" s="100">
        <f>$D$18^B36</f>
        <v>5.0544702849929433</v>
      </c>
      <c r="E36" s="100">
        <f>$E$18^B36</f>
        <v>1</v>
      </c>
      <c r="F36" s="100">
        <f>$F$18^B36</f>
        <v>0.16677181699666582</v>
      </c>
      <c r="G36" s="100">
        <f>$G$18^B36</f>
        <v>2.251799813685252E-2</v>
      </c>
      <c r="H36" s="100">
        <f>$H$18^B36</f>
        <v>2.3263051398720669E-3</v>
      </c>
      <c r="I36" s="100">
        <f>$I$18^B36</f>
        <v>1.6926659444735994E-4</v>
      </c>
      <c r="J36" s="100">
        <f>$J$18^B36</f>
        <v>7.62939453125E-6</v>
      </c>
      <c r="K36" s="100">
        <f>$K$18^B36</f>
        <v>-0.16677181699666582</v>
      </c>
      <c r="M36" s="99">
        <v>17</v>
      </c>
      <c r="N36" s="104" t="s">
        <v>269</v>
      </c>
      <c r="O36" s="42">
        <f ca="1">NORMINV(RAND(),$O$14,$O$15)</f>
        <v>-6.2628710279018819E-3</v>
      </c>
      <c r="P36" s="107">
        <v>83</v>
      </c>
      <c r="Q36" s="103" t="s">
        <v>179</v>
      </c>
      <c r="R36" s="100">
        <f>$X$18^P36</f>
        <v>1.0339757656912846E-25</v>
      </c>
      <c r="S36" s="108">
        <f t="shared" ca="1" si="2"/>
        <v>-6.4756568665006109E-28</v>
      </c>
      <c r="T36" s="108"/>
      <c r="U36" s="99">
        <v>17</v>
      </c>
      <c r="V36" s="112">
        <v>4.6006812473179401</v>
      </c>
      <c r="W36" s="110">
        <v>2.6189001864658867</v>
      </c>
      <c r="X36" s="110">
        <v>-7.3803823525868371</v>
      </c>
      <c r="Z36" s="13">
        <v>-24</v>
      </c>
      <c r="AA36" s="123">
        <f>_xlfn.NORM.DIST(Z36,$V$14,$V$15,FALSE)</f>
        <v>4.4596709352407223E-3</v>
      </c>
      <c r="AB36" s="123">
        <f>_xlfn.NORM.DIST(Z36,$W$14,$W$15,FALSE)</f>
        <v>7.1713232218245673E-5</v>
      </c>
      <c r="AC36" s="123">
        <f ca="1">_xlfn.NORM.DIST(Z36,$X$14,$X$15,FALSE)</f>
        <v>3.5607973324676146E-6</v>
      </c>
    </row>
    <row r="37" spans="2:29" ht="15.55" customHeight="1" x14ac:dyDescent="0.65">
      <c r="B37" s="99">
        <v>18</v>
      </c>
      <c r="C37" s="19" t="s">
        <v>114</v>
      </c>
      <c r="D37" s="100">
        <f>$D$18^B37</f>
        <v>5.5599173134922379</v>
      </c>
      <c r="E37" s="100">
        <f>$E$18^B37</f>
        <v>1</v>
      </c>
      <c r="F37" s="100">
        <f>$F$18^B37</f>
        <v>0.15009463529699923</v>
      </c>
      <c r="G37" s="100">
        <f>$G$18^B37</f>
        <v>1.8014398509482017E-2</v>
      </c>
      <c r="H37" s="100">
        <f>$H$18^B37</f>
        <v>1.6284135979104468E-3</v>
      </c>
      <c r="I37" s="100">
        <f>$I$18^B37</f>
        <v>1.0155995666841596E-4</v>
      </c>
      <c r="J37" s="100">
        <f>$J$18^B37</f>
        <v>3.814697265625E-6</v>
      </c>
      <c r="K37" s="100">
        <f>$K$18^B37</f>
        <v>0.15009463529699923</v>
      </c>
      <c r="M37" s="99">
        <v>18</v>
      </c>
      <c r="N37" s="104" t="s">
        <v>270</v>
      </c>
      <c r="O37" s="42">
        <f ca="1">NORMINV(RAND(),$O$14,$O$15)</f>
        <v>1.0086184254160686</v>
      </c>
      <c r="P37" s="107">
        <v>82</v>
      </c>
      <c r="Q37" s="103" t="s">
        <v>208</v>
      </c>
      <c r="R37" s="100">
        <f>$X$18^P37</f>
        <v>2.0679515313825692E-25</v>
      </c>
      <c r="S37" s="108">
        <f t="shared" ca="1" si="2"/>
        <v>2.0857740174198347E-25</v>
      </c>
      <c r="T37" s="108"/>
      <c r="U37" s="99">
        <v>18</v>
      </c>
      <c r="V37" s="112">
        <v>8.1866074192276237</v>
      </c>
      <c r="W37" s="110">
        <v>13.067426267995279</v>
      </c>
      <c r="X37" s="110">
        <v>-2.5740640906441707</v>
      </c>
      <c r="Z37" s="13">
        <v>-23</v>
      </c>
      <c r="AA37" s="123">
        <f>_xlfn.NORM.DIST(Z37,$V$14,$V$15,FALSE)</f>
        <v>5.2358906126684533E-3</v>
      </c>
      <c r="AB37" s="123">
        <f>_xlfn.NORM.DIST(Z37,$W$14,$W$15,FALSE)</f>
        <v>1.2222060921139827E-4</v>
      </c>
      <c r="AC37" s="123">
        <f ca="1">_xlfn.NORM.DIST(Z37,$X$14,$X$15,FALSE)</f>
        <v>7.9033261065464843E-6</v>
      </c>
    </row>
    <row r="38" spans="2:29" ht="15.55" customHeight="1" x14ac:dyDescent="0.65">
      <c r="B38" s="99">
        <v>19</v>
      </c>
      <c r="C38" s="19" t="s">
        <v>115</v>
      </c>
      <c r="D38" s="100">
        <f>$D$18^B38</f>
        <v>6.1159090448414632</v>
      </c>
      <c r="E38" s="100">
        <f>$E$18^B38</f>
        <v>1</v>
      </c>
      <c r="F38" s="100">
        <f>$F$18^B38</f>
        <v>0.13508517176729934</v>
      </c>
      <c r="G38" s="100">
        <f>$G$18^B38</f>
        <v>1.4411518807585615E-2</v>
      </c>
      <c r="H38" s="100">
        <f>$H$18^B38</f>
        <v>1.1398895185373127E-3</v>
      </c>
      <c r="I38" s="100">
        <f>$I$18^B38</f>
        <v>6.0935974001049578E-5</v>
      </c>
      <c r="J38" s="100">
        <f>$J$18^B38</f>
        <v>1.9073486328125E-6</v>
      </c>
      <c r="K38" s="100">
        <f>$K$18^B38</f>
        <v>-0.13508517176729934</v>
      </c>
      <c r="M38" s="99">
        <v>19</v>
      </c>
      <c r="N38" s="104" t="s">
        <v>271</v>
      </c>
      <c r="O38" s="42">
        <f ca="1">NORMINV(RAND(),$O$14,$O$15)</f>
        <v>0.69547469085343416</v>
      </c>
      <c r="P38" s="107">
        <v>81</v>
      </c>
      <c r="Q38" s="103" t="s">
        <v>177</v>
      </c>
      <c r="R38" s="100">
        <f>$X$18^P38</f>
        <v>4.1359030627651384E-25</v>
      </c>
      <c r="S38" s="108">
        <f t="shared" ca="1" si="2"/>
        <v>2.8764159039763561E-25</v>
      </c>
      <c r="T38" s="108"/>
      <c r="U38" s="99">
        <v>19</v>
      </c>
      <c r="V38" s="112">
        <v>5.8765382539404794</v>
      </c>
      <c r="W38" s="110">
        <v>0.69904777619707348</v>
      </c>
      <c r="X38" s="110">
        <v>4.0652440115854054</v>
      </c>
      <c r="Z38" s="13">
        <v>-22</v>
      </c>
      <c r="AA38" s="123">
        <f>_xlfn.NORM.DIST(Z38,$V$14,$V$15,FALSE)</f>
        <v>6.1059674012915524E-3</v>
      </c>
      <c r="AB38" s="123">
        <f>_xlfn.NORM.DIST(Z38,$W$14,$W$15,FALSE)</f>
        <v>2.037585234205861E-4</v>
      </c>
      <c r="AC38" s="123">
        <f ca="1">_xlfn.NORM.DIST(Z38,$X$14,$X$15,FALSE)</f>
        <v>1.6965964622788613E-5</v>
      </c>
    </row>
    <row r="39" spans="2:29" ht="15.55" customHeight="1" x14ac:dyDescent="0.65">
      <c r="B39" s="99">
        <v>20</v>
      </c>
      <c r="C39" s="19" t="s">
        <v>116</v>
      </c>
      <c r="D39" s="100">
        <f>$D$18^B39</f>
        <v>6.7274999493256091</v>
      </c>
      <c r="E39" s="100">
        <f>$E$18^B39</f>
        <v>1</v>
      </c>
      <c r="F39" s="100">
        <f>$F$18^B39</f>
        <v>0.12157665459056941</v>
      </c>
      <c r="G39" s="100">
        <f>$G$18^B39</f>
        <v>1.1529215046068495E-2</v>
      </c>
      <c r="H39" s="100">
        <f>$H$18^B39</f>
        <v>7.9792266297611884E-4</v>
      </c>
      <c r="I39" s="100">
        <f>$I$18^B39</f>
        <v>3.6561584400629747E-5</v>
      </c>
      <c r="J39" s="100">
        <f>$J$18^B39</f>
        <v>9.5367431640625E-7</v>
      </c>
      <c r="K39" s="100">
        <f>$K$18^B39</f>
        <v>0.12157665459056941</v>
      </c>
      <c r="M39" s="99">
        <v>20</v>
      </c>
      <c r="N39" s="104" t="s">
        <v>272</v>
      </c>
      <c r="O39" s="42">
        <f ca="1">NORMINV(RAND(),$O$14,$O$15)</f>
        <v>-0.17663523842813572</v>
      </c>
      <c r="P39" s="107">
        <v>80</v>
      </c>
      <c r="Q39" s="103" t="s">
        <v>209</v>
      </c>
      <c r="R39" s="100">
        <f>$X$18^P39</f>
        <v>8.2718061255302767E-25</v>
      </c>
      <c r="S39" s="108">
        <f t="shared" ca="1" si="2"/>
        <v>-1.461092447214354E-25</v>
      </c>
      <c r="T39" s="108"/>
      <c r="U39" s="99">
        <v>20</v>
      </c>
      <c r="V39" s="112">
        <v>-1.5852616357833806</v>
      </c>
      <c r="W39" s="110">
        <v>1.5868307930002459</v>
      </c>
      <c r="X39" s="110">
        <v>2.887451473428321</v>
      </c>
      <c r="Z39" s="13">
        <v>-21</v>
      </c>
      <c r="AA39" s="123">
        <f>_xlfn.NORM.DIST(Z39,$V$14,$V$15,FALSE)</f>
        <v>7.0728519007595362E-3</v>
      </c>
      <c r="AB39" s="123">
        <f>_xlfn.NORM.DIST(Z39,$W$14,$W$15,FALSE)</f>
        <v>3.3228697573473763E-4</v>
      </c>
      <c r="AC39" s="123">
        <f ca="1">_xlfn.NORM.DIST(Z39,$X$14,$X$15,FALSE)</f>
        <v>3.5225179977782246E-5</v>
      </c>
    </row>
    <row r="40" spans="2:29" ht="15.55" customHeight="1" x14ac:dyDescent="0.65">
      <c r="B40" s="99">
        <v>21</v>
      </c>
      <c r="C40" s="19" t="s">
        <v>117</v>
      </c>
      <c r="D40" s="100">
        <f>$D$18^B40</f>
        <v>7.4002499442581708</v>
      </c>
      <c r="E40" s="100">
        <f>$E$18^B40</f>
        <v>1</v>
      </c>
      <c r="F40" s="100">
        <f>$F$18^B40</f>
        <v>0.10941898913151248</v>
      </c>
      <c r="G40" s="100">
        <f>$G$18^B40</f>
        <v>9.2233720368547975E-3</v>
      </c>
      <c r="H40" s="100">
        <f>$H$18^B40</f>
        <v>5.5854586408328314E-4</v>
      </c>
      <c r="I40" s="100">
        <f>$I$18^B40</f>
        <v>2.1936950640377847E-5</v>
      </c>
      <c r="J40" s="100">
        <f>$J$18^B40</f>
        <v>4.76837158203125E-7</v>
      </c>
      <c r="K40" s="100">
        <f>$K$18^B40</f>
        <v>-0.10941898913151248</v>
      </c>
      <c r="M40" s="99">
        <v>21</v>
      </c>
      <c r="N40" s="104" t="s">
        <v>273</v>
      </c>
      <c r="O40" s="42">
        <f ca="1">NORMINV(RAND(),$O$14,$O$15)</f>
        <v>0.37897816779290017</v>
      </c>
      <c r="P40" s="107">
        <v>79</v>
      </c>
      <c r="Q40" s="103" t="s">
        <v>175</v>
      </c>
      <c r="R40" s="100">
        <f>$X$18^P40</f>
        <v>1.6543612251060553E-24</v>
      </c>
      <c r="S40" s="108">
        <f t="shared" ca="1" si="2"/>
        <v>6.2696678595831053E-25</v>
      </c>
      <c r="T40" s="108"/>
      <c r="U40" s="99">
        <v>21</v>
      </c>
      <c r="V40" s="112">
        <v>-3.5420061807291363</v>
      </c>
      <c r="W40" s="110">
        <v>1.217060947676305</v>
      </c>
      <c r="X40" s="110">
        <v>-1.3387081680760482</v>
      </c>
      <c r="Z40" s="13">
        <v>-20</v>
      </c>
      <c r="AA40" s="123">
        <f>_xlfn.NORM.DIST(Z40,$V$14,$V$15,FALSE)</f>
        <v>8.1378712402978542E-3</v>
      </c>
      <c r="AB40" s="123">
        <f>_xlfn.NORM.DIST(Z40,$W$14,$W$15,FALSE)</f>
        <v>5.3007466444194629E-4</v>
      </c>
      <c r="AC40" s="123">
        <f ca="1">_xlfn.NORM.DIST(Z40,$X$14,$X$15,FALSE)</f>
        <v>7.0734924309558773E-5</v>
      </c>
    </row>
    <row r="41" spans="2:29" ht="15.55" customHeight="1" x14ac:dyDescent="0.65">
      <c r="B41" s="99">
        <v>22</v>
      </c>
      <c r="C41" s="19" t="s">
        <v>118</v>
      </c>
      <c r="D41" s="100">
        <f>$D$18^B41</f>
        <v>8.140274938683989</v>
      </c>
      <c r="E41" s="100">
        <f>$E$18^B41</f>
        <v>1</v>
      </c>
      <c r="F41" s="100">
        <f>$F$18^B41</f>
        <v>9.8477090218361235E-2</v>
      </c>
      <c r="G41" s="100">
        <f>$G$18^B41</f>
        <v>7.3786976294838375E-3</v>
      </c>
      <c r="H41" s="100">
        <f>$H$18^B41</f>
        <v>3.9098210485829816E-4</v>
      </c>
      <c r="I41" s="100">
        <f>$I$18^B41</f>
        <v>1.3162170384226707E-5</v>
      </c>
      <c r="J41" s="100">
        <f>$J$18^B41</f>
        <v>2.384185791015625E-7</v>
      </c>
      <c r="K41" s="100">
        <f>$K$18^B41</f>
        <v>9.8477090218361235E-2</v>
      </c>
      <c r="M41" s="99">
        <v>22</v>
      </c>
      <c r="N41" s="104" t="s">
        <v>274</v>
      </c>
      <c r="O41" s="42">
        <f ca="1">NORMINV(RAND(),$O$14,$O$15)</f>
        <v>5.2897130657016245</v>
      </c>
      <c r="P41" s="107">
        <v>78</v>
      </c>
      <c r="Q41" s="103" t="s">
        <v>210</v>
      </c>
      <c r="R41" s="100">
        <f>$X$18^P41</f>
        <v>3.3087224502121107E-24</v>
      </c>
      <c r="S41" s="108">
        <f t="shared" ca="1" si="2"/>
        <v>1.7502192375667295E-23</v>
      </c>
      <c r="T41" s="108"/>
      <c r="U41" s="99">
        <v>22</v>
      </c>
      <c r="V41" s="112">
        <v>-0.60160917765031685</v>
      </c>
      <c r="W41" s="110">
        <v>3.1521118926813863E-3</v>
      </c>
      <c r="X41" s="110">
        <v>-1.5623034787841088</v>
      </c>
      <c r="Z41" s="13">
        <v>-19</v>
      </c>
      <c r="AA41" s="123">
        <f>_xlfn.NORM.DIST(Z41,$V$14,$V$15,FALSE)</f>
        <v>9.3004343212814353E-3</v>
      </c>
      <c r="AB41" s="123">
        <f>_xlfn.NORM.DIST(Z41,$W$14,$W$15,FALSE)</f>
        <v>8.2715513234756411E-4</v>
      </c>
      <c r="AC41" s="123">
        <f ca="1">_xlfn.NORM.DIST(Z41,$X$14,$X$15,FALSE)</f>
        <v>1.373790707005823E-4</v>
      </c>
    </row>
    <row r="42" spans="2:29" ht="15.55" customHeight="1" x14ac:dyDescent="0.65">
      <c r="B42" s="99">
        <v>23</v>
      </c>
      <c r="C42" s="19" t="s">
        <v>119</v>
      </c>
      <c r="D42" s="100">
        <f>$D$18^B42</f>
        <v>8.9543024325523888</v>
      </c>
      <c r="E42" s="100">
        <f>$E$18^B42</f>
        <v>1</v>
      </c>
      <c r="F42" s="100">
        <f>$F$18^B42</f>
        <v>8.8629381196525109E-2</v>
      </c>
      <c r="G42" s="100">
        <f>$G$18^B42</f>
        <v>5.902958103587071E-3</v>
      </c>
      <c r="H42" s="100">
        <f>$H$18^B42</f>
        <v>2.7368747340080868E-4</v>
      </c>
      <c r="I42" s="100">
        <f>$I$18^B42</f>
        <v>7.8973022305360241E-6</v>
      </c>
      <c r="J42" s="100">
        <f>$J$18^B42</f>
        <v>1.1920928955078125E-7</v>
      </c>
      <c r="K42" s="100">
        <f>$K$18^B42</f>
        <v>-8.8629381196525109E-2</v>
      </c>
      <c r="M42" s="99">
        <v>23</v>
      </c>
      <c r="N42" s="104" t="s">
        <v>275</v>
      </c>
      <c r="O42" s="42">
        <f ca="1">NORMINV(RAND(),$O$14,$O$15)</f>
        <v>-3.9973166344421287</v>
      </c>
      <c r="P42" s="107">
        <v>77</v>
      </c>
      <c r="Q42" s="103" t="s">
        <v>173</v>
      </c>
      <c r="R42" s="100">
        <f>$X$18^P42</f>
        <v>6.6174449004242214E-24</v>
      </c>
      <c r="S42" s="108">
        <f t="shared" ca="1" si="2"/>
        <v>-2.6452022577969976E-23</v>
      </c>
      <c r="T42" s="108"/>
      <c r="U42" s="99">
        <v>23</v>
      </c>
      <c r="V42" s="112">
        <v>7.1715665772121149</v>
      </c>
      <c r="W42" s="110">
        <v>8.0567267441784178</v>
      </c>
      <c r="X42" s="110">
        <v>-0.7381766589663894</v>
      </c>
      <c r="Z42" s="13">
        <v>-18</v>
      </c>
      <c r="AA42" s="123">
        <f>_xlfn.NORM.DIST(Z42,$V$14,$V$15,FALSE)</f>
        <v>1.0557760666998751E-2</v>
      </c>
      <c r="AB42" s="123">
        <f>_xlfn.NORM.DIST(Z42,$W$14,$W$15,FALSE)</f>
        <v>1.2625921482239688E-3</v>
      </c>
      <c r="AC42" s="123">
        <f ca="1">_xlfn.NORM.DIST(Z42,$X$14,$X$15,FALSE)</f>
        <v>2.5805558579681425E-4</v>
      </c>
    </row>
    <row r="43" spans="2:29" ht="15.55" customHeight="1" x14ac:dyDescent="0.65">
      <c r="B43" s="99">
        <v>24</v>
      </c>
      <c r="C43" s="19" t="s">
        <v>120</v>
      </c>
      <c r="D43" s="100">
        <f>$D$18^B43</f>
        <v>9.8497326758076262</v>
      </c>
      <c r="E43" s="100">
        <f>$E$18^B43</f>
        <v>1</v>
      </c>
      <c r="F43" s="100">
        <f>$F$18^B43</f>
        <v>7.9766443076872598E-2</v>
      </c>
      <c r="G43" s="100">
        <f>$G$18^B43</f>
        <v>4.722366482869657E-3</v>
      </c>
      <c r="H43" s="100">
        <f>$H$18^B43</f>
        <v>1.9158123138056607E-4</v>
      </c>
      <c r="I43" s="100">
        <f>$I$18^B43</f>
        <v>4.7383813383216143E-6</v>
      </c>
      <c r="J43" s="100">
        <f>$J$18^B43</f>
        <v>5.9604644775390625E-8</v>
      </c>
      <c r="K43" s="100">
        <f>$K$18^B43</f>
        <v>7.9766443076872598E-2</v>
      </c>
      <c r="M43" s="99">
        <v>24</v>
      </c>
      <c r="N43" s="104" t="s">
        <v>276</v>
      </c>
      <c r="O43" s="42">
        <f ca="1">NORMINV(RAND(),$O$14,$O$15)</f>
        <v>-5.0990917175417501</v>
      </c>
      <c r="P43" s="107">
        <v>76</v>
      </c>
      <c r="Q43" s="103" t="s">
        <v>211</v>
      </c>
      <c r="R43" s="100">
        <f>$X$18^P43</f>
        <v>1.3234889800848443E-23</v>
      </c>
      <c r="S43" s="108">
        <f t="shared" ca="1" si="2"/>
        <v>-6.7485916966084077E-23</v>
      </c>
      <c r="T43" s="108"/>
      <c r="U43" s="99">
        <v>24</v>
      </c>
      <c r="V43" s="112">
        <v>-7.7935387694525611</v>
      </c>
      <c r="W43" s="110">
        <v>-1.6073776459607458</v>
      </c>
      <c r="X43" s="110">
        <v>-3.1771375157898483</v>
      </c>
      <c r="Z43" s="13">
        <v>-17</v>
      </c>
      <c r="AA43" s="123">
        <f>_xlfn.NORM.DIST(Z43,$V$14,$V$15,FALSE)</f>
        <v>1.1904648091748833E-2</v>
      </c>
      <c r="AB43" s="123">
        <f>_xlfn.NORM.DIST(Z43,$W$14,$W$15,FALSE)</f>
        <v>1.8852345630872675E-3</v>
      </c>
      <c r="AC43" s="123">
        <f ca="1">_xlfn.NORM.DIST(Z43,$X$14,$X$15,FALSE)</f>
        <v>4.6882629585082413E-4</v>
      </c>
    </row>
    <row r="44" spans="2:29" ht="15.55" customHeight="1" x14ac:dyDescent="0.65">
      <c r="B44" s="99">
        <v>25</v>
      </c>
      <c r="C44" s="19" t="s">
        <v>121</v>
      </c>
      <c r="D44" s="100">
        <f>$D$18^B44</f>
        <v>10.834705943388391</v>
      </c>
      <c r="E44" s="100">
        <f>$E$18^B44</f>
        <v>1</v>
      </c>
      <c r="F44" s="100">
        <f>$F$18^B44</f>
        <v>7.1789798769185342E-2</v>
      </c>
      <c r="G44" s="100">
        <f>$G$18^B44</f>
        <v>3.7778931862957259E-3</v>
      </c>
      <c r="H44" s="100">
        <f>$H$18^B44</f>
        <v>1.3410686196639623E-4</v>
      </c>
      <c r="I44" s="100">
        <f>$I$18^B44</f>
        <v>2.8430288029929689E-6</v>
      </c>
      <c r="J44" s="100">
        <f>$J$18^B44</f>
        <v>2.9802322387695313E-8</v>
      </c>
      <c r="K44" s="100">
        <f>$K$18^B44</f>
        <v>-7.1789798769185342E-2</v>
      </c>
      <c r="M44" s="99">
        <v>25</v>
      </c>
      <c r="N44" s="104" t="s">
        <v>277</v>
      </c>
      <c r="O44" s="42">
        <f ca="1">NORMINV(RAND(),$O$14,$O$15)</f>
        <v>-7.0820744941181406</v>
      </c>
      <c r="P44" s="107">
        <v>75</v>
      </c>
      <c r="Q44" s="103" t="s">
        <v>171</v>
      </c>
      <c r="R44" s="100">
        <f>$X$18^P44</f>
        <v>2.6469779601696886E-23</v>
      </c>
      <c r="S44" s="108">
        <f t="shared" ca="1" si="2"/>
        <v>-1.8746095098210615E-22</v>
      </c>
      <c r="T44" s="108"/>
      <c r="U44" s="99">
        <v>25</v>
      </c>
      <c r="V44" s="112">
        <v>5.8937007501012149</v>
      </c>
      <c r="W44" s="110">
        <v>-2.6471439957837166</v>
      </c>
      <c r="X44" s="110">
        <v>-6.0974596330022202</v>
      </c>
      <c r="Z44" s="13">
        <v>-16</v>
      </c>
      <c r="AA44" s="123">
        <f>_xlfn.NORM.DIST(Z44,$V$14,$V$15,FALSE)</f>
        <v>1.3333294680219347E-2</v>
      </c>
      <c r="AB44" s="123">
        <f>_xlfn.NORM.DIST(Z44,$W$14,$W$15,FALSE)</f>
        <v>2.7535558911885405E-3</v>
      </c>
      <c r="AC44" s="123">
        <f ca="1">_xlfn.NORM.DIST(Z44,$X$14,$X$15,FALSE)</f>
        <v>8.2379029261138632E-4</v>
      </c>
    </row>
    <row r="45" spans="2:29" ht="15.55" customHeight="1" x14ac:dyDescent="0.65">
      <c r="B45" s="99">
        <v>26</v>
      </c>
      <c r="C45" s="19" t="s">
        <v>122</v>
      </c>
      <c r="D45" s="100">
        <f>$D$18^B45</f>
        <v>11.918176537727231</v>
      </c>
      <c r="E45" s="100">
        <f>$E$18^B45</f>
        <v>1</v>
      </c>
      <c r="F45" s="100">
        <f>$F$18^B45</f>
        <v>6.4610818892266816E-2</v>
      </c>
      <c r="G45" s="100">
        <f>$G$18^B45</f>
        <v>3.0223145490365813E-3</v>
      </c>
      <c r="H45" s="100">
        <f>$H$18^B45</f>
        <v>9.3874803376477366E-5</v>
      </c>
      <c r="I45" s="100">
        <f>$I$18^B45</f>
        <v>1.7058172817957813E-6</v>
      </c>
      <c r="J45" s="100">
        <f>$J$18^B45</f>
        <v>1.4901161193847656E-8</v>
      </c>
      <c r="K45" s="100">
        <f>$K$18^B45</f>
        <v>6.4610818892266816E-2</v>
      </c>
      <c r="M45" s="99">
        <v>26</v>
      </c>
      <c r="N45" s="104" t="s">
        <v>278</v>
      </c>
      <c r="O45" s="42">
        <f ca="1">NORMINV(RAND(),$O$14,$O$15)</f>
        <v>-3.4877867984463666</v>
      </c>
      <c r="P45" s="107">
        <v>74</v>
      </c>
      <c r="Q45" s="103" t="s">
        <v>212</v>
      </c>
      <c r="R45" s="100">
        <f>$X$18^P45</f>
        <v>5.2939559203393771E-23</v>
      </c>
      <c r="S45" s="108">
        <f t="shared" ca="1" si="2"/>
        <v>-1.8464189570516664E-22</v>
      </c>
      <c r="T45" s="108"/>
      <c r="U45" s="99">
        <v>26</v>
      </c>
      <c r="V45" s="112">
        <v>0.34389878685498676</v>
      </c>
      <c r="W45" s="110">
        <v>-4.7418913473183268</v>
      </c>
      <c r="X45" s="110">
        <v>-3.8691505212925321</v>
      </c>
      <c r="Z45" s="13">
        <v>-15</v>
      </c>
      <c r="AA45" s="123">
        <f>_xlfn.NORM.DIST(Z45,$V$14,$V$15,FALSE)</f>
        <v>1.4833190002660576E-2</v>
      </c>
      <c r="AB45" s="123">
        <f>_xlfn.NORM.DIST(Z45,$W$14,$W$15,FALSE)</f>
        <v>3.9341289666883173E-3</v>
      </c>
      <c r="AC45" s="123">
        <f ca="1">_xlfn.NORM.DIST(Z45,$X$14,$X$15,FALSE)</f>
        <v>1.399997905819083E-3</v>
      </c>
    </row>
    <row r="46" spans="2:29" ht="15.55" customHeight="1" x14ac:dyDescent="0.65">
      <c r="B46" s="99">
        <v>27</v>
      </c>
      <c r="C46" s="19" t="s">
        <v>123</v>
      </c>
      <c r="D46" s="100">
        <f>$D$18^B46</f>
        <v>13.109994191499956</v>
      </c>
      <c r="E46" s="100">
        <f>$E$18^B46</f>
        <v>1</v>
      </c>
      <c r="F46" s="100">
        <f>$F$18^B46</f>
        <v>5.8149737003040138E-2</v>
      </c>
      <c r="G46" s="100">
        <f>$G$18^B46</f>
        <v>2.4178516392292649E-3</v>
      </c>
      <c r="H46" s="100">
        <f>$H$18^B46</f>
        <v>6.5712362363534155E-5</v>
      </c>
      <c r="I46" s="100">
        <f>$I$18^B46</f>
        <v>1.0234903690774687E-6</v>
      </c>
      <c r="J46" s="100">
        <f>$J$18^B46</f>
        <v>7.4505805969238281E-9</v>
      </c>
      <c r="K46" s="100">
        <f>$K$18^B46</f>
        <v>-5.8149737003040138E-2</v>
      </c>
      <c r="M46" s="99">
        <v>27</v>
      </c>
      <c r="N46" s="104" t="s">
        <v>279</v>
      </c>
      <c r="O46" s="42">
        <f ca="1">NORMINV(RAND(),$O$14,$O$15)</f>
        <v>2.4468263618675552</v>
      </c>
      <c r="P46" s="107">
        <v>73</v>
      </c>
      <c r="Q46" s="103" t="s">
        <v>169</v>
      </c>
      <c r="R46" s="100">
        <f>$X$18^P46</f>
        <v>1.0587911840678754E-22</v>
      </c>
      <c r="S46" s="108">
        <f t="shared" ca="1" si="2"/>
        <v>2.5906781808902406E-22</v>
      </c>
      <c r="T46" s="108"/>
      <c r="U46" s="99">
        <v>27</v>
      </c>
      <c r="V46" s="112">
        <v>-11.898589150647739</v>
      </c>
      <c r="W46" s="110">
        <v>-2.7611553812691971</v>
      </c>
      <c r="X46" s="110">
        <v>-1.8536508200778576</v>
      </c>
      <c r="Z46" s="13">
        <v>-14</v>
      </c>
      <c r="AA46" s="123">
        <f>_xlfn.NORM.DIST(Z46,$V$14,$V$15,FALSE)</f>
        <v>1.6391089001155993E-2</v>
      </c>
      <c r="AB46" s="123">
        <f>_xlfn.NORM.DIST(Z46,$W$14,$W$15,FALSE)</f>
        <v>5.4983133007051712E-3</v>
      </c>
      <c r="AC46" s="123">
        <f ca="1">_xlfn.NORM.DIST(Z46,$X$14,$X$15,FALSE)</f>
        <v>2.3011456647661264E-3</v>
      </c>
    </row>
    <row r="47" spans="2:29" ht="15.55" customHeight="1" x14ac:dyDescent="0.65">
      <c r="B47" s="99">
        <v>28</v>
      </c>
      <c r="C47" s="19" t="s">
        <v>124</v>
      </c>
      <c r="D47" s="100">
        <f>$D$18^B47</f>
        <v>14.420993610649951</v>
      </c>
      <c r="E47" s="100">
        <f>$E$18^B47</f>
        <v>1</v>
      </c>
      <c r="F47" s="100">
        <f>$F$18^B47</f>
        <v>5.2334763302736127E-2</v>
      </c>
      <c r="G47" s="100">
        <f>$G$18^B47</f>
        <v>1.9342813113834127E-3</v>
      </c>
      <c r="H47" s="100">
        <f>$H$18^B47</f>
        <v>4.59986536544739E-5</v>
      </c>
      <c r="I47" s="100">
        <f>$I$18^B47</f>
        <v>6.1409422144648121E-7</v>
      </c>
      <c r="J47" s="100">
        <f>$J$18^B47</f>
        <v>3.7252902984619141E-9</v>
      </c>
      <c r="K47" s="100">
        <f>$K$18^B47</f>
        <v>5.2334763302736127E-2</v>
      </c>
      <c r="M47" s="99">
        <v>28</v>
      </c>
      <c r="N47" s="104" t="s">
        <v>280</v>
      </c>
      <c r="O47" s="42">
        <f ca="1">NORMINV(RAND(),$O$14,$O$15)</f>
        <v>5.2286426458874979</v>
      </c>
      <c r="P47" s="107">
        <v>72</v>
      </c>
      <c r="Q47" s="103" t="s">
        <v>213</v>
      </c>
      <c r="R47" s="100">
        <f>$X$18^P47</f>
        <v>2.1175823681357508E-22</v>
      </c>
      <c r="S47" s="108">
        <f t="shared" ca="1" si="2"/>
        <v>1.1072081476214026E-21</v>
      </c>
      <c r="T47" s="108"/>
      <c r="U47" s="99">
        <v>28</v>
      </c>
      <c r="V47" s="112">
        <v>-14.462559055823807</v>
      </c>
      <c r="W47" s="110">
        <v>-4.8961523134305427</v>
      </c>
      <c r="X47" s="110">
        <v>-5.8564753464979988</v>
      </c>
      <c r="Z47" s="13">
        <v>-13</v>
      </c>
      <c r="AA47" s="123">
        <f>_xlfn.NORM.DIST(Z47,$V$14,$V$15,FALSE)</f>
        <v>1.7991079541508095E-2</v>
      </c>
      <c r="AB47" s="123">
        <f>_xlfn.NORM.DIST(Z47,$W$14,$W$15,FALSE)</f>
        <v>7.5168618187235756E-3</v>
      </c>
      <c r="AC47" s="123">
        <f ca="1">_xlfn.NORM.DIST(Z47,$X$14,$X$15,FALSE)</f>
        <v>3.6581949366428562E-3</v>
      </c>
    </row>
    <row r="48" spans="2:29" ht="15.55" customHeight="1" x14ac:dyDescent="0.65">
      <c r="B48" s="99">
        <v>29</v>
      </c>
      <c r="C48" s="19" t="s">
        <v>125</v>
      </c>
      <c r="D48" s="100">
        <f>$D$18^B48</f>
        <v>15.863092971714947</v>
      </c>
      <c r="E48" s="100">
        <f>$E$18^B48</f>
        <v>1</v>
      </c>
      <c r="F48" s="100">
        <f>$F$18^B48</f>
        <v>4.7101286972462519E-2</v>
      </c>
      <c r="G48" s="100">
        <f>$G$18^B48</f>
        <v>1.5474250491067302E-3</v>
      </c>
      <c r="H48" s="100">
        <f>$H$18^B48</f>
        <v>3.2199057558131724E-5</v>
      </c>
      <c r="I48" s="100">
        <f>$I$18^B48</f>
        <v>3.6845653286788872E-7</v>
      </c>
      <c r="J48" s="100">
        <f>$J$18^B48</f>
        <v>1.862645149230957E-9</v>
      </c>
      <c r="K48" s="100">
        <f>$K$18^B48</f>
        <v>-4.7101286972462519E-2</v>
      </c>
      <c r="M48" s="99">
        <v>29</v>
      </c>
      <c r="N48" s="104" t="s">
        <v>281</v>
      </c>
      <c r="O48" s="42">
        <f ca="1">NORMINV(RAND(),$O$14,$O$15)</f>
        <v>1.8201138837442721</v>
      </c>
      <c r="P48" s="107">
        <v>71</v>
      </c>
      <c r="Q48" s="103" t="s">
        <v>167</v>
      </c>
      <c r="R48" s="100">
        <f>$X$18^P48</f>
        <v>4.2351647362715017E-22</v>
      </c>
      <c r="S48" s="108">
        <f t="shared" ca="1" si="2"/>
        <v>7.7084821364319087E-22</v>
      </c>
      <c r="T48" s="108"/>
      <c r="U48" s="99">
        <v>29</v>
      </c>
      <c r="V48" s="112">
        <v>15.587446711639192</v>
      </c>
      <c r="W48" s="110">
        <v>-1.6713612231354493</v>
      </c>
      <c r="X48" s="110">
        <v>-0.77976050517956408</v>
      </c>
      <c r="Z48" s="13">
        <v>-12</v>
      </c>
      <c r="AA48" s="123">
        <f>_xlfn.NORM.DIST(Z48,$V$14,$V$15,FALSE)</f>
        <v>1.9614751272033101E-2</v>
      </c>
      <c r="AB48" s="123">
        <f>_xlfn.NORM.DIST(Z48,$W$14,$W$15,FALSE)</f>
        <v>1.0052401918008885E-2</v>
      </c>
      <c r="AC48" s="123">
        <f ca="1">_xlfn.NORM.DIST(Z48,$X$14,$X$15,FALSE)</f>
        <v>5.624651079300387E-3</v>
      </c>
    </row>
    <row r="49" spans="2:29" ht="15.55" customHeight="1" x14ac:dyDescent="0.65">
      <c r="B49" s="99">
        <v>30</v>
      </c>
      <c r="C49" s="19" t="s">
        <v>126</v>
      </c>
      <c r="D49" s="100">
        <f>$D$18^B49</f>
        <v>17.449402268886445</v>
      </c>
      <c r="E49" s="100">
        <f>$E$18^B49</f>
        <v>1</v>
      </c>
      <c r="F49" s="100">
        <f>$F$18^B49</f>
        <v>4.2391158275216265E-2</v>
      </c>
      <c r="G49" s="100">
        <f>$G$18^B49</f>
        <v>1.2379400392853841E-3</v>
      </c>
      <c r="H49" s="100">
        <f>$H$18^B49</f>
        <v>2.2539340290692206E-5</v>
      </c>
      <c r="I49" s="100">
        <f>$I$18^B49</f>
        <v>2.2107391972073322E-7</v>
      </c>
      <c r="J49" s="100">
        <f>$J$18^B49</f>
        <v>9.3132257461547852E-10</v>
      </c>
      <c r="K49" s="100">
        <f>$K$18^B49</f>
        <v>4.2391158275216265E-2</v>
      </c>
      <c r="M49" s="99">
        <v>30</v>
      </c>
      <c r="N49" s="104" t="s">
        <v>282</v>
      </c>
      <c r="O49" s="42">
        <f ca="1">NORMINV(RAND(),$O$14,$O$15)</f>
        <v>-1.694337810038641</v>
      </c>
      <c r="P49" s="107">
        <v>70</v>
      </c>
      <c r="Q49" s="103" t="s">
        <v>214</v>
      </c>
      <c r="R49" s="100">
        <f>$X$18^P49</f>
        <v>8.4703294725430034E-22</v>
      </c>
      <c r="S49" s="108">
        <f t="shared" ca="1" si="2"/>
        <v>-1.435159948881427E-21</v>
      </c>
      <c r="T49" s="108"/>
      <c r="U49" s="99">
        <v>30</v>
      </c>
      <c r="V49" s="112">
        <v>19.892024095628354</v>
      </c>
      <c r="W49" s="110">
        <v>-0.95649302991168517</v>
      </c>
      <c r="X49" s="110">
        <v>5.484809726504122</v>
      </c>
      <c r="Z49" s="13">
        <v>-11</v>
      </c>
      <c r="AA49" s="123">
        <f>_xlfn.NORM.DIST(Z49,$V$14,$V$15,FALSE)</f>
        <v>2.1241469271826342E-2</v>
      </c>
      <c r="AB49" s="123">
        <f>_xlfn.NORM.DIST(Z49,$W$14,$W$15,FALSE)</f>
        <v>1.3150107879261446E-2</v>
      </c>
      <c r="AC49" s="123">
        <f ca="1">_xlfn.NORM.DIST(Z49,$X$14,$X$15,FALSE)</f>
        <v>8.3643141810321852E-3</v>
      </c>
    </row>
    <row r="50" spans="2:29" ht="15.55" customHeight="1" x14ac:dyDescent="0.65">
      <c r="B50" s="99">
        <v>31</v>
      </c>
      <c r="C50" s="19" t="s">
        <v>127</v>
      </c>
      <c r="D50" s="100">
        <f>$D$18^B50</f>
        <v>19.194342495775089</v>
      </c>
      <c r="E50" s="100">
        <f>$E$18^B50</f>
        <v>1</v>
      </c>
      <c r="F50" s="100">
        <f>$F$18^B50</f>
        <v>3.8152042447694635E-2</v>
      </c>
      <c r="G50" s="100">
        <f>$G$18^B50</f>
        <v>9.9035203142830756E-4</v>
      </c>
      <c r="H50" s="100">
        <f>$H$18^B50</f>
        <v>1.5777538203484541E-5</v>
      </c>
      <c r="I50" s="100">
        <f>$I$18^B50</f>
        <v>1.3264435183243993E-7</v>
      </c>
      <c r="J50" s="100">
        <f>$J$18^B50</f>
        <v>4.6566128730773926E-10</v>
      </c>
      <c r="K50" s="100">
        <f>$K$18^B50</f>
        <v>-3.8152042447694635E-2</v>
      </c>
      <c r="M50" s="99">
        <v>31</v>
      </c>
      <c r="N50" s="104" t="s">
        <v>283</v>
      </c>
      <c r="O50" s="42">
        <f ca="1">NORMINV(RAND(),$O$14,$O$15)</f>
        <v>-1.243304368717715</v>
      </c>
      <c r="P50" s="107">
        <v>69</v>
      </c>
      <c r="Q50" s="103" t="s">
        <v>165</v>
      </c>
      <c r="R50" s="100">
        <f>$X$18^P50</f>
        <v>1.6940658945086007E-21</v>
      </c>
      <c r="S50" s="108">
        <f t="shared" ca="1" si="2"/>
        <v>-2.1062395275382269E-21</v>
      </c>
      <c r="T50" s="108"/>
      <c r="U50" s="99">
        <v>31</v>
      </c>
      <c r="V50" s="112">
        <v>-13.157728330194146</v>
      </c>
      <c r="W50" s="110">
        <v>-2.9152722372679776</v>
      </c>
      <c r="X50" s="110">
        <v>-1.5225958781530951</v>
      </c>
      <c r="Z50" s="13">
        <v>-10</v>
      </c>
      <c r="AA50" s="123">
        <f>_xlfn.NORM.DIST(Z50,$V$14,$V$15,FALSE)</f>
        <v>2.2848751182258674E-2</v>
      </c>
      <c r="AB50" s="123">
        <f>_xlfn.NORM.DIST(Z50,$W$14,$W$15,FALSE)</f>
        <v>1.6827321046026657E-2</v>
      </c>
      <c r="AC50" s="123">
        <f ca="1">_xlfn.NORM.DIST(Z50,$X$14,$X$15,FALSE)</f>
        <v>1.2030151514642812E-2</v>
      </c>
    </row>
    <row r="51" spans="2:29" ht="15.55" customHeight="1" x14ac:dyDescent="0.65">
      <c r="B51" s="99">
        <v>32</v>
      </c>
      <c r="C51" s="19" t="s">
        <v>128</v>
      </c>
      <c r="D51" s="100">
        <f>$D$18^B51</f>
        <v>21.113776745352599</v>
      </c>
      <c r="E51" s="100">
        <f>$E$18^B51</f>
        <v>1</v>
      </c>
      <c r="F51" s="100">
        <f>$F$18^B51</f>
        <v>3.4336838202925178E-2</v>
      </c>
      <c r="G51" s="100">
        <f>$G$18^B51</f>
        <v>7.9228162514264613E-4</v>
      </c>
      <c r="H51" s="100">
        <f>$H$18^B51</f>
        <v>1.1044276742439181E-5</v>
      </c>
      <c r="I51" s="100">
        <f>$I$18^B51</f>
        <v>7.9586611099463944E-8</v>
      </c>
      <c r="J51" s="100">
        <f>$J$18^B51</f>
        <v>2.3283064365386963E-10</v>
      </c>
      <c r="K51" s="100">
        <f>$K$18^B51</f>
        <v>3.4336838202925178E-2</v>
      </c>
      <c r="M51" s="99">
        <v>32</v>
      </c>
      <c r="N51" s="104" t="s">
        <v>284</v>
      </c>
      <c r="O51" s="42">
        <f ca="1">NORMINV(RAND(),$O$14,$O$15)</f>
        <v>1.4937150486370629</v>
      </c>
      <c r="P51" s="107">
        <v>68</v>
      </c>
      <c r="Q51" s="103" t="s">
        <v>215</v>
      </c>
      <c r="R51" s="100">
        <f>$X$18^P51</f>
        <v>3.3881317890172014E-21</v>
      </c>
      <c r="S51" s="108">
        <f t="shared" ca="1" si="2"/>
        <v>5.060903440020608E-21</v>
      </c>
      <c r="T51" s="108"/>
      <c r="U51" s="99">
        <v>32</v>
      </c>
      <c r="V51" s="112">
        <v>-20.011926040972192</v>
      </c>
      <c r="W51" s="110">
        <v>9.5301908360156773</v>
      </c>
      <c r="X51" s="110">
        <v>-0.57934129843542836</v>
      </c>
      <c r="Z51" s="13">
        <v>-9</v>
      </c>
      <c r="AA51" s="123">
        <f>_xlfn.NORM.DIST(Z51,$V$14,$V$15,FALSE)</f>
        <v>2.4412741334422911E-2</v>
      </c>
      <c r="AB51" s="123">
        <f>_xlfn.NORM.DIST(Z51,$W$14,$W$15,FALSE)</f>
        <v>2.1063320660291093E-2</v>
      </c>
      <c r="AC51" s="123">
        <f ca="1">_xlfn.NORM.DIST(Z51,$X$14,$X$15,FALSE)</f>
        <v>1.6734697467828279E-2</v>
      </c>
    </row>
    <row r="52" spans="2:29" ht="15.55" customHeight="1" x14ac:dyDescent="0.65">
      <c r="B52" s="99">
        <v>33</v>
      </c>
      <c r="C52" s="19" t="s">
        <v>129</v>
      </c>
      <c r="D52" s="100">
        <f>$D$18^B52</f>
        <v>23.225154419887861</v>
      </c>
      <c r="E52" s="100">
        <f>$E$18^B52</f>
        <v>1</v>
      </c>
      <c r="F52" s="100">
        <f>$F$18^B52</f>
        <v>3.090315438263266E-2</v>
      </c>
      <c r="G52" s="100">
        <f>$G$18^B52</f>
        <v>6.338253001141169E-4</v>
      </c>
      <c r="H52" s="100">
        <f>$H$18^B52</f>
        <v>7.7309937197074258E-6</v>
      </c>
      <c r="I52" s="100">
        <f>$I$18^B52</f>
        <v>4.7751966659678364E-8</v>
      </c>
      <c r="J52" s="100">
        <f>$J$18^B52</f>
        <v>1.1641532182693481E-10</v>
      </c>
      <c r="K52" s="100">
        <f>$K$18^B52</f>
        <v>-3.090315438263266E-2</v>
      </c>
      <c r="M52" s="99">
        <v>33</v>
      </c>
      <c r="N52" s="104" t="s">
        <v>285</v>
      </c>
      <c r="O52" s="42">
        <f ca="1">NORMINV(RAND(),$O$14,$O$15)</f>
        <v>3.4046603237177013</v>
      </c>
      <c r="P52" s="107">
        <v>67</v>
      </c>
      <c r="Q52" s="103" t="s">
        <v>163</v>
      </c>
      <c r="R52" s="100">
        <f>$X$18^P52</f>
        <v>6.7762635780344027E-21</v>
      </c>
      <c r="S52" s="108">
        <f t="shared" ca="1" si="2"/>
        <v>2.3070875747187079E-20</v>
      </c>
      <c r="T52" s="108"/>
      <c r="U52" s="99">
        <v>33</v>
      </c>
      <c r="V52" s="112">
        <v>-14.816953685652749</v>
      </c>
      <c r="W52" s="110">
        <v>-3.0292976727746446E-2</v>
      </c>
      <c r="X52" s="110">
        <v>8.0930668446372138</v>
      </c>
      <c r="Z52" s="13">
        <v>-8</v>
      </c>
      <c r="AA52" s="123">
        <f>_xlfn.NORM.DIST(Z52,$V$14,$V$15,FALSE)</f>
        <v>2.5908770100222901E-2</v>
      </c>
      <c r="AB52" s="123">
        <f>_xlfn.NORM.DIST(Z52,$W$14,$W$15,FALSE)</f>
        <v>2.5790804637541818E-2</v>
      </c>
      <c r="AC52" s="123">
        <f ca="1">_xlfn.NORM.DIST(Z52,$X$14,$X$15,FALSE)</f>
        <v>2.2514932156584275E-2</v>
      </c>
    </row>
    <row r="53" spans="2:29" ht="15.55" customHeight="1" x14ac:dyDescent="0.65">
      <c r="B53" s="99">
        <v>34</v>
      </c>
      <c r="C53" s="19" t="s">
        <v>130</v>
      </c>
      <c r="D53" s="100">
        <f>$D$18^B53</f>
        <v>25.547669861876649</v>
      </c>
      <c r="E53" s="100">
        <f>$E$18^B53</f>
        <v>1</v>
      </c>
      <c r="F53" s="100">
        <f>$F$18^B53</f>
        <v>2.7812838944369395E-2</v>
      </c>
      <c r="G53" s="100">
        <f>$G$18^B53</f>
        <v>5.0706024009129368E-4</v>
      </c>
      <c r="H53" s="100">
        <f>$H$18^B53</f>
        <v>5.4116956037951975E-6</v>
      </c>
      <c r="I53" s="100">
        <f>$I$18^B53</f>
        <v>2.8651179995807019E-8</v>
      </c>
      <c r="J53" s="100">
        <f>$J$18^B53</f>
        <v>5.8207660913467407E-11</v>
      </c>
      <c r="K53" s="100">
        <f>$K$18^B53</f>
        <v>2.7812838944369395E-2</v>
      </c>
      <c r="M53" s="99">
        <v>34</v>
      </c>
      <c r="N53" s="104" t="s">
        <v>286</v>
      </c>
      <c r="O53" s="42">
        <f ca="1">NORMINV(RAND(),$O$14,$O$15)</f>
        <v>7.0199270729368646</v>
      </c>
      <c r="P53" s="107">
        <v>66</v>
      </c>
      <c r="Q53" s="103" t="s">
        <v>216</v>
      </c>
      <c r="R53" s="100">
        <f>$X$18^P53</f>
        <v>1.3552527156068805E-20</v>
      </c>
      <c r="S53" s="108">
        <f t="shared" ca="1" si="2"/>
        <v>9.5137752289599459E-20</v>
      </c>
      <c r="T53" s="108"/>
      <c r="U53" s="99">
        <v>34</v>
      </c>
      <c r="V53" s="112">
        <v>-1.3203446986653429</v>
      </c>
      <c r="W53" s="110">
        <v>1.4698165534022052</v>
      </c>
      <c r="X53" s="110">
        <v>-3.800817695973318</v>
      </c>
      <c r="Z53" s="13">
        <v>-7</v>
      </c>
      <c r="AA53" s="123">
        <f>_xlfn.NORM.DIST(Z53,$V$14,$V$15,FALSE)</f>
        <v>2.7311981627129504E-2</v>
      </c>
      <c r="AB53" s="123">
        <f>_xlfn.NORM.DIST(Z53,$W$14,$W$15,FALSE)</f>
        <v>3.0890798731333109E-2</v>
      </c>
      <c r="AC53" s="123">
        <f ca="1">_xlfn.NORM.DIST(Z53,$X$14,$X$15,FALSE)</f>
        <v>2.9297423472362805E-2</v>
      </c>
    </row>
    <row r="54" spans="2:29" ht="15.55" customHeight="1" x14ac:dyDescent="0.65">
      <c r="B54" s="99">
        <v>35</v>
      </c>
      <c r="C54" s="19" t="s">
        <v>131</v>
      </c>
      <c r="D54" s="100">
        <f>$D$18^B54</f>
        <v>28.102436848064318</v>
      </c>
      <c r="E54" s="100">
        <f>$E$18^B54</f>
        <v>1</v>
      </c>
      <c r="F54" s="100">
        <f>$F$18^B54</f>
        <v>2.5031555049932458E-2</v>
      </c>
      <c r="G54" s="100">
        <f>$G$18^B54</f>
        <v>4.0564819207303493E-4</v>
      </c>
      <c r="H54" s="100">
        <f>$H$18^B54</f>
        <v>3.7881869226566379E-6</v>
      </c>
      <c r="I54" s="100">
        <f>$I$18^B54</f>
        <v>1.7190707997484211E-8</v>
      </c>
      <c r="J54" s="100">
        <f>$J$18^B54</f>
        <v>2.9103830456733704E-11</v>
      </c>
      <c r="K54" s="100">
        <f>$K$18^B54</f>
        <v>-2.5031555049932458E-2</v>
      </c>
      <c r="M54" s="99">
        <v>35</v>
      </c>
      <c r="N54" s="104" t="s">
        <v>287</v>
      </c>
      <c r="O54" s="42">
        <f ca="1">NORMINV(RAND(),$O$14,$O$15)</f>
        <v>6.2880812861983539</v>
      </c>
      <c r="P54" s="107">
        <v>65</v>
      </c>
      <c r="Q54" s="103" t="s">
        <v>161</v>
      </c>
      <c r="R54" s="100">
        <f>$X$18^P54</f>
        <v>2.7105054312137611E-20</v>
      </c>
      <c r="S54" s="108">
        <f t="shared" ca="1" si="2"/>
        <v>1.7043878478154251E-19</v>
      </c>
      <c r="T54" s="108"/>
      <c r="U54" s="99">
        <v>35</v>
      </c>
      <c r="V54" s="112">
        <v>2.8461481593288718</v>
      </c>
      <c r="W54" s="110">
        <v>-4.3065234907343442</v>
      </c>
      <c r="X54" s="110">
        <v>1.9109313021067944</v>
      </c>
      <c r="Z54" s="13">
        <v>-6</v>
      </c>
      <c r="AA54" s="123">
        <f>_xlfn.NORM.DIST(Z54,$V$14,$V$15,FALSE)</f>
        <v>2.8598008599103615E-2</v>
      </c>
      <c r="AB54" s="123">
        <f>_xlfn.NORM.DIST(Z54,$W$14,$W$15,FALSE)</f>
        <v>3.6192582881945379E-2</v>
      </c>
      <c r="AC54" s="123">
        <f ca="1">_xlfn.NORM.DIST(Z54,$X$14,$X$15,FALSE)</f>
        <v>3.6871790123861457E-2</v>
      </c>
    </row>
    <row r="55" spans="2:29" ht="15.55" customHeight="1" x14ac:dyDescent="0.65">
      <c r="B55" s="99">
        <v>36</v>
      </c>
      <c r="C55" s="19" t="s">
        <v>132</v>
      </c>
      <c r="D55" s="100">
        <f>$D$18^B55</f>
        <v>30.912680532870748</v>
      </c>
      <c r="E55" s="100">
        <f>$E$18^B55</f>
        <v>1</v>
      </c>
      <c r="F55" s="100">
        <f>$F$18^B55</f>
        <v>2.2528399544939213E-2</v>
      </c>
      <c r="G55" s="100">
        <f>$G$18^B55</f>
        <v>3.2451855365842801E-4</v>
      </c>
      <c r="H55" s="100">
        <f>$H$18^B55</f>
        <v>2.6517308458596465E-6</v>
      </c>
      <c r="I55" s="100">
        <f>$I$18^B55</f>
        <v>1.0314424798490526E-8</v>
      </c>
      <c r="J55" s="100">
        <f>$J$18^B55</f>
        <v>1.4551915228366852E-11</v>
      </c>
      <c r="K55" s="100">
        <f>$K$18^B55</f>
        <v>2.2528399544939213E-2</v>
      </c>
      <c r="M55" s="99">
        <v>36</v>
      </c>
      <c r="N55" s="104" t="s">
        <v>288</v>
      </c>
      <c r="O55" s="42">
        <f ca="1">NORMINV(RAND(),$O$14,$O$15)</f>
        <v>4.6281196986217532</v>
      </c>
      <c r="P55" s="107">
        <v>64</v>
      </c>
      <c r="Q55" s="103" t="s">
        <v>217</v>
      </c>
      <c r="R55" s="100">
        <f>$X$18^P55</f>
        <v>5.4210108624275222E-20</v>
      </c>
      <c r="S55" s="108">
        <f t="shared" ca="1" si="2"/>
        <v>2.5089087158843314E-19</v>
      </c>
      <c r="T55" s="108"/>
      <c r="U55" s="99">
        <v>36</v>
      </c>
      <c r="V55" s="112">
        <v>6.5843574331693162</v>
      </c>
      <c r="W55" s="110">
        <v>0.86079771147068618</v>
      </c>
      <c r="X55" s="110">
        <v>0.99044578428976826</v>
      </c>
      <c r="Z55" s="13">
        <v>-5</v>
      </c>
      <c r="AA55" s="123">
        <f>_xlfn.NORM.DIST(Z55,$V$14,$V$15,FALSE)</f>
        <v>2.9743669018663092E-2</v>
      </c>
      <c r="AB55" s="123">
        <f>_xlfn.NORM.DIST(Z55,$W$14,$W$15,FALSE)</f>
        <v>4.1479757725932542E-2</v>
      </c>
      <c r="AC55" s="123">
        <f ca="1">_xlfn.NORM.DIST(Z55,$X$14,$X$15,FALSE)</f>
        <v>4.4881258508927199E-2</v>
      </c>
    </row>
    <row r="56" spans="2:29" ht="15.55" customHeight="1" x14ac:dyDescent="0.65">
      <c r="B56" s="99">
        <v>37</v>
      </c>
      <c r="C56" s="19" t="s">
        <v>133</v>
      </c>
      <c r="D56" s="100">
        <f>$D$18^B56</f>
        <v>34.003948586157826</v>
      </c>
      <c r="E56" s="100">
        <f>$E$18^B56</f>
        <v>1</v>
      </c>
      <c r="F56" s="100">
        <f>$F$18^B56</f>
        <v>2.0275559590445295E-2</v>
      </c>
      <c r="G56" s="100">
        <f>$G$18^B56</f>
        <v>2.5961484292674243E-4</v>
      </c>
      <c r="H56" s="100">
        <f>$H$18^B56</f>
        <v>1.8562115921017524E-6</v>
      </c>
      <c r="I56" s="100">
        <f>$I$18^B56</f>
        <v>6.1886548790943162E-9</v>
      </c>
      <c r="J56" s="100">
        <f>$J$18^B56</f>
        <v>7.2759576141834259E-12</v>
      </c>
      <c r="K56" s="100">
        <f>$K$18^B56</f>
        <v>-2.0275559590445295E-2</v>
      </c>
      <c r="M56" s="99">
        <v>37</v>
      </c>
      <c r="N56" s="104" t="s">
        <v>289</v>
      </c>
      <c r="O56" s="42">
        <f ca="1">NORMINV(RAND(),$O$14,$O$15)</f>
        <v>3.0065253503609406</v>
      </c>
      <c r="P56" s="107">
        <v>63</v>
      </c>
      <c r="Q56" s="103" t="s">
        <v>159</v>
      </c>
      <c r="R56" s="100">
        <f>$X$18^P56</f>
        <v>1.0842021724855044E-19</v>
      </c>
      <c r="S56" s="108">
        <f t="shared" ca="1" si="2"/>
        <v>3.2596813164940742E-19</v>
      </c>
      <c r="T56" s="108"/>
      <c r="U56" s="99">
        <v>37</v>
      </c>
      <c r="V56" s="112">
        <v>10.233456796960594</v>
      </c>
      <c r="W56" s="110">
        <v>-5.708064333154474</v>
      </c>
      <c r="X56" s="110">
        <v>4.9569573310667376</v>
      </c>
      <c r="Z56" s="13">
        <v>-4</v>
      </c>
      <c r="AA56" s="123">
        <f>_xlfn.NORM.DIST(Z56,$V$14,$V$15,FALSE)</f>
        <v>3.072765750933509E-2</v>
      </c>
      <c r="AB56" s="123">
        <f>_xlfn.NORM.DIST(Z56,$W$14,$W$15,FALSE)</f>
        <v>4.6502793053302842E-2</v>
      </c>
      <c r="AC56" s="123">
        <f ca="1">_xlfn.NORM.DIST(Z56,$X$14,$X$15,FALSE)</f>
        <v>5.2837448610849616E-2</v>
      </c>
    </row>
    <row r="57" spans="2:29" ht="15.55" customHeight="1" x14ac:dyDescent="0.65">
      <c r="B57" s="99">
        <v>38</v>
      </c>
      <c r="C57" s="19" t="s">
        <v>134</v>
      </c>
      <c r="D57" s="100">
        <f>$D$18^B57</f>
        <v>37.404343444773616</v>
      </c>
      <c r="E57" s="100">
        <f>$E$18^B57</f>
        <v>1</v>
      </c>
      <c r="F57" s="100">
        <f>$F$18^B57</f>
        <v>1.8248003631400764E-2</v>
      </c>
      <c r="G57" s="100">
        <f>$G$18^B57</f>
        <v>2.0769187434139394E-4</v>
      </c>
      <c r="H57" s="100">
        <f>$H$18^B57</f>
        <v>1.2993481144712265E-6</v>
      </c>
      <c r="I57" s="100">
        <f>$I$18^B57</f>
        <v>3.7131929274565893E-9</v>
      </c>
      <c r="J57" s="100">
        <f>$J$18^B57</f>
        <v>3.637978807091713E-12</v>
      </c>
      <c r="K57" s="100">
        <f>$K$18^B57</f>
        <v>1.8248003631400764E-2</v>
      </c>
      <c r="M57" s="99">
        <v>38</v>
      </c>
      <c r="N57" s="104" t="s">
        <v>290</v>
      </c>
      <c r="O57" s="42">
        <f ca="1">NORMINV(RAND(),$O$14,$O$15)</f>
        <v>-7.525787775234507</v>
      </c>
      <c r="P57" s="107">
        <v>62</v>
      </c>
      <c r="Q57" s="103" t="s">
        <v>218</v>
      </c>
      <c r="R57" s="100">
        <f>$X$18^P57</f>
        <v>2.1684043449710089E-19</v>
      </c>
      <c r="S57" s="108">
        <f t="shared" ca="1" si="2"/>
        <v>-1.6318950911148207E-18</v>
      </c>
      <c r="T57" s="108"/>
      <c r="U57" s="99">
        <v>38</v>
      </c>
      <c r="V57" s="112">
        <v>-9.6507184458444417</v>
      </c>
      <c r="W57" s="110">
        <v>7.7725672280245357</v>
      </c>
      <c r="X57" s="110">
        <v>-5.6706745109050694</v>
      </c>
      <c r="Z57" s="13">
        <v>-3</v>
      </c>
      <c r="AA57" s="123">
        <f>_xlfn.NORM.DIST(Z57,$V$14,$V$15,FALSE)</f>
        <v>3.153120251379514E-2</v>
      </c>
      <c r="AB57" s="123">
        <f>_xlfn.NORM.DIST(Z57,$W$14,$W$15,FALSE)</f>
        <v>5.0997402835303761E-2</v>
      </c>
      <c r="AC57" s="123">
        <f ca="1">_xlfn.NORM.DIST(Z57,$X$14,$X$15,FALSE)</f>
        <v>6.0162331621808118E-2</v>
      </c>
    </row>
    <row r="58" spans="2:29" ht="15.55" customHeight="1" x14ac:dyDescent="0.65">
      <c r="B58" s="99">
        <v>39</v>
      </c>
      <c r="C58" s="19" t="s">
        <v>135</v>
      </c>
      <c r="D58" s="100">
        <f>$D$18^B58</f>
        <v>41.144777789250981</v>
      </c>
      <c r="E58" s="100">
        <f>$E$18^B58</f>
        <v>1</v>
      </c>
      <c r="F58" s="100">
        <f>$F$18^B58</f>
        <v>1.6423203268260689E-2</v>
      </c>
      <c r="G58" s="100">
        <f>$G$18^B58</f>
        <v>1.6615349947311518E-4</v>
      </c>
      <c r="H58" s="100">
        <f>$H$18^B58</f>
        <v>9.095436801298585E-7</v>
      </c>
      <c r="I58" s="100">
        <f>$I$18^B58</f>
        <v>2.2279157564739537E-9</v>
      </c>
      <c r="J58" s="100">
        <f>$J$18^B58</f>
        <v>1.8189894035458565E-12</v>
      </c>
      <c r="K58" s="100">
        <f>$K$18^B58</f>
        <v>-1.6423203268260689E-2</v>
      </c>
      <c r="M58" s="99">
        <v>39</v>
      </c>
      <c r="N58" s="104" t="s">
        <v>291</v>
      </c>
      <c r="O58" s="42">
        <f ca="1">NORMINV(RAND(),$O$14,$O$15)</f>
        <v>5.1454586396924054</v>
      </c>
      <c r="P58" s="107">
        <v>61</v>
      </c>
      <c r="Q58" s="103" t="s">
        <v>157</v>
      </c>
      <c r="R58" s="100">
        <f>$X$18^P58</f>
        <v>4.3368086899420177E-19</v>
      </c>
      <c r="S58" s="108">
        <f t="shared" ca="1" si="2"/>
        <v>2.2314869742355257E-18</v>
      </c>
      <c r="T58" s="108"/>
      <c r="U58" s="99">
        <v>39</v>
      </c>
      <c r="V58" s="112">
        <v>-6.9356226359710611</v>
      </c>
      <c r="W58" s="110">
        <v>8.3959731926773333</v>
      </c>
      <c r="X58" s="110">
        <v>-9.8000415907010492</v>
      </c>
      <c r="Z58" s="13">
        <v>-2</v>
      </c>
      <c r="AA58" s="123">
        <f>_xlfn.NORM.DIST(Z58,$V$14,$V$15,FALSE)</f>
        <v>3.2138661148990957E-2</v>
      </c>
      <c r="AB58" s="123">
        <f>_xlfn.NORM.DIST(Z58,$W$14,$W$15,FALSE)</f>
        <v>5.4707047110599892E-2</v>
      </c>
      <c r="AC58" s="123">
        <f ca="1">_xlfn.NORM.DIST(Z58,$X$14,$X$15,FALSE)</f>
        <v>6.6254211341078686E-2</v>
      </c>
    </row>
    <row r="59" spans="2:29" ht="15.55" customHeight="1" x14ac:dyDescent="0.65">
      <c r="B59" s="99">
        <v>40</v>
      </c>
      <c r="C59" s="19" t="s">
        <v>136</v>
      </c>
      <c r="D59" s="100">
        <f>$D$18^B59</f>
        <v>45.259255568176073</v>
      </c>
      <c r="E59" s="100">
        <f>$E$18^B59</f>
        <v>1</v>
      </c>
      <c r="F59" s="100">
        <f>$F$18^B59</f>
        <v>1.478088294143462E-2</v>
      </c>
      <c r="G59" s="100">
        <f>$G$18^B59</f>
        <v>1.3292279957849217E-4</v>
      </c>
      <c r="H59" s="100">
        <f>$H$18^B59</f>
        <v>6.3668057609090096E-7</v>
      </c>
      <c r="I59" s="100">
        <f>$I$18^B59</f>
        <v>1.3367494538843721E-9</v>
      </c>
      <c r="J59" s="100">
        <f>$J$18^B59</f>
        <v>9.0949470177292824E-13</v>
      </c>
      <c r="K59" s="100">
        <f>$K$18^B59</f>
        <v>1.478088294143462E-2</v>
      </c>
      <c r="M59" s="99">
        <v>40</v>
      </c>
      <c r="N59" s="104" t="s">
        <v>292</v>
      </c>
      <c r="O59" s="42">
        <f ca="1">NORMINV(RAND(),$O$14,$O$15)</f>
        <v>-0.78331954966069606</v>
      </c>
      <c r="P59" s="107">
        <v>60</v>
      </c>
      <c r="Q59" s="103" t="s">
        <v>219</v>
      </c>
      <c r="R59" s="100">
        <f>$X$18^P59</f>
        <v>8.6736173798840355E-19</v>
      </c>
      <c r="S59" s="108">
        <f t="shared" ca="1" si="2"/>
        <v>-6.7942140599399491E-19</v>
      </c>
      <c r="T59" s="108"/>
      <c r="U59" s="99">
        <v>40</v>
      </c>
      <c r="V59" s="112">
        <v>-4.2412963048169914</v>
      </c>
      <c r="W59" s="110">
        <v>1.2054301101807483</v>
      </c>
      <c r="X59" s="110">
        <v>-2.1248551237411375</v>
      </c>
      <c r="Z59" s="13">
        <v>-1</v>
      </c>
      <c r="AA59" s="123">
        <f>_xlfn.NORM.DIST(Z59,$V$14,$V$15,FALSE)</f>
        <v>3.2538025417289985E-2</v>
      </c>
      <c r="AB59" s="123">
        <f>_xlfn.NORM.DIST(Z59,$W$14,$W$15,FALSE)</f>
        <v>5.7406977545469536E-2</v>
      </c>
      <c r="AC59" s="123">
        <f ca="1">_xlfn.NORM.DIST(Z59,$X$14,$X$15,FALSE)</f>
        <v>7.0568084146529625E-2</v>
      </c>
    </row>
    <row r="60" spans="2:29" ht="15.55" customHeight="1" x14ac:dyDescent="0.65">
      <c r="B60" s="99">
        <v>41</v>
      </c>
      <c r="C60" s="19" t="s">
        <v>137</v>
      </c>
      <c r="D60" s="100">
        <f>$D$18^B60</f>
        <v>49.785181124993684</v>
      </c>
      <c r="E60" s="100">
        <f>$E$18^B60</f>
        <v>1</v>
      </c>
      <c r="F60" s="100">
        <f>$F$18^B60</f>
        <v>1.3302794647291158E-2</v>
      </c>
      <c r="G60" s="100">
        <f>$G$18^B60</f>
        <v>1.0633823966279373E-4</v>
      </c>
      <c r="H60" s="100">
        <f>$H$18^B60</f>
        <v>4.4567640326363062E-7</v>
      </c>
      <c r="I60" s="100">
        <f>$I$18^B60</f>
        <v>8.0204967233062327E-10</v>
      </c>
      <c r="J60" s="100">
        <f>$J$18^B60</f>
        <v>4.5474735088646412E-13</v>
      </c>
      <c r="K60" s="100">
        <f>$K$18^B60</f>
        <v>-1.3302794647291158E-2</v>
      </c>
      <c r="M60" s="99">
        <v>41</v>
      </c>
      <c r="N60" s="104" t="s">
        <v>293</v>
      </c>
      <c r="O60" s="42">
        <f ca="1">NORMINV(RAND(),$O$14,$O$15)</f>
        <v>6.6218089491554997</v>
      </c>
      <c r="P60" s="107">
        <v>59</v>
      </c>
      <c r="Q60" s="103" t="s">
        <v>155</v>
      </c>
      <c r="R60" s="100">
        <f>$X$18^P60</f>
        <v>1.7347234759768071E-18</v>
      </c>
      <c r="S60" s="108">
        <f t="shared" ca="1" si="2"/>
        <v>1.1487007437533357E-17</v>
      </c>
      <c r="T60" s="108"/>
      <c r="U60" s="99">
        <v>41</v>
      </c>
      <c r="V60" s="112">
        <v>-14.60966176632323</v>
      </c>
      <c r="W60" s="110">
        <v>-3.6150990557632574</v>
      </c>
      <c r="X60" s="110">
        <v>3.1304246983023836</v>
      </c>
      <c r="Z60" s="13">
        <v>0</v>
      </c>
      <c r="AA60" s="123">
        <f>_xlfn.NORM.DIST(Z60,$V$14,$V$15,FALSE)</f>
        <v>3.2721316900354874E-2</v>
      </c>
      <c r="AB60" s="123">
        <f>_xlfn.NORM.DIST(Z60,$W$14,$W$15,FALSE)</f>
        <v>5.8926722184715827E-2</v>
      </c>
      <c r="AC60" s="123">
        <f ca="1">_xlfn.NORM.DIST(Z60,$X$14,$X$15,FALSE)</f>
        <v>7.269577550445902E-2</v>
      </c>
    </row>
    <row r="61" spans="2:29" ht="15.55" customHeight="1" x14ac:dyDescent="0.65">
      <c r="B61" s="99">
        <v>42</v>
      </c>
      <c r="C61" s="19" t="s">
        <v>138</v>
      </c>
      <c r="D61" s="100">
        <f>$D$18^B61</f>
        <v>54.763699237493057</v>
      </c>
      <c r="E61" s="100">
        <f>$E$18^B61</f>
        <v>1</v>
      </c>
      <c r="F61" s="100">
        <f>$F$18^B61</f>
        <v>1.1972515182562043E-2</v>
      </c>
      <c r="G61" s="100">
        <f>$G$18^B61</f>
        <v>8.5070591730234999E-5</v>
      </c>
      <c r="H61" s="100">
        <f>$H$18^B61</f>
        <v>3.1197348228454143E-7</v>
      </c>
      <c r="I61" s="100">
        <f>$I$18^B61</f>
        <v>4.8122980339837398E-10</v>
      </c>
      <c r="J61" s="100">
        <f>$J$18^B61</f>
        <v>2.2737367544323206E-13</v>
      </c>
      <c r="K61" s="100">
        <f>$K$18^B61</f>
        <v>1.1972515182562043E-2</v>
      </c>
      <c r="M61" s="99">
        <v>42</v>
      </c>
      <c r="N61" s="104" t="s">
        <v>294</v>
      </c>
      <c r="O61" s="42">
        <f ca="1">NORMINV(RAND(),$O$14,$O$15)</f>
        <v>0.82308822121781533</v>
      </c>
      <c r="P61" s="107">
        <v>58</v>
      </c>
      <c r="Q61" s="103" t="s">
        <v>220</v>
      </c>
      <c r="R61" s="100">
        <f>$X$18^P61</f>
        <v>3.4694469519536142E-18</v>
      </c>
      <c r="S61" s="108">
        <f t="shared" ca="1" si="2"/>
        <v>2.8556609202930715E-18</v>
      </c>
      <c r="T61" s="108"/>
      <c r="U61" s="99">
        <v>42</v>
      </c>
      <c r="V61" s="112">
        <v>-18.095667559693357</v>
      </c>
      <c r="W61" s="110">
        <v>7.3757603429225993</v>
      </c>
      <c r="X61" s="110">
        <v>-2.2024715928778194</v>
      </c>
      <c r="Z61" s="13">
        <v>1</v>
      </c>
      <c r="AA61" s="123">
        <f>_xlfn.NORM.DIST(Z61,$V$14,$V$15,FALSE)</f>
        <v>3.268485181542978E-2</v>
      </c>
      <c r="AB61" s="123">
        <f>_xlfn.NORM.DIST(Z61,$W$14,$W$15,FALSE)</f>
        <v>5.9167889675234647E-2</v>
      </c>
      <c r="AC61" s="123">
        <f ca="1">_xlfn.NORM.DIST(Z61,$X$14,$X$15,FALSE)</f>
        <v>7.2429590458115284E-2</v>
      </c>
    </row>
    <row r="62" spans="2:29" ht="15.55" customHeight="1" x14ac:dyDescent="0.65">
      <c r="B62" s="99">
        <v>43</v>
      </c>
      <c r="C62" s="19" t="s">
        <v>139</v>
      </c>
      <c r="D62" s="100">
        <f>$D$18^B62</f>
        <v>60.240069161242374</v>
      </c>
      <c r="E62" s="100">
        <f>$E$18^B62</f>
        <v>1</v>
      </c>
      <c r="F62" s="100">
        <f>$F$18^B62</f>
        <v>1.077526366430584E-2</v>
      </c>
      <c r="G62" s="100">
        <f>$G$18^B62</f>
        <v>6.8056473384187996E-5</v>
      </c>
      <c r="H62" s="100">
        <f>$H$18^B62</f>
        <v>2.1838143759917898E-7</v>
      </c>
      <c r="I62" s="100">
        <f>$I$18^B62</f>
        <v>2.8873788203902435E-10</v>
      </c>
      <c r="J62" s="100">
        <f>$J$18^B62</f>
        <v>1.1368683772161603E-13</v>
      </c>
      <c r="K62" s="100">
        <f>$K$18^B62</f>
        <v>-1.077526366430584E-2</v>
      </c>
      <c r="M62" s="99">
        <v>43</v>
      </c>
      <c r="N62" s="104" t="s">
        <v>295</v>
      </c>
      <c r="O62" s="42">
        <f ca="1">NORMINV(RAND(),$O$14,$O$15)</f>
        <v>-0.86416213513989659</v>
      </c>
      <c r="P62" s="107">
        <v>57</v>
      </c>
      <c r="Q62" s="103" t="s">
        <v>153</v>
      </c>
      <c r="R62" s="100">
        <f>$X$18^P62</f>
        <v>6.9388939039072284E-18</v>
      </c>
      <c r="S62" s="108">
        <f t="shared" ca="1" si="2"/>
        <v>-5.9963293715096829E-18</v>
      </c>
      <c r="T62" s="108"/>
      <c r="U62" s="99">
        <v>43</v>
      </c>
      <c r="V62" s="112">
        <v>-12.967837442689429</v>
      </c>
      <c r="W62" s="110">
        <v>2.7359383495856244</v>
      </c>
      <c r="X62" s="110">
        <v>4.6939000068030596</v>
      </c>
      <c r="Z62" s="13">
        <v>2</v>
      </c>
      <c r="AA62" s="123">
        <f>_xlfn.NORM.DIST(Z62,$V$14,$V$15,FALSE)</f>
        <v>3.2429364133794811E-2</v>
      </c>
      <c r="AB62" s="123">
        <f>_xlfn.NORM.DIST(Z62,$W$14,$W$15,FALSE)</f>
        <v>5.8114709211476906E-2</v>
      </c>
      <c r="AC62" s="123">
        <f ca="1">_xlfn.NORM.DIST(Z62,$X$14,$X$15,FALSE)</f>
        <v>6.9795736432121405E-2</v>
      </c>
    </row>
    <row r="63" spans="2:29" ht="15.55" customHeight="1" x14ac:dyDescent="0.65">
      <c r="B63" s="99">
        <v>44</v>
      </c>
      <c r="C63" s="19" t="s">
        <v>140</v>
      </c>
      <c r="D63" s="100">
        <f>$D$18^B63</f>
        <v>66.26407607736661</v>
      </c>
      <c r="E63" s="100">
        <f>$E$18^B63</f>
        <v>1</v>
      </c>
      <c r="F63" s="100">
        <f>$F$18^B63</f>
        <v>9.6977372978752571E-3</v>
      </c>
      <c r="G63" s="100">
        <f>$G$18^B63</f>
        <v>5.4445178707350423E-5</v>
      </c>
      <c r="H63" s="100">
        <f>$H$18^B63</f>
        <v>1.5286700631942527E-7</v>
      </c>
      <c r="I63" s="100">
        <f>$I$18^B63</f>
        <v>1.7324272922341461E-10</v>
      </c>
      <c r="J63" s="100">
        <f>$J$18^B63</f>
        <v>5.6843418860808015E-14</v>
      </c>
      <c r="K63" s="100">
        <f>$K$18^B63</f>
        <v>9.6977372978752571E-3</v>
      </c>
      <c r="M63" s="99">
        <v>44</v>
      </c>
      <c r="N63" s="104" t="s">
        <v>296</v>
      </c>
      <c r="O63" s="42">
        <f ca="1">NORMINV(RAND(),$O$14,$O$15)</f>
        <v>-2.522821377087741</v>
      </c>
      <c r="P63" s="107">
        <v>56</v>
      </c>
      <c r="Q63" s="103" t="s">
        <v>221</v>
      </c>
      <c r="R63" s="100">
        <f>$X$18^P63</f>
        <v>1.3877787807814457E-17</v>
      </c>
      <c r="S63" s="108">
        <f t="shared" ca="1" si="2"/>
        <v>-3.501117974824193E-17</v>
      </c>
      <c r="T63" s="108"/>
      <c r="U63" s="99">
        <v>44</v>
      </c>
      <c r="V63" s="112">
        <v>16.251634297738033</v>
      </c>
      <c r="W63" s="110">
        <v>-4.4599762611468083</v>
      </c>
      <c r="X63" s="110">
        <v>13.95517847351876</v>
      </c>
      <c r="Z63" s="13">
        <v>3</v>
      </c>
      <c r="AA63" s="123">
        <f>_xlfn.NORM.DIST(Z63,$V$14,$V$15,FALSE)</f>
        <v>3.1959981013474123E-2</v>
      </c>
      <c r="AB63" s="123">
        <f>_xlfn.NORM.DIST(Z63,$W$14,$W$15,FALSE)</f>
        <v>5.5835736895382987E-2</v>
      </c>
      <c r="AC63" s="123">
        <f ca="1">_xlfn.NORM.DIST(Z63,$X$14,$X$15,FALSE)</f>
        <v>6.5050069828494206E-2</v>
      </c>
    </row>
    <row r="64" spans="2:29" ht="15.55" customHeight="1" x14ac:dyDescent="0.65">
      <c r="B64" s="99">
        <v>45</v>
      </c>
      <c r="C64" s="19" t="s">
        <v>141</v>
      </c>
      <c r="D64" s="100">
        <f>$D$18^B64</f>
        <v>72.890483685103277</v>
      </c>
      <c r="E64" s="100">
        <f>$E$18^B64</f>
        <v>1</v>
      </c>
      <c r="F64" s="100">
        <f>$F$18^B64</f>
        <v>8.7279635680877331E-3</v>
      </c>
      <c r="G64" s="100">
        <f>$G$18^B64</f>
        <v>4.3556142965880339E-5</v>
      </c>
      <c r="H64" s="100">
        <f>$H$18^B64</f>
        <v>1.0700690442359768E-7</v>
      </c>
      <c r="I64" s="100">
        <f>$I$18^B64</f>
        <v>1.0394563753404878E-10</v>
      </c>
      <c r="J64" s="100">
        <f>$J$18^B64</f>
        <v>2.8421709430404007E-14</v>
      </c>
      <c r="K64" s="100">
        <f>$K$18^B64</f>
        <v>-8.7279635680877331E-3</v>
      </c>
      <c r="M64" s="99">
        <v>45</v>
      </c>
      <c r="N64" s="104" t="s">
        <v>297</v>
      </c>
      <c r="O64" s="42">
        <f ca="1">NORMINV(RAND(),$O$14,$O$15)</f>
        <v>9.1666012429043811</v>
      </c>
      <c r="P64" s="107">
        <v>55</v>
      </c>
      <c r="Q64" s="103" t="s">
        <v>151</v>
      </c>
      <c r="R64" s="100">
        <f>$X$18^P64</f>
        <v>2.7755575615628914E-17</v>
      </c>
      <c r="S64" s="108">
        <f t="shared" ca="1" si="2"/>
        <v>2.5442429393575053E-16</v>
      </c>
      <c r="T64" s="108"/>
      <c r="U64" s="99">
        <v>45</v>
      </c>
      <c r="V64" s="112">
        <v>17.072821082902792</v>
      </c>
      <c r="W64" s="110">
        <v>5.991281253146167</v>
      </c>
      <c r="X64" s="110">
        <v>-3.4986700051355193</v>
      </c>
      <c r="Z64" s="13">
        <v>4</v>
      </c>
      <c r="AA64" s="123">
        <f>_xlfn.NORM.DIST(Z64,$V$14,$V$15,FALSE)</f>
        <v>3.1286051694860123E-2</v>
      </c>
      <c r="AB64" s="123">
        <f>_xlfn.NORM.DIST(Z64,$W$14,$W$15,FALSE)</f>
        <v>5.2476471907464191E-2</v>
      </c>
      <c r="AC64" s="123">
        <f ca="1">_xlfn.NORM.DIST(Z64,$X$14,$X$15,FALSE)</f>
        <v>5.8637122356301502E-2</v>
      </c>
    </row>
    <row r="65" spans="2:29" ht="15.55" customHeight="1" x14ac:dyDescent="0.65">
      <c r="B65" s="99">
        <v>46</v>
      </c>
      <c r="C65" s="19" t="s">
        <v>142</v>
      </c>
      <c r="D65" s="100">
        <f>$D$18^B65</f>
        <v>80.179532053613613</v>
      </c>
      <c r="E65" s="100">
        <f>$E$18^B65</f>
        <v>1</v>
      </c>
      <c r="F65" s="100">
        <f>$F$18^B65</f>
        <v>7.8551672112789576E-3</v>
      </c>
      <c r="G65" s="100">
        <f>$G$18^B65</f>
        <v>3.4844914372704269E-5</v>
      </c>
      <c r="H65" s="100">
        <f>$H$18^B65</f>
        <v>7.490483309651837E-8</v>
      </c>
      <c r="I65" s="100">
        <f>$I$18^B65</f>
        <v>6.2367382520429253E-11</v>
      </c>
      <c r="J65" s="100">
        <f>$J$18^B65</f>
        <v>1.4210854715202004E-14</v>
      </c>
      <c r="K65" s="100">
        <f>$K$18^B65</f>
        <v>7.8551672112789576E-3</v>
      </c>
      <c r="M65" s="99">
        <v>46</v>
      </c>
      <c r="N65" s="104" t="s">
        <v>298</v>
      </c>
      <c r="O65" s="42">
        <f ca="1">NORMINV(RAND(),$O$14,$O$15)</f>
        <v>3.2043712969386837E-2</v>
      </c>
      <c r="P65" s="107">
        <v>54</v>
      </c>
      <c r="Q65" s="103" t="s">
        <v>222</v>
      </c>
      <c r="R65" s="100">
        <f>$X$18^P65</f>
        <v>5.5511151231257827E-17</v>
      </c>
      <c r="S65" s="108">
        <f t="shared" ca="1" si="2"/>
        <v>1.7787833966546505E-18</v>
      </c>
      <c r="T65" s="108"/>
      <c r="U65" s="99">
        <v>46</v>
      </c>
      <c r="V65" s="112">
        <v>7.6752856549440693</v>
      </c>
      <c r="W65" s="110">
        <v>-10.714599882474788</v>
      </c>
      <c r="X65" s="110">
        <v>-1.224350241545622</v>
      </c>
      <c r="Z65" s="13">
        <v>5</v>
      </c>
      <c r="AA65" s="123">
        <f>_xlfn.NORM.DIST(Z65,$V$14,$V$15,FALSE)</f>
        <v>3.0420837835596442E-2</v>
      </c>
      <c r="AB65" s="123">
        <f>_xlfn.NORM.DIST(Z65,$W$14,$W$15,FALSE)</f>
        <v>4.8243987845793292E-2</v>
      </c>
      <c r="AC65" s="123">
        <f ca="1">_xlfn.NORM.DIST(Z65,$X$14,$X$15,FALSE)</f>
        <v>5.1121494255314426E-2</v>
      </c>
    </row>
    <row r="66" spans="2:29" ht="15.55" customHeight="1" x14ac:dyDescent="0.65">
      <c r="B66" s="99">
        <v>47</v>
      </c>
      <c r="C66" s="19" t="s">
        <v>143</v>
      </c>
      <c r="D66" s="100">
        <f>$D$18^B66</f>
        <v>88.197485258974979</v>
      </c>
      <c r="E66" s="100">
        <f>$E$18^B66</f>
        <v>1</v>
      </c>
      <c r="F66" s="100">
        <f>$F$18^B66</f>
        <v>7.0696504901510623E-3</v>
      </c>
      <c r="G66" s="100">
        <f>$G$18^B66</f>
        <v>2.7875931498163421E-5</v>
      </c>
      <c r="H66" s="100">
        <f>$H$18^B66</f>
        <v>5.2433383167562847E-8</v>
      </c>
      <c r="I66" s="100">
        <f>$I$18^B66</f>
        <v>3.7420429512257554E-11</v>
      </c>
      <c r="J66" s="100">
        <f>$J$18^B66</f>
        <v>7.1054273576010019E-15</v>
      </c>
      <c r="K66" s="100">
        <f>$K$18^B66</f>
        <v>-7.0696504901510623E-3</v>
      </c>
      <c r="M66" s="99">
        <v>47</v>
      </c>
      <c r="N66" s="104" t="s">
        <v>299</v>
      </c>
      <c r="O66" s="42">
        <f ca="1">NORMINV(RAND(),$O$14,$O$15)</f>
        <v>-3.2832085490208844</v>
      </c>
      <c r="P66" s="107">
        <v>53</v>
      </c>
      <c r="Q66" s="103" t="s">
        <v>149</v>
      </c>
      <c r="R66" s="100">
        <f>$X$18^P66</f>
        <v>1.1102230246251565E-16</v>
      </c>
      <c r="S66" s="108">
        <f t="shared" ca="1" si="2"/>
        <v>-3.6450937257691379E-16</v>
      </c>
      <c r="T66" s="108"/>
      <c r="U66" s="99">
        <v>47</v>
      </c>
      <c r="V66" s="112">
        <v>-7.236981788166359</v>
      </c>
      <c r="W66" s="110">
        <v>12.900299912637026</v>
      </c>
      <c r="X66" s="110">
        <v>-2.5199457923455393</v>
      </c>
      <c r="Z66" s="13">
        <v>6</v>
      </c>
      <c r="AA66" s="123">
        <f>_xlfn.NORM.DIST(Z66,$V$14,$V$15,FALSE)</f>
        <v>2.9381079611737589E-2</v>
      </c>
      <c r="AB66" s="123">
        <f>_xlfn.NORM.DIST(Z66,$W$14,$W$15,FALSE)</f>
        <v>4.3385835327888769E-2</v>
      </c>
      <c r="AC66" s="123">
        <f ca="1">_xlfn.NORM.DIST(Z66,$X$14,$X$15,FALSE)</f>
        <v>4.3106269407069187E-2</v>
      </c>
    </row>
    <row r="67" spans="2:29" ht="15.55" customHeight="1" x14ac:dyDescent="0.65">
      <c r="B67" s="99">
        <v>48</v>
      </c>
      <c r="C67" s="19" t="s">
        <v>144</v>
      </c>
      <c r="D67" s="100">
        <f>$D$18^B67</f>
        <v>97.017233784872474</v>
      </c>
      <c r="E67" s="100">
        <f>$E$18^B67</f>
        <v>1</v>
      </c>
      <c r="F67" s="100">
        <f>$F$18^B67</f>
        <v>6.3626854411359575E-3</v>
      </c>
      <c r="G67" s="100">
        <f>$G$18^B67</f>
        <v>2.2300745198530738E-5</v>
      </c>
      <c r="H67" s="100">
        <f>$H$18^B67</f>
        <v>3.6703368217293994E-8</v>
      </c>
      <c r="I67" s="100">
        <f>$I$18^B67</f>
        <v>2.2452257707354529E-11</v>
      </c>
      <c r="J67" s="100">
        <f>$J$18^B67</f>
        <v>3.5527136788005009E-15</v>
      </c>
      <c r="K67" s="100">
        <f>$K$18^B67</f>
        <v>6.3626854411359575E-3</v>
      </c>
      <c r="M67" s="99">
        <v>48</v>
      </c>
      <c r="N67" s="104" t="s">
        <v>300</v>
      </c>
      <c r="O67" s="42">
        <f ca="1">NORMINV(RAND(),$O$14,$O$15)</f>
        <v>-8.1262776508354655</v>
      </c>
      <c r="P67" s="107">
        <v>52</v>
      </c>
      <c r="Q67" s="103" t="s">
        <v>223</v>
      </c>
      <c r="R67" s="100">
        <f>$X$18^P67</f>
        <v>2.2204460492503131E-16</v>
      </c>
      <c r="S67" s="108">
        <f t="shared" ca="1" si="2"/>
        <v>-1.8043961104908724E-15</v>
      </c>
      <c r="T67" s="108"/>
      <c r="U67" s="99">
        <v>48</v>
      </c>
      <c r="V67" s="112">
        <v>4.5759886833289674</v>
      </c>
      <c r="W67" s="110">
        <v>-0.91686925526839325</v>
      </c>
      <c r="X67" s="110">
        <v>4.130094288270552</v>
      </c>
      <c r="Z67" s="13">
        <v>7</v>
      </c>
      <c r="AA67" s="123">
        <f>_xlfn.NORM.DIST(Z67,$V$14,$V$15,FALSE)</f>
        <v>2.8186457412554607E-2</v>
      </c>
      <c r="AB67" s="123">
        <f>_xlfn.NORM.DIST(Z67,$W$14,$W$15,FALSE)</f>
        <v>3.8166199968013466E-2</v>
      </c>
      <c r="AC67" s="123">
        <f ca="1">_xlfn.NORM.DIST(Z67,$X$14,$X$15,FALSE)</f>
        <v>3.5154696014020097E-2</v>
      </c>
    </row>
    <row r="68" spans="2:29" ht="15.55" customHeight="1" x14ac:dyDescent="0.65">
      <c r="B68" s="99">
        <v>49</v>
      </c>
      <c r="C68" s="19" t="s">
        <v>145</v>
      </c>
      <c r="D68" s="100">
        <f>$D$18^B68</f>
        <v>106.71895716335973</v>
      </c>
      <c r="E68" s="100">
        <f>$E$18^B68</f>
        <v>1</v>
      </c>
      <c r="F68" s="100">
        <f>$F$18^B68</f>
        <v>5.7264168970223616E-3</v>
      </c>
      <c r="G68" s="100">
        <f>$G$18^B68</f>
        <v>1.7840596158824592E-5</v>
      </c>
      <c r="H68" s="100">
        <f>$H$18^B68</f>
        <v>2.5692357752105793E-8</v>
      </c>
      <c r="I68" s="100">
        <f>$I$18^B68</f>
        <v>1.3471354624412719E-11</v>
      </c>
      <c r="J68" s="100">
        <f>$J$18^B68</f>
        <v>1.7763568394002505E-15</v>
      </c>
      <c r="K68" s="100">
        <f>$K$18^B68</f>
        <v>-5.7264168970223616E-3</v>
      </c>
      <c r="M68" s="99">
        <v>49</v>
      </c>
      <c r="N68" s="104" t="s">
        <v>301</v>
      </c>
      <c r="O68" s="42">
        <f ca="1">NORMINV(RAND(),$O$14,$O$15)</f>
        <v>-7.6208406478712548E-2</v>
      </c>
      <c r="P68" s="107">
        <v>51</v>
      </c>
      <c r="Q68" s="103" t="s">
        <v>147</v>
      </c>
      <c r="R68" s="100">
        <f>$X$18^P68</f>
        <v>4.4408920985006262E-16</v>
      </c>
      <c r="S68" s="108">
        <f t="shared" ca="1" si="2"/>
        <v>-3.3843331017063848E-17</v>
      </c>
      <c r="T68" s="108"/>
      <c r="U68" s="99">
        <v>49</v>
      </c>
      <c r="V68" s="112">
        <v>7.7754238989188309</v>
      </c>
      <c r="W68" s="110">
        <v>-4.9213390165790489</v>
      </c>
      <c r="X68" s="110">
        <v>-3.7579767748745541</v>
      </c>
      <c r="Z68" s="13">
        <v>8</v>
      </c>
      <c r="AA68" s="123">
        <f>_xlfn.NORM.DIST(Z68,$V$14,$V$15,FALSE)</f>
        <v>2.6858973294607586E-2</v>
      </c>
      <c r="AB68" s="123">
        <f>_xlfn.NORM.DIST(Z68,$W$14,$W$15,FALSE)</f>
        <v>3.284248974465831E-2</v>
      </c>
      <c r="AC68" s="123">
        <f ca="1">_xlfn.NORM.DIST(Z68,$X$14,$X$15,FALSE)</f>
        <v>2.7728875873723597E-2</v>
      </c>
    </row>
    <row r="69" spans="2:29" ht="15.55" customHeight="1" x14ac:dyDescent="0.65">
      <c r="B69" s="99">
        <v>50</v>
      </c>
      <c r="C69" s="19" t="s">
        <v>146</v>
      </c>
      <c r="D69" s="100">
        <f>$D$18^B69</f>
        <v>117.39085287969571</v>
      </c>
      <c r="E69" s="100">
        <f>$E$18^B69</f>
        <v>1</v>
      </c>
      <c r="F69" s="100">
        <f>$F$18^B69</f>
        <v>5.1537752073201248E-3</v>
      </c>
      <c r="G69" s="100">
        <f>$G$18^B69</f>
        <v>1.4272476927059673E-5</v>
      </c>
      <c r="H69" s="100">
        <f>$H$18^B69</f>
        <v>1.7984650426474054E-8</v>
      </c>
      <c r="I69" s="100">
        <f>$I$18^B69</f>
        <v>8.0828127746476311E-12</v>
      </c>
      <c r="J69" s="100">
        <f>$J$18^B69</f>
        <v>8.8817841970012523E-16</v>
      </c>
      <c r="K69" s="100">
        <f>$K$18^B69</f>
        <v>5.1537752073201248E-3</v>
      </c>
      <c r="M69" s="99">
        <v>50</v>
      </c>
      <c r="N69" s="104" t="s">
        <v>302</v>
      </c>
      <c r="O69" s="42">
        <f ca="1">NORMINV(RAND(),$O$14,$O$15)</f>
        <v>6.2425202911403854</v>
      </c>
      <c r="P69" s="107">
        <v>50</v>
      </c>
      <c r="Q69" s="103" t="s">
        <v>224</v>
      </c>
      <c r="R69" s="100">
        <f>$X$18^P69</f>
        <v>8.8817841970012523E-16</v>
      </c>
      <c r="S69" s="108">
        <f t="shared" ca="1" si="2"/>
        <v>5.5444718071310332E-15</v>
      </c>
      <c r="T69" s="108"/>
      <c r="U69" s="99">
        <v>50</v>
      </c>
      <c r="V69" s="112">
        <v>2.9557984374610387</v>
      </c>
      <c r="W69" s="110">
        <v>4.7656808424789014</v>
      </c>
      <c r="X69" s="110">
        <v>1.637217111317756</v>
      </c>
      <c r="Z69" s="13">
        <v>9</v>
      </c>
      <c r="AA69" s="123">
        <f>_xlfn.NORM.DIST(Z69,$V$14,$V$15,FALSE)</f>
        <v>2.5422279308129864E-2</v>
      </c>
      <c r="AB69" s="123">
        <f>_xlfn.NORM.DIST(Z69,$W$14,$W$15,FALSE)</f>
        <v>2.7645179759528338E-2</v>
      </c>
      <c r="AC69" s="123">
        <f ca="1">_xlfn.NORM.DIST(Z69,$X$14,$X$15,FALSE)</f>
        <v>2.115374131623218E-2</v>
      </c>
    </row>
    <row r="70" spans="2:29" ht="15.55" customHeight="1" x14ac:dyDescent="0.65">
      <c r="B70" s="99">
        <v>51</v>
      </c>
      <c r="C70" s="19" t="s">
        <v>147</v>
      </c>
      <c r="D70" s="100">
        <f>$D$18^B70</f>
        <v>129.1299381676653</v>
      </c>
      <c r="E70" s="100">
        <f>$E$18^B70</f>
        <v>1</v>
      </c>
      <c r="F70" s="100">
        <f>$F$18^B70</f>
        <v>4.6383976865881135E-3</v>
      </c>
      <c r="G70" s="100">
        <f>$G$18^B70</f>
        <v>1.141798154164774E-5</v>
      </c>
      <c r="H70" s="100">
        <f>$H$18^B70</f>
        <v>1.2589255298531839E-8</v>
      </c>
      <c r="I70" s="100">
        <f>$I$18^B70</f>
        <v>4.8496876647885785E-12</v>
      </c>
      <c r="J70" s="100">
        <f>$J$18^B70</f>
        <v>4.4408920985006262E-16</v>
      </c>
      <c r="K70" s="100">
        <f>$K$18^B70</f>
        <v>-4.6383976865881135E-3</v>
      </c>
      <c r="M70" s="99">
        <v>51</v>
      </c>
      <c r="N70" s="104" t="s">
        <v>303</v>
      </c>
      <c r="O70" s="42">
        <f ca="1">NORMINV(RAND(),$O$14,$O$15)</f>
        <v>-5.1862741185716548</v>
      </c>
      <c r="P70" s="107">
        <v>49</v>
      </c>
      <c r="Q70" s="103" t="s">
        <v>145</v>
      </c>
      <c r="R70" s="100">
        <f>$X$18^P70</f>
        <v>1.7763568394002505E-15</v>
      </c>
      <c r="S70" s="108">
        <f t="shared" ca="1" si="2"/>
        <v>-9.2126735015292645E-15</v>
      </c>
      <c r="T70" s="108"/>
      <c r="U70" s="99">
        <v>51</v>
      </c>
      <c r="V70" s="112">
        <v>26.518088062988006</v>
      </c>
      <c r="W70" s="110">
        <v>1.2866010589743415</v>
      </c>
      <c r="X70" s="110">
        <v>1.9440850487018184</v>
      </c>
      <c r="Z70" s="13">
        <v>10</v>
      </c>
      <c r="AA70" s="123">
        <f>_xlfn.NORM.DIST(Z70,$V$14,$V$15,FALSE)</f>
        <v>2.3900981234191938E-2</v>
      </c>
      <c r="AB70" s="123">
        <f>_xlfn.NORM.DIST(Z70,$W$14,$W$15,FALSE)</f>
        <v>2.2762971633775143E-2</v>
      </c>
      <c r="AC70" s="123">
        <f ca="1">_xlfn.NORM.DIST(Z70,$X$14,$X$15,FALSE)</f>
        <v>1.5608031159358318E-2</v>
      </c>
    </row>
    <row r="71" spans="2:29" ht="15.55" customHeight="1" x14ac:dyDescent="0.65">
      <c r="B71" s="99">
        <v>52</v>
      </c>
      <c r="C71" s="19" t="s">
        <v>148</v>
      </c>
      <c r="D71" s="100">
        <f>$D$18^B71</f>
        <v>142.04293198443185</v>
      </c>
      <c r="E71" s="100">
        <f>$E$18^B71</f>
        <v>1</v>
      </c>
      <c r="F71" s="100">
        <f>$F$18^B71</f>
        <v>4.1745579179293026E-3</v>
      </c>
      <c r="G71" s="100">
        <f>$G$18^B71</f>
        <v>9.1343852333181958E-6</v>
      </c>
      <c r="H71" s="100">
        <f>$H$18^B71</f>
        <v>8.812478708972286E-9</v>
      </c>
      <c r="I71" s="100">
        <f>$I$18^B71</f>
        <v>2.9098125988731473E-12</v>
      </c>
      <c r="J71" s="100">
        <f>$J$18^B71</f>
        <v>2.2204460492503131E-16</v>
      </c>
      <c r="K71" s="100">
        <f>$K$18^B71</f>
        <v>4.1745579179293026E-3</v>
      </c>
      <c r="M71" s="99">
        <v>52</v>
      </c>
      <c r="N71" s="104" t="s">
        <v>304</v>
      </c>
      <c r="O71" s="42">
        <f ca="1">NORMINV(RAND(),$O$14,$O$15)</f>
        <v>1.7338652946296316</v>
      </c>
      <c r="P71" s="107">
        <v>48</v>
      </c>
      <c r="Q71" s="103" t="s">
        <v>225</v>
      </c>
      <c r="R71" s="100">
        <f>$X$18^P71</f>
        <v>3.5527136788005009E-15</v>
      </c>
      <c r="S71" s="108">
        <f t="shared" ca="1" si="2"/>
        <v>6.1599269494281528E-15</v>
      </c>
      <c r="T71" s="108"/>
      <c r="U71" s="99">
        <v>52</v>
      </c>
      <c r="V71" s="112">
        <v>6.6101409476072845</v>
      </c>
      <c r="W71" s="110">
        <v>7.8225744830233692</v>
      </c>
      <c r="X71" s="110">
        <v>4.9272336493522069</v>
      </c>
      <c r="Z71" s="13">
        <v>11</v>
      </c>
      <c r="AA71" s="123">
        <f>_xlfn.NORM.DIST(Z71,$V$14,$V$15,FALSE)</f>
        <v>2.2319946147360731E-2</v>
      </c>
      <c r="AB71" s="123">
        <f>_xlfn.NORM.DIST(Z71,$W$14,$W$15,FALSE)</f>
        <v>1.8334315050718922E-2</v>
      </c>
      <c r="AC71" s="123">
        <f ca="1">_xlfn.NORM.DIST(Z71,$X$14,$X$15,FALSE)</f>
        <v>1.1138201396215032E-2</v>
      </c>
    </row>
    <row r="72" spans="2:29" ht="15.55" customHeight="1" x14ac:dyDescent="0.65">
      <c r="B72" s="99">
        <v>53</v>
      </c>
      <c r="C72" s="19" t="s">
        <v>149</v>
      </c>
      <c r="D72" s="100">
        <f>$D$18^B72</f>
        <v>156.24722518287504</v>
      </c>
      <c r="E72" s="100">
        <f>$E$18^B72</f>
        <v>1</v>
      </c>
      <c r="F72" s="100">
        <f>$F$18^B72</f>
        <v>3.7571021261363726E-3</v>
      </c>
      <c r="G72" s="100">
        <f>$G$18^B72</f>
        <v>7.3075081866545572E-6</v>
      </c>
      <c r="H72" s="100">
        <f>$H$18^B72</f>
        <v>6.1687350962805994E-9</v>
      </c>
      <c r="I72" s="100">
        <f>$I$18^B72</f>
        <v>1.7458875593238881E-12</v>
      </c>
      <c r="J72" s="100">
        <f>$J$18^B72</f>
        <v>1.1102230246251565E-16</v>
      </c>
      <c r="K72" s="100">
        <f>$K$18^B72</f>
        <v>-3.7571021261363726E-3</v>
      </c>
      <c r="M72" s="99">
        <v>53</v>
      </c>
      <c r="N72" s="104" t="s">
        <v>305</v>
      </c>
      <c r="O72" s="42">
        <f ca="1">NORMINV(RAND(),$O$14,$O$15)</f>
        <v>3.5517995995466189</v>
      </c>
      <c r="P72" s="107">
        <v>47</v>
      </c>
      <c r="Q72" s="103" t="s">
        <v>143</v>
      </c>
      <c r="R72" s="100">
        <f>$X$18^P72</f>
        <v>7.1054273576010019E-15</v>
      </c>
      <c r="S72" s="108">
        <f t="shared" ca="1" si="2"/>
        <v>2.5237054043334829E-14</v>
      </c>
      <c r="T72" s="108"/>
      <c r="U72" s="99">
        <v>53</v>
      </c>
      <c r="V72" s="112">
        <v>2.0550544433495546</v>
      </c>
      <c r="W72" s="110">
        <v>6.6649533427957435</v>
      </c>
      <c r="X72" s="110">
        <v>-1.2693986977500975</v>
      </c>
      <c r="Z72" s="13">
        <v>12</v>
      </c>
      <c r="AA72" s="123">
        <f>_xlfn.NORM.DIST(Z72,$V$14,$V$15,FALSE)</f>
        <v>2.0703640620545902E-2</v>
      </c>
      <c r="AB72" s="123">
        <f>_xlfn.NORM.DIST(Z72,$W$14,$W$15,FALSE)</f>
        <v>1.4445301679778299E-2</v>
      </c>
      <c r="AC72" s="123">
        <f ca="1">_xlfn.NORM.DIST(Z72,$X$14,$X$15,FALSE)</f>
        <v>7.6875511431568396E-3</v>
      </c>
    </row>
    <row r="73" spans="2:29" ht="15.55" customHeight="1" x14ac:dyDescent="0.65">
      <c r="B73" s="99">
        <v>54</v>
      </c>
      <c r="C73" s="19" t="s">
        <v>150</v>
      </c>
      <c r="D73" s="100">
        <f>$D$18^B73</f>
        <v>171.87194770116255</v>
      </c>
      <c r="E73" s="100">
        <f>$E$18^B73</f>
        <v>1</v>
      </c>
      <c r="F73" s="100">
        <f>$F$18^B73</f>
        <v>3.3813919135227354E-3</v>
      </c>
      <c r="G73" s="100">
        <f>$G$18^B73</f>
        <v>5.8460065493236457E-6</v>
      </c>
      <c r="H73" s="100">
        <f>$H$18^B73</f>
        <v>4.3181145673964192E-9</v>
      </c>
      <c r="I73" s="100">
        <f>$I$18^B73</f>
        <v>1.0475325355943329E-12</v>
      </c>
      <c r="J73" s="100">
        <f>$J$18^B73</f>
        <v>5.5511151231257827E-17</v>
      </c>
      <c r="K73" s="100">
        <f>$K$18^B73</f>
        <v>3.3813919135227354E-3</v>
      </c>
      <c r="M73" s="99">
        <v>54</v>
      </c>
      <c r="N73" s="104" t="s">
        <v>306</v>
      </c>
      <c r="O73" s="42">
        <f ca="1">NORMINV(RAND(),$O$14,$O$15)</f>
        <v>-1.7384747408219101</v>
      </c>
      <c r="P73" s="107">
        <v>46</v>
      </c>
      <c r="Q73" s="103" t="s">
        <v>226</v>
      </c>
      <c r="R73" s="100">
        <f>$X$18^P73</f>
        <v>1.4210854715202004E-14</v>
      </c>
      <c r="S73" s="108">
        <f t="shared" ca="1" si="2"/>
        <v>-2.4705211967868623E-14</v>
      </c>
      <c r="T73" s="108"/>
      <c r="U73" s="99">
        <v>54</v>
      </c>
      <c r="V73" s="112">
        <v>16.260721704471891</v>
      </c>
      <c r="W73" s="110">
        <v>7.0206263990502897</v>
      </c>
      <c r="X73" s="110">
        <v>6.0743250054591416</v>
      </c>
      <c r="Z73" s="13">
        <v>13</v>
      </c>
      <c r="AA73" s="123">
        <f>_xlfn.NORM.DIST(Z73,$V$14,$V$15,FALSE)</f>
        <v>1.9075523483604521E-2</v>
      </c>
      <c r="AB73" s="123">
        <f>_xlfn.NORM.DIST(Z73,$W$14,$W$15,FALSE)</f>
        <v>1.1133064783868772E-2</v>
      </c>
      <c r="AC73" s="123">
        <f ca="1">_xlfn.NORM.DIST(Z73,$X$14,$X$15,FALSE)</f>
        <v>5.1317675762523928E-3</v>
      </c>
    </row>
    <row r="74" spans="2:29" ht="15.55" customHeight="1" x14ac:dyDescent="0.65">
      <c r="B74" s="99">
        <v>55</v>
      </c>
      <c r="C74" s="19" t="s">
        <v>151</v>
      </c>
      <c r="D74" s="100">
        <f>$D$18^B74</f>
        <v>189.05914247127885</v>
      </c>
      <c r="E74" s="100">
        <f>$E$18^B74</f>
        <v>1</v>
      </c>
      <c r="F74" s="100">
        <f>$F$18^B74</f>
        <v>3.0432527221704616E-3</v>
      </c>
      <c r="G74" s="100">
        <f>$G$18^B74</f>
        <v>4.6768052394589173E-6</v>
      </c>
      <c r="H74" s="100">
        <f>$H$18^B74</f>
        <v>3.0226801971774933E-9</v>
      </c>
      <c r="I74" s="100">
        <f>$I$18^B74</f>
        <v>6.2851952135659965E-13</v>
      </c>
      <c r="J74" s="100">
        <f>$J$18^B74</f>
        <v>2.7755575615628914E-17</v>
      </c>
      <c r="K74" s="100">
        <f>$K$18^B74</f>
        <v>-3.0432527221704616E-3</v>
      </c>
      <c r="M74" s="99">
        <v>55</v>
      </c>
      <c r="N74" s="104" t="s">
        <v>307</v>
      </c>
      <c r="O74" s="42">
        <f ca="1">NORMINV(RAND(),$O$14,$O$15)</f>
        <v>-3.0226951431802891</v>
      </c>
      <c r="P74" s="107">
        <v>45</v>
      </c>
      <c r="Q74" s="103" t="s">
        <v>141</v>
      </c>
      <c r="R74" s="100">
        <f>$X$18^P74</f>
        <v>2.8421709430404007E-14</v>
      </c>
      <c r="S74" s="108">
        <f t="shared" ca="1" si="2"/>
        <v>-8.5910163056163614E-14</v>
      </c>
      <c r="T74" s="108"/>
      <c r="U74" s="99">
        <v>55</v>
      </c>
      <c r="V74" s="112">
        <v>5.1983010582955478</v>
      </c>
      <c r="W74" s="110">
        <v>3.3576487497954668</v>
      </c>
      <c r="X74" s="110">
        <v>-2.0556390628023</v>
      </c>
      <c r="Z74" s="13">
        <v>14</v>
      </c>
      <c r="AA74" s="123">
        <f>_xlfn.NORM.DIST(Z74,$V$14,$V$15,FALSE)</f>
        <v>1.7457513077976557E-2</v>
      </c>
      <c r="AB74" s="123">
        <f>_xlfn.NORM.DIST(Z74,$W$14,$W$15,FALSE)</f>
        <v>8.3932285649293351E-3</v>
      </c>
      <c r="AC74" s="123">
        <f ca="1">_xlfn.NORM.DIST(Z74,$X$14,$X$15,FALSE)</f>
        <v>3.3132327655877869E-3</v>
      </c>
    </row>
    <row r="75" spans="2:29" ht="15.55" customHeight="1" x14ac:dyDescent="0.65">
      <c r="B75" s="99">
        <v>56</v>
      </c>
      <c r="C75" s="19" t="s">
        <v>152</v>
      </c>
      <c r="D75" s="100">
        <f>$D$18^B75</f>
        <v>207.96505671840669</v>
      </c>
      <c r="E75" s="100">
        <f>$E$18^B75</f>
        <v>1</v>
      </c>
      <c r="F75" s="100">
        <f>$F$18^B75</f>
        <v>2.7389274499534156E-3</v>
      </c>
      <c r="G75" s="100">
        <f>$G$18^B75</f>
        <v>3.7414441915671336E-6</v>
      </c>
      <c r="H75" s="100">
        <f>$H$18^B75</f>
        <v>2.1158761380242453E-9</v>
      </c>
      <c r="I75" s="100">
        <f>$I$18^B75</f>
        <v>3.771117128139598E-13</v>
      </c>
      <c r="J75" s="100">
        <f>$J$18^B75</f>
        <v>1.3877787807814457E-17</v>
      </c>
      <c r="K75" s="100">
        <f>$K$18^B75</f>
        <v>2.7389274499534156E-3</v>
      </c>
      <c r="M75" s="99">
        <v>56</v>
      </c>
      <c r="N75" s="104" t="s">
        <v>308</v>
      </c>
      <c r="O75" s="42">
        <f ca="1">NORMINV(RAND(),$O$14,$O$15)</f>
        <v>-2.7300620535569786</v>
      </c>
      <c r="P75" s="107">
        <v>44</v>
      </c>
      <c r="Q75" s="103" t="s">
        <v>227</v>
      </c>
      <c r="R75" s="100">
        <f>$X$18^P75</f>
        <v>5.6843418860808015E-14</v>
      </c>
      <c r="S75" s="108">
        <f t="shared" ca="1" si="2"/>
        <v>-1.5518606082633702E-13</v>
      </c>
      <c r="T75" s="108"/>
      <c r="U75" s="99">
        <v>56</v>
      </c>
      <c r="V75" s="112">
        <v>-9.3323830191421973</v>
      </c>
      <c r="W75" s="110">
        <v>-0.77690499699488957</v>
      </c>
      <c r="X75" s="110">
        <v>6.5886703316633408</v>
      </c>
      <c r="Z75" s="13">
        <v>15</v>
      </c>
      <c r="AA75" s="123">
        <f>_xlfn.NORM.DIST(Z75,$V$14,$V$15,FALSE)</f>
        <v>1.5869544213286266E-2</v>
      </c>
      <c r="AB75" s="123">
        <f>_xlfn.NORM.DIST(Z75,$W$14,$W$15,FALSE)</f>
        <v>6.1896993892337302E-3</v>
      </c>
      <c r="AC75" s="123">
        <f ca="1">_xlfn.NORM.DIST(Z75,$X$14,$X$15,FALSE)</f>
        <v>2.0689163201324683E-3</v>
      </c>
    </row>
    <row r="76" spans="2:29" ht="15.55" customHeight="1" x14ac:dyDescent="0.65">
      <c r="B76" s="99">
        <v>57</v>
      </c>
      <c r="C76" s="19" t="s">
        <v>153</v>
      </c>
      <c r="D76" s="100">
        <f>$D$18^B76</f>
        <v>228.76156239024741</v>
      </c>
      <c r="E76" s="100">
        <f>$E$18^B76</f>
        <v>1</v>
      </c>
      <c r="F76" s="100">
        <f>$F$18^B76</f>
        <v>2.4650347049580742E-3</v>
      </c>
      <c r="G76" s="100">
        <f>$G$18^B76</f>
        <v>2.9931553532537073E-6</v>
      </c>
      <c r="H76" s="100">
        <f>$H$18^B76</f>
        <v>1.4811132966169714E-9</v>
      </c>
      <c r="I76" s="100">
        <f>$I$18^B76</f>
        <v>2.2626702768837592E-13</v>
      </c>
      <c r="J76" s="100">
        <f>$J$18^B76</f>
        <v>6.9388939039072284E-18</v>
      </c>
      <c r="K76" s="100">
        <f>$K$18^B76</f>
        <v>-2.4650347049580742E-3</v>
      </c>
      <c r="M76" s="99">
        <v>57</v>
      </c>
      <c r="N76" s="104" t="s">
        <v>309</v>
      </c>
      <c r="O76" s="42">
        <f ca="1">NORMINV(RAND(),$O$14,$O$15)</f>
        <v>-0.32807585179941046</v>
      </c>
      <c r="P76" s="107">
        <v>43</v>
      </c>
      <c r="Q76" s="103" t="s">
        <v>139</v>
      </c>
      <c r="R76" s="100">
        <f>$X$18^P76</f>
        <v>1.1368683772161603E-13</v>
      </c>
      <c r="S76" s="108">
        <f t="shared" ca="1" si="2"/>
        <v>-3.7297906123900527E-14</v>
      </c>
      <c r="T76" s="108"/>
      <c r="U76" s="99">
        <v>57</v>
      </c>
      <c r="V76" s="112">
        <v>5.7412021022726201</v>
      </c>
      <c r="W76" s="110">
        <v>-4.2259268302073183</v>
      </c>
      <c r="X76" s="110">
        <v>14.121792521575696</v>
      </c>
      <c r="Z76" s="13">
        <v>16</v>
      </c>
      <c r="AA76" s="123">
        <f>_xlfn.NORM.DIST(Z76,$V$14,$V$15,FALSE)</f>
        <v>1.4329224855398738E-2</v>
      </c>
      <c r="AB76" s="123">
        <f>_xlfn.NORM.DIST(Z76,$W$14,$W$15,FALSE)</f>
        <v>4.4651521145355174E-3</v>
      </c>
      <c r="AC76" s="123">
        <f ca="1">_xlfn.NORM.DIST(Z76,$X$14,$X$15,FALSE)</f>
        <v>1.2495105059208925E-3</v>
      </c>
    </row>
    <row r="77" spans="2:29" ht="15.55" customHeight="1" x14ac:dyDescent="0.65">
      <c r="B77" s="99">
        <v>58</v>
      </c>
      <c r="C77" s="19" t="s">
        <v>154</v>
      </c>
      <c r="D77" s="100">
        <f>$D$18^B77</f>
        <v>251.63771862927214</v>
      </c>
      <c r="E77" s="100">
        <f>$E$18^B77</f>
        <v>1</v>
      </c>
      <c r="F77" s="100">
        <f>$F$18^B77</f>
        <v>2.218531234462267E-3</v>
      </c>
      <c r="G77" s="100">
        <f>$G$18^B77</f>
        <v>2.3945242826029662E-6</v>
      </c>
      <c r="H77" s="100">
        <f>$H$18^B77</f>
        <v>1.03677930763188E-9</v>
      </c>
      <c r="I77" s="100">
        <f>$I$18^B77</f>
        <v>1.3576021661302553E-13</v>
      </c>
      <c r="J77" s="100">
        <f>$J$18^B77</f>
        <v>3.4694469519536142E-18</v>
      </c>
      <c r="K77" s="100">
        <f>$K$18^B77</f>
        <v>2.218531234462267E-3</v>
      </c>
      <c r="M77" s="99">
        <v>58</v>
      </c>
      <c r="N77" s="104" t="s">
        <v>310</v>
      </c>
      <c r="O77" s="42">
        <f ca="1">NORMINV(RAND(),$O$14,$O$15)</f>
        <v>-1.7870143240154417</v>
      </c>
      <c r="P77" s="107">
        <v>42</v>
      </c>
      <c r="Q77" s="103" t="s">
        <v>228</v>
      </c>
      <c r="R77" s="100">
        <f>$X$18^P77</f>
        <v>2.2737367544323206E-13</v>
      </c>
      <c r="S77" s="108">
        <f t="shared" ca="1" si="2"/>
        <v>-4.0632001492109377E-13</v>
      </c>
      <c r="T77" s="108"/>
      <c r="U77" s="99">
        <v>58</v>
      </c>
      <c r="V77" s="112">
        <v>-13.825364532351932</v>
      </c>
      <c r="W77" s="110">
        <v>-0.24539734443680317</v>
      </c>
      <c r="X77" s="110">
        <v>-5.153333077341073</v>
      </c>
      <c r="Z77" s="13">
        <v>17</v>
      </c>
      <c r="AA77" s="123">
        <f>_xlfn.NORM.DIST(Z77,$V$14,$V$15,FALSE)</f>
        <v>1.2851597290464419E-2</v>
      </c>
      <c r="AB77" s="123">
        <f>_xlfn.NORM.DIST(Z77,$W$14,$W$15,FALSE)</f>
        <v>3.150860337781892E-3</v>
      </c>
      <c r="AC77" s="123">
        <f ca="1">_xlfn.NORM.DIST(Z77,$X$14,$X$15,FALSE)</f>
        <v>7.2986562080266416E-4</v>
      </c>
    </row>
    <row r="78" spans="2:29" ht="15.55" customHeight="1" x14ac:dyDescent="0.65">
      <c r="B78" s="99">
        <v>59</v>
      </c>
      <c r="C78" s="19" t="s">
        <v>155</v>
      </c>
      <c r="D78" s="100">
        <f>$D$18^B78</f>
        <v>276.80149049219943</v>
      </c>
      <c r="E78" s="100">
        <f>$E$18^B78</f>
        <v>1</v>
      </c>
      <c r="F78" s="100">
        <f>$F$18^B78</f>
        <v>1.9966781110160405E-3</v>
      </c>
      <c r="G78" s="100">
        <f>$G$18^B78</f>
        <v>1.915619426082373E-6</v>
      </c>
      <c r="H78" s="100">
        <f>$H$18^B78</f>
        <v>7.2574551534231606E-10</v>
      </c>
      <c r="I78" s="100">
        <f>$I$18^B78</f>
        <v>8.1456129967815324E-14</v>
      </c>
      <c r="J78" s="100">
        <f>$J$18^B78</f>
        <v>1.7347234759768071E-18</v>
      </c>
      <c r="K78" s="100">
        <f>$K$18^B78</f>
        <v>-1.9966781110160405E-3</v>
      </c>
      <c r="M78" s="99">
        <v>59</v>
      </c>
      <c r="N78" s="104" t="s">
        <v>311</v>
      </c>
      <c r="O78" s="42">
        <f ca="1">NORMINV(RAND(),$O$14,$O$15)</f>
        <v>-4.0877279051536508</v>
      </c>
      <c r="P78" s="107">
        <v>41</v>
      </c>
      <c r="Q78" s="103" t="s">
        <v>137</v>
      </c>
      <c r="R78" s="100">
        <f>$X$18^P78</f>
        <v>4.5474735088646412E-13</v>
      </c>
      <c r="S78" s="108">
        <f t="shared" ca="1" si="2"/>
        <v>-1.8588834360132982E-12</v>
      </c>
      <c r="T78" s="108"/>
      <c r="U78" s="99">
        <v>59</v>
      </c>
      <c r="V78" s="112">
        <v>-28.734048685364424</v>
      </c>
      <c r="W78" s="110">
        <v>12.561276152114209</v>
      </c>
      <c r="X78" s="110">
        <v>-1.0104019534849831</v>
      </c>
      <c r="Z78" s="13">
        <v>18</v>
      </c>
      <c r="AA78" s="123">
        <f>_xlfn.NORM.DIST(Z78,$V$14,$V$15,FALSE)</f>
        <v>1.1449003428614662E-2</v>
      </c>
      <c r="AB78" s="123">
        <f>_xlfn.NORM.DIST(Z78,$W$14,$W$15,FALSE)</f>
        <v>2.1749448147194801E-3</v>
      </c>
      <c r="AC78" s="123">
        <f ca="1">_xlfn.NORM.DIST(Z78,$X$14,$X$15,FALSE)</f>
        <v>4.1233662455186543E-4</v>
      </c>
    </row>
    <row r="79" spans="2:29" ht="15.55" customHeight="1" x14ac:dyDescent="0.65">
      <c r="B79" s="99">
        <v>60</v>
      </c>
      <c r="C79" s="19" t="s">
        <v>156</v>
      </c>
      <c r="D79" s="100">
        <f>$D$18^B79</f>
        <v>304.48163954141933</v>
      </c>
      <c r="E79" s="100">
        <f>$E$18^B79</f>
        <v>1</v>
      </c>
      <c r="F79" s="100">
        <f>$F$18^B79</f>
        <v>1.7970102999144365E-3</v>
      </c>
      <c r="G79" s="100">
        <f>$G$18^B79</f>
        <v>1.532495540865899E-6</v>
      </c>
      <c r="H79" s="100">
        <f>$H$18^B79</f>
        <v>5.0802186073962115E-10</v>
      </c>
      <c r="I79" s="100">
        <f>$I$18^B79</f>
        <v>4.8873677980689188E-14</v>
      </c>
      <c r="J79" s="100">
        <f>$J$18^B79</f>
        <v>8.6736173798840355E-19</v>
      </c>
      <c r="K79" s="100">
        <f>$K$18^B79</f>
        <v>1.7970102999144365E-3</v>
      </c>
      <c r="M79" s="99">
        <v>60</v>
      </c>
      <c r="N79" s="104" t="s">
        <v>312</v>
      </c>
      <c r="O79" s="42">
        <f ca="1">NORMINV(RAND(),$O$14,$O$15)</f>
        <v>8.5181404627054373</v>
      </c>
      <c r="P79" s="107">
        <v>40</v>
      </c>
      <c r="Q79" s="103" t="s">
        <v>229</v>
      </c>
      <c r="R79" s="100">
        <f>$X$18^P79</f>
        <v>9.0949470177292824E-13</v>
      </c>
      <c r="S79" s="108">
        <f t="shared" ca="1" si="2"/>
        <v>7.7472036197881947E-12</v>
      </c>
      <c r="T79" s="108"/>
      <c r="U79" s="99">
        <v>60</v>
      </c>
      <c r="V79" s="112">
        <v>12.224267579453102</v>
      </c>
      <c r="W79" s="110">
        <v>2.7943483938279652</v>
      </c>
      <c r="X79" s="110">
        <v>-1.5668980805285146</v>
      </c>
      <c r="Z79" s="13">
        <v>19</v>
      </c>
      <c r="AA79" s="123">
        <f>_xlfn.NORM.DIST(Z79,$V$14,$V$15,FALSE)</f>
        <v>1.0131049307411492E-2</v>
      </c>
      <c r="AB79" s="123">
        <f>_xlfn.NORM.DIST(Z79,$W$14,$W$15,FALSE)</f>
        <v>1.4685661858611573E-3</v>
      </c>
      <c r="AC79" s="123">
        <f ca="1">_xlfn.NORM.DIST(Z79,$X$14,$X$15,FALSE)</f>
        <v>2.2530297386095255E-4</v>
      </c>
    </row>
    <row r="80" spans="2:29" ht="15.55" customHeight="1" x14ac:dyDescent="0.65">
      <c r="B80" s="99">
        <v>61</v>
      </c>
      <c r="C80" s="19" t="s">
        <v>157</v>
      </c>
      <c r="D80" s="100">
        <f>$D$18^B80</f>
        <v>334.92980349556132</v>
      </c>
      <c r="E80" s="100">
        <f>$E$18^B80</f>
        <v>1</v>
      </c>
      <c r="F80" s="100">
        <f>$F$18^B80</f>
        <v>1.617309269922993E-3</v>
      </c>
      <c r="G80" s="100">
        <f>$G$18^B80</f>
        <v>1.2259964326927192E-6</v>
      </c>
      <c r="H80" s="100">
        <f>$H$18^B80</f>
        <v>3.5561530251773472E-10</v>
      </c>
      <c r="I80" s="100">
        <f>$I$18^B80</f>
        <v>2.9324206788413515E-14</v>
      </c>
      <c r="J80" s="100">
        <f>$J$18^B80</f>
        <v>4.3368086899420177E-19</v>
      </c>
      <c r="K80" s="100">
        <f>$K$18^B80</f>
        <v>-1.617309269922993E-3</v>
      </c>
      <c r="M80" s="99">
        <v>61</v>
      </c>
      <c r="N80" s="104" t="s">
        <v>313</v>
      </c>
      <c r="O80" s="42">
        <f ca="1">NORMINV(RAND(),$O$14,$O$15)</f>
        <v>0.75924065061758428</v>
      </c>
      <c r="P80" s="107">
        <v>39</v>
      </c>
      <c r="Q80" s="103" t="s">
        <v>135</v>
      </c>
      <c r="R80" s="100">
        <f>$X$18^P80</f>
        <v>1.8189894035458565E-12</v>
      </c>
      <c r="S80" s="108">
        <f t="shared" ca="1" si="2"/>
        <v>1.3810506982146476E-12</v>
      </c>
      <c r="T80" s="108"/>
      <c r="U80" s="99">
        <v>61</v>
      </c>
      <c r="V80" s="112">
        <v>-12.255054438418661</v>
      </c>
      <c r="W80" s="110">
        <v>5.0196317580875558</v>
      </c>
      <c r="X80" s="110">
        <v>-4.0802811368814424</v>
      </c>
      <c r="Z80" s="13">
        <v>20</v>
      </c>
      <c r="AA80" s="123">
        <f>_xlfn.NORM.DIST(Z80,$V$14,$V$15,FALSE)</f>
        <v>8.9046599471106231E-3</v>
      </c>
      <c r="AB80" s="123">
        <f>_xlfn.NORM.DIST(Z80,$W$14,$W$15,FALSE)</f>
        <v>9.6998495947859338E-4</v>
      </c>
      <c r="AC80" s="123">
        <f ca="1">_xlfn.NORM.DIST(Z80,$X$14,$X$15,FALSE)</f>
        <v>1.1906604985743775E-4</v>
      </c>
    </row>
    <row r="81" spans="2:29" ht="15.55" customHeight="1" x14ac:dyDescent="0.65">
      <c r="B81" s="99">
        <v>62</v>
      </c>
      <c r="C81" s="19" t="s">
        <v>158</v>
      </c>
      <c r="D81" s="100">
        <f>$D$18^B81</f>
        <v>368.42278384511752</v>
      </c>
      <c r="E81" s="100">
        <f>$E$18^B81</f>
        <v>1</v>
      </c>
      <c r="F81" s="100">
        <f>$F$18^B81</f>
        <v>1.4555783429306937E-3</v>
      </c>
      <c r="G81" s="100">
        <f>$G$18^B81</f>
        <v>9.8079714615417526E-7</v>
      </c>
      <c r="H81" s="100">
        <f>$H$18^B81</f>
        <v>2.4893071176241427E-10</v>
      </c>
      <c r="I81" s="100">
        <f>$I$18^B81</f>
        <v>1.7594524073048107E-14</v>
      </c>
      <c r="J81" s="100">
        <f>$J$18^B81</f>
        <v>2.1684043449710089E-19</v>
      </c>
      <c r="K81" s="100">
        <f>$K$18^B81</f>
        <v>1.4555783429306937E-3</v>
      </c>
      <c r="M81" s="99">
        <v>62</v>
      </c>
      <c r="N81" s="104" t="s">
        <v>314</v>
      </c>
      <c r="O81" s="42">
        <f ca="1">NORMINV(RAND(),$O$14,$O$15)</f>
        <v>-4.7942076178541839</v>
      </c>
      <c r="P81" s="107">
        <v>38</v>
      </c>
      <c r="Q81" s="103" t="s">
        <v>230</v>
      </c>
      <c r="R81" s="100">
        <f>$X$18^P81</f>
        <v>3.637978807091713E-12</v>
      </c>
      <c r="S81" s="108">
        <f t="shared" ca="1" si="2"/>
        <v>-1.7441225710551167E-11</v>
      </c>
      <c r="T81" s="108"/>
      <c r="U81" s="99">
        <v>62</v>
      </c>
      <c r="V81" s="112">
        <v>9.9418920549960301</v>
      </c>
      <c r="W81" s="110">
        <v>-16.660585411692288</v>
      </c>
      <c r="X81" s="110">
        <v>0.2074643460080603</v>
      </c>
      <c r="Z81" s="13">
        <v>21</v>
      </c>
      <c r="AA81" s="123">
        <f>_xlfn.NORM.DIST(Z81,$V$14,$V$15,FALSE)</f>
        <v>7.7742126503987808E-3</v>
      </c>
      <c r="AB81" s="123">
        <f>_xlfn.NORM.DIST(Z81,$W$14,$W$15,FALSE)</f>
        <v>6.2670429319605344E-4</v>
      </c>
      <c r="AC81" s="123">
        <f ca="1">_xlfn.NORM.DIST(Z81,$X$14,$X$15,FALSE)</f>
        <v>6.0857621654858941E-5</v>
      </c>
    </row>
    <row r="82" spans="2:29" ht="15.55" customHeight="1" x14ac:dyDescent="0.65">
      <c r="B82" s="99">
        <v>63</v>
      </c>
      <c r="C82" s="19" t="s">
        <v>159</v>
      </c>
      <c r="D82" s="100">
        <f>$D$18^B82</f>
        <v>405.26506222962922</v>
      </c>
      <c r="E82" s="100">
        <f>$E$18^B82</f>
        <v>1</v>
      </c>
      <c r="F82" s="100">
        <f>$F$18^B82</f>
        <v>1.3100205086376243E-3</v>
      </c>
      <c r="G82" s="100">
        <f>$G$18^B82</f>
        <v>7.8463771692334044E-7</v>
      </c>
      <c r="H82" s="100">
        <f>$H$18^B82</f>
        <v>1.7425149823368997E-10</v>
      </c>
      <c r="I82" s="100">
        <f>$I$18^B82</f>
        <v>1.0556714443828864E-14</v>
      </c>
      <c r="J82" s="100">
        <f>$J$18^B82</f>
        <v>1.0842021724855044E-19</v>
      </c>
      <c r="K82" s="100">
        <f>$K$18^B82</f>
        <v>-1.3100205086376243E-3</v>
      </c>
      <c r="M82" s="99">
        <v>63</v>
      </c>
      <c r="N82" s="104" t="s">
        <v>315</v>
      </c>
      <c r="O82" s="42">
        <f ca="1">NORMINV(RAND(),$O$14,$O$15)</f>
        <v>-1.5579733934067665</v>
      </c>
      <c r="P82" s="107">
        <v>37</v>
      </c>
      <c r="Q82" s="103" t="s">
        <v>133</v>
      </c>
      <c r="R82" s="100">
        <f>$X$18^P82</f>
        <v>7.2759576141834259E-12</v>
      </c>
      <c r="S82" s="108">
        <f t="shared" ca="1" si="2"/>
        <v>-1.1335748374453153E-11</v>
      </c>
      <c r="T82" s="108"/>
      <c r="U82" s="99">
        <v>63</v>
      </c>
      <c r="V82" s="112">
        <v>-5.2579974137103642</v>
      </c>
      <c r="W82" s="110">
        <v>2.0502248517256643</v>
      </c>
      <c r="X82" s="110">
        <v>-0.60108109898750728</v>
      </c>
      <c r="Z82" s="13">
        <v>22</v>
      </c>
      <c r="AA82" s="123">
        <f>_xlfn.NORM.DIST(Z82,$V$14,$V$15,FALSE)</f>
        <v>6.7417347124207622E-3</v>
      </c>
      <c r="AB82" s="123">
        <f>_xlfn.NORM.DIST(Z82,$W$14,$W$15,FALSE)</f>
        <v>3.960833013258668E-4</v>
      </c>
      <c r="AC82" s="123">
        <f ca="1">_xlfn.NORM.DIST(Z82,$X$14,$X$15,FALSE)</f>
        <v>3.0084861387783319E-5</v>
      </c>
    </row>
    <row r="83" spans="2:29" ht="15.55" customHeight="1" x14ac:dyDescent="0.65">
      <c r="B83" s="99">
        <v>64</v>
      </c>
      <c r="C83" s="19" t="s">
        <v>160</v>
      </c>
      <c r="D83" s="100">
        <f>$D$18^B83</f>
        <v>445.79156845259217</v>
      </c>
      <c r="E83" s="100">
        <f>$E$18^B83</f>
        <v>1</v>
      </c>
      <c r="F83" s="100">
        <f>$F$18^B83</f>
        <v>1.179018457773862E-3</v>
      </c>
      <c r="G83" s="100">
        <f>$G$18^B83</f>
        <v>6.277101735386724E-7</v>
      </c>
      <c r="H83" s="100">
        <f>$H$18^B83</f>
        <v>1.2197604876358301E-10</v>
      </c>
      <c r="I83" s="100">
        <f>$I$18^B83</f>
        <v>6.3340286662973176E-15</v>
      </c>
      <c r="J83" s="100">
        <f>$J$18^B83</f>
        <v>5.4210108624275222E-20</v>
      </c>
      <c r="K83" s="100">
        <f>$K$18^B83</f>
        <v>1.179018457773862E-3</v>
      </c>
      <c r="M83" s="99">
        <v>64</v>
      </c>
      <c r="N83" s="104" t="s">
        <v>316</v>
      </c>
      <c r="O83" s="42">
        <f ca="1">NORMINV(RAND(),$O$14,$O$15)</f>
        <v>-8.4502119137325238</v>
      </c>
      <c r="P83" s="107">
        <v>36</v>
      </c>
      <c r="Q83" s="103" t="s">
        <v>231</v>
      </c>
      <c r="R83" s="100">
        <f>$X$18^P83</f>
        <v>1.4551915228366852E-11</v>
      </c>
      <c r="S83" s="108">
        <f t="shared" ca="1" si="2"/>
        <v>-1.2296676743037131E-10</v>
      </c>
      <c r="T83" s="108"/>
      <c r="U83" s="99">
        <v>64</v>
      </c>
      <c r="V83" s="112">
        <v>10.518773600446275</v>
      </c>
      <c r="W83" s="110">
        <v>-1.9645210018678883</v>
      </c>
      <c r="X83" s="110">
        <v>-3.2634317946193461</v>
      </c>
      <c r="Z83" s="13">
        <v>23</v>
      </c>
      <c r="AA83" s="123">
        <f>_xlfn.NORM.DIST(Z83,$V$14,$V$15,FALSE)</f>
        <v>5.8071503287962546E-3</v>
      </c>
      <c r="AB83" s="123">
        <f>_xlfn.NORM.DIST(Z83,$W$14,$W$15,FALSE)</f>
        <v>2.4487056888149503E-4</v>
      </c>
      <c r="AC83" s="123">
        <f ca="1">_xlfn.NORM.DIST(Z83,$X$14,$X$15,FALSE)</f>
        <v>1.4384244701181742E-5</v>
      </c>
    </row>
    <row r="84" spans="2:29" ht="15.55" customHeight="1" x14ac:dyDescent="0.65">
      <c r="B84" s="99">
        <v>65</v>
      </c>
      <c r="C84" s="19" t="s">
        <v>161</v>
      </c>
      <c r="D84" s="100">
        <f>$D$18^B84</f>
        <v>490.37072529785144</v>
      </c>
      <c r="E84" s="100">
        <f>$E$18^B84</f>
        <v>1</v>
      </c>
      <c r="F84" s="100">
        <f>$F$18^B84</f>
        <v>1.0611166119964758E-3</v>
      </c>
      <c r="G84" s="100">
        <f>$G$18^B84</f>
        <v>5.0216813883093792E-7</v>
      </c>
      <c r="H84" s="100">
        <f>$H$18^B84</f>
        <v>8.5383234134508097E-11</v>
      </c>
      <c r="I84" s="100">
        <f>$I$18^B84</f>
        <v>3.8004171997783901E-15</v>
      </c>
      <c r="J84" s="100">
        <f>$J$18^B84</f>
        <v>2.7105054312137611E-20</v>
      </c>
      <c r="K84" s="100">
        <f>$K$18^B84</f>
        <v>-1.0611166119964758E-3</v>
      </c>
      <c r="M84" s="99">
        <v>65</v>
      </c>
      <c r="N84" s="104" t="s">
        <v>317</v>
      </c>
      <c r="O84" s="42">
        <f ca="1">NORMINV(RAND(),$O$14,$O$15)</f>
        <v>-2.2688179686138385E-2</v>
      </c>
      <c r="P84" s="107">
        <v>35</v>
      </c>
      <c r="Q84" s="103" t="s">
        <v>131</v>
      </c>
      <c r="R84" s="100">
        <f>$X$18^P84</f>
        <v>2.9103830456733704E-11</v>
      </c>
      <c r="S84" s="108">
        <f t="shared" ca="1" si="2"/>
        <v>-6.6031293495728125E-13</v>
      </c>
      <c r="T84" s="108"/>
      <c r="U84" s="99">
        <v>65</v>
      </c>
      <c r="V84" s="112">
        <v>14.447277726181699</v>
      </c>
      <c r="W84" s="110">
        <v>0.42034233270045362</v>
      </c>
      <c r="X84" s="110">
        <v>5.0138800243144193</v>
      </c>
      <c r="Z84" s="13">
        <v>24</v>
      </c>
      <c r="AA84" s="123">
        <f>_xlfn.NORM.DIST(Z84,$V$14,$V$15,FALSE)</f>
        <v>4.9685612148294553E-3</v>
      </c>
      <c r="AB84" s="123">
        <f>_xlfn.NORM.DIST(Z84,$W$14,$W$15,FALSE)</f>
        <v>1.4808560395463281E-4</v>
      </c>
      <c r="AC84" s="123">
        <f ca="1">_xlfn.NORM.DIST(Z84,$X$14,$X$15,FALSE)</f>
        <v>6.6516918091230921E-6</v>
      </c>
    </row>
    <row r="85" spans="2:29" ht="15.55" customHeight="1" x14ac:dyDescent="0.65">
      <c r="B85" s="99">
        <v>66</v>
      </c>
      <c r="C85" s="19" t="s">
        <v>162</v>
      </c>
      <c r="D85" s="100">
        <f>$D$18^B85</f>
        <v>539.40779782763661</v>
      </c>
      <c r="E85" s="100">
        <f>$E$18^B85</f>
        <v>1</v>
      </c>
      <c r="F85" s="100">
        <f>$F$18^B85</f>
        <v>9.5500495079682828E-4</v>
      </c>
      <c r="G85" s="100">
        <f>$G$18^B85</f>
        <v>4.0173451106475042E-7</v>
      </c>
      <c r="H85" s="100">
        <f>$H$18^B85</f>
        <v>5.9768263894155672E-11</v>
      </c>
      <c r="I85" s="100">
        <f>$I$18^B85</f>
        <v>2.2802503198670342E-15</v>
      </c>
      <c r="J85" s="100">
        <f>$J$18^B85</f>
        <v>1.3552527156068805E-20</v>
      </c>
      <c r="K85" s="100">
        <f>$K$18^B85</f>
        <v>9.5500495079682828E-4</v>
      </c>
      <c r="M85" s="99">
        <v>66</v>
      </c>
      <c r="N85" s="104" t="s">
        <v>318</v>
      </c>
      <c r="O85" s="42">
        <f ca="1">NORMINV(RAND(),$O$14,$O$15)</f>
        <v>-1.4920228673880673</v>
      </c>
      <c r="P85" s="107">
        <v>34</v>
      </c>
      <c r="Q85" s="103" t="s">
        <v>232</v>
      </c>
      <c r="R85" s="100">
        <f>$X$18^P85</f>
        <v>5.8207660913467407E-11</v>
      </c>
      <c r="S85" s="108">
        <f t="shared" ref="S85:S119" ca="1" si="3">R85*O85</f>
        <v>-8.6847161140063971E-11</v>
      </c>
      <c r="T85" s="108"/>
      <c r="U85" s="99">
        <v>66</v>
      </c>
      <c r="V85" s="112">
        <v>-0.71158804377553153</v>
      </c>
      <c r="W85" s="110">
        <v>2.2429182672867629</v>
      </c>
      <c r="X85" s="110">
        <v>2.5771289255669583</v>
      </c>
      <c r="Z85" s="13">
        <v>25</v>
      </c>
      <c r="AA85" s="123">
        <f>_xlfn.NORM.DIST(Z85,$V$14,$V$15,FALSE)</f>
        <v>4.2225459821274361E-3</v>
      </c>
      <c r="AB85" s="123">
        <f>_xlfn.NORM.DIST(Z85,$W$14,$W$15,FALSE)</f>
        <v>8.7602254941980496E-5</v>
      </c>
      <c r="AC85" s="123">
        <f ca="1">_xlfn.NORM.DIST(Z85,$X$14,$X$15,FALSE)</f>
        <v>2.9749740656504338E-6</v>
      </c>
    </row>
    <row r="86" spans="2:29" ht="15.55" customHeight="1" x14ac:dyDescent="0.65">
      <c r="B86" s="99">
        <v>67</v>
      </c>
      <c r="C86" s="19" t="s">
        <v>163</v>
      </c>
      <c r="D86" s="100">
        <f>$D$18^B86</f>
        <v>593.34857761040041</v>
      </c>
      <c r="E86" s="100">
        <f>$E$18^B86</f>
        <v>1</v>
      </c>
      <c r="F86" s="100">
        <f>$F$18^B86</f>
        <v>8.5950445571714553E-4</v>
      </c>
      <c r="G86" s="100">
        <f>$G$18^B86</f>
        <v>3.2138760885180037E-7</v>
      </c>
      <c r="H86" s="100">
        <f>$H$18^B86</f>
        <v>4.1837784725908963E-11</v>
      </c>
      <c r="I86" s="100">
        <f>$I$18^B86</f>
        <v>1.3681501919202207E-15</v>
      </c>
      <c r="J86" s="100">
        <f>$J$18^B86</f>
        <v>6.7762635780344027E-21</v>
      </c>
      <c r="K86" s="100">
        <f>$K$18^B86</f>
        <v>-8.5950445571714553E-4</v>
      </c>
      <c r="M86" s="99">
        <v>67</v>
      </c>
      <c r="N86" s="104" t="s">
        <v>319</v>
      </c>
      <c r="O86" s="42">
        <f ca="1">NORMINV(RAND(),$O$14,$O$15)</f>
        <v>-0.67278027088054304</v>
      </c>
      <c r="P86" s="107">
        <v>33</v>
      </c>
      <c r="Q86" s="103" t="s">
        <v>129</v>
      </c>
      <c r="R86" s="100">
        <f>$X$18^P86</f>
        <v>1.1641532182693481E-10</v>
      </c>
      <c r="S86" s="108">
        <f t="shared" ca="1" si="3"/>
        <v>-7.8321931753370799E-11</v>
      </c>
      <c r="T86" s="108"/>
      <c r="U86" s="99">
        <v>67</v>
      </c>
      <c r="V86" s="112">
        <v>-30.542343198494358</v>
      </c>
      <c r="W86" s="110">
        <v>-9.7885547357955875</v>
      </c>
      <c r="X86" s="110">
        <v>8.0853341509813585</v>
      </c>
      <c r="Z86" s="13">
        <v>26</v>
      </c>
      <c r="AA86" s="123">
        <f>_xlfn.NORM.DIST(Z86,$V$14,$V$15,FALSE)</f>
        <v>3.5644645251343763E-3</v>
      </c>
      <c r="AB86" s="123">
        <f>_xlfn.NORM.DIST(Z86,$W$14,$W$15,FALSE)</f>
        <v>5.0692524937168849E-5</v>
      </c>
      <c r="AC86" s="123">
        <f ca="1">_xlfn.NORM.DIST(Z86,$X$14,$X$15,FALSE)</f>
        <v>1.2868865385875717E-6</v>
      </c>
    </row>
    <row r="87" spans="2:29" ht="15.55" customHeight="1" x14ac:dyDescent="0.65">
      <c r="B87" s="99">
        <v>68</v>
      </c>
      <c r="C87" s="19" t="s">
        <v>164</v>
      </c>
      <c r="D87" s="100">
        <f>$D$18^B87</f>
        <v>652.6834353714404</v>
      </c>
      <c r="E87" s="100">
        <f>$E$18^B87</f>
        <v>1</v>
      </c>
      <c r="F87" s="100">
        <f>$F$18^B87</f>
        <v>7.7355401014543102E-4</v>
      </c>
      <c r="G87" s="100">
        <f>$G$18^B87</f>
        <v>2.5711008708144031E-7</v>
      </c>
      <c r="H87" s="100">
        <f>$H$18^B87</f>
        <v>2.928644930813627E-11</v>
      </c>
      <c r="I87" s="100">
        <f>$I$18^B87</f>
        <v>8.2089011515213231E-16</v>
      </c>
      <c r="J87" s="100">
        <f>$J$18^B87</f>
        <v>3.3881317890172014E-21</v>
      </c>
      <c r="K87" s="100">
        <f>$K$18^B87</f>
        <v>7.7355401014543102E-4</v>
      </c>
      <c r="M87" s="99">
        <v>68</v>
      </c>
      <c r="N87" s="104" t="s">
        <v>320</v>
      </c>
      <c r="O87" s="42">
        <f ca="1">NORMINV(RAND(),$O$14,$O$15)</f>
        <v>1.0511560252281154</v>
      </c>
      <c r="P87" s="107">
        <v>32</v>
      </c>
      <c r="Q87" s="103" t="s">
        <v>233</v>
      </c>
      <c r="R87" s="100">
        <f>$X$18^P87</f>
        <v>2.3283064365386963E-10</v>
      </c>
      <c r="S87" s="108">
        <f t="shared" ca="1" si="3"/>
        <v>2.4474133393450532E-10</v>
      </c>
      <c r="T87" s="108"/>
      <c r="U87" s="99">
        <v>68</v>
      </c>
      <c r="V87" s="112">
        <v>7.8780082880546116</v>
      </c>
      <c r="W87" s="110">
        <v>0.49160797140673296</v>
      </c>
      <c r="X87" s="110">
        <v>1.0141121775922648</v>
      </c>
      <c r="Z87" s="13">
        <v>27</v>
      </c>
      <c r="AA87" s="123">
        <f>_xlfn.NORM.DIST(Z87,$V$14,$V$15,FALSE)</f>
        <v>2.9887553913913335E-3</v>
      </c>
      <c r="AB87" s="123">
        <f>_xlfn.NORM.DIST(Z87,$W$14,$W$15,FALSE)</f>
        <v>2.8694506191674341E-5</v>
      </c>
      <c r="AC87" s="123">
        <f ca="1">_xlfn.NORM.DIST(Z87,$X$14,$X$15,FALSE)</f>
        <v>5.3839787931279734E-7</v>
      </c>
    </row>
    <row r="88" spans="2:29" ht="15.55" customHeight="1" x14ac:dyDescent="0.65">
      <c r="B88" s="99">
        <v>69</v>
      </c>
      <c r="C88" s="19" t="s">
        <v>165</v>
      </c>
      <c r="D88" s="100">
        <f>$D$18^B88</f>
        <v>717.95177890858452</v>
      </c>
      <c r="E88" s="100">
        <f>$E$18^B88</f>
        <v>1</v>
      </c>
      <c r="F88" s="100">
        <f>$F$18^B88</f>
        <v>6.9619860913088796E-4</v>
      </c>
      <c r="G88" s="100">
        <f>$G$18^B88</f>
        <v>2.0568806966515228E-7</v>
      </c>
      <c r="H88" s="100">
        <f>$H$18^B88</f>
        <v>2.050051451569539E-11</v>
      </c>
      <c r="I88" s="100">
        <f>$I$18^B88</f>
        <v>4.9253406909127937E-16</v>
      </c>
      <c r="J88" s="100">
        <f>$J$18^B88</f>
        <v>1.6940658945086007E-21</v>
      </c>
      <c r="K88" s="100">
        <f>$K$18^B88</f>
        <v>-6.9619860913088796E-4</v>
      </c>
      <c r="M88" s="99">
        <v>69</v>
      </c>
      <c r="N88" s="104" t="s">
        <v>321</v>
      </c>
      <c r="O88" s="42">
        <f ca="1">NORMINV(RAND(),$O$14,$O$15)</f>
        <v>-4.3173995720531417</v>
      </c>
      <c r="P88" s="107">
        <v>31</v>
      </c>
      <c r="Q88" s="103" t="s">
        <v>127</v>
      </c>
      <c r="R88" s="100">
        <f>$X$18^P88</f>
        <v>4.6566128730773926E-10</v>
      </c>
      <c r="S88" s="108">
        <f t="shared" ca="1" si="3"/>
        <v>-2.0104458425441486E-9</v>
      </c>
      <c r="T88" s="108"/>
      <c r="U88" s="99">
        <v>69</v>
      </c>
      <c r="V88" s="112">
        <v>-13.337218682419884</v>
      </c>
      <c r="W88" s="110">
        <v>9.7585836277901841</v>
      </c>
      <c r="X88" s="110">
        <v>13.891740144073975</v>
      </c>
      <c r="Z88" s="13">
        <v>28</v>
      </c>
      <c r="AA88" s="123">
        <f>_xlfn.NORM.DIST(Z88,$V$14,$V$15,FALSE)</f>
        <v>2.4892161773578036E-3</v>
      </c>
      <c r="AB88" s="123">
        <f>_xlfn.NORM.DIST(Z88,$W$14,$W$15,FALSE)</f>
        <v>1.5888385948533431E-5</v>
      </c>
      <c r="AC88" s="123">
        <f ca="1">_xlfn.NORM.DIST(Z88,$X$14,$X$15,FALSE)</f>
        <v>2.1785745800406122E-7</v>
      </c>
    </row>
    <row r="89" spans="2:29" ht="15.55" customHeight="1" x14ac:dyDescent="0.65">
      <c r="B89" s="99">
        <v>70</v>
      </c>
      <c r="C89" s="19" t="s">
        <v>166</v>
      </c>
      <c r="D89" s="100">
        <f>$D$18^B89</f>
        <v>789.74695679944307</v>
      </c>
      <c r="E89" s="100">
        <f>$E$18^B89</f>
        <v>1</v>
      </c>
      <c r="F89" s="100">
        <f>$F$18^B89</f>
        <v>6.2657874821779916E-4</v>
      </c>
      <c r="G89" s="100">
        <f>$G$18^B89</f>
        <v>1.6455045573212182E-7</v>
      </c>
      <c r="H89" s="100">
        <f>$H$18^B89</f>
        <v>1.4350360160986772E-11</v>
      </c>
      <c r="I89" s="100">
        <f>$I$18^B89</f>
        <v>2.9552044145476762E-16</v>
      </c>
      <c r="J89" s="100">
        <f>$J$18^B89</f>
        <v>8.4703294725430034E-22</v>
      </c>
      <c r="K89" s="100">
        <f>$K$18^B89</f>
        <v>6.2657874821779916E-4</v>
      </c>
      <c r="M89" s="99">
        <v>70</v>
      </c>
      <c r="N89" s="104" t="s">
        <v>322</v>
      </c>
      <c r="O89" s="42">
        <f ca="1">NORMINV(RAND(),$O$14,$O$15)</f>
        <v>2.7479520031768905</v>
      </c>
      <c r="P89" s="107">
        <v>30</v>
      </c>
      <c r="Q89" s="103" t="s">
        <v>234</v>
      </c>
      <c r="R89" s="100">
        <f>$X$18^P89</f>
        <v>9.3132257461547852E-10</v>
      </c>
      <c r="S89" s="108">
        <f t="shared" ca="1" si="3"/>
        <v>2.5592297345184632E-9</v>
      </c>
      <c r="T89" s="108"/>
      <c r="U89" s="99">
        <v>70</v>
      </c>
      <c r="V89" s="112">
        <v>-2.0868471817281797E-2</v>
      </c>
      <c r="W89" s="110">
        <v>-6.2925603671357973</v>
      </c>
      <c r="X89" s="110">
        <v>3.6963063202741999</v>
      </c>
      <c r="Z89" s="13">
        <v>29</v>
      </c>
      <c r="AA89" s="123">
        <f>_xlfn.NORM.DIST(Z89,$V$14,$V$15,FALSE)</f>
        <v>2.0592592409002276E-3</v>
      </c>
      <c r="AB89" s="123">
        <f>_xlfn.NORM.DIST(Z89,$W$14,$W$15,FALSE)</f>
        <v>8.6057158089974196E-6</v>
      </c>
      <c r="AC89" s="123">
        <f ca="1">_xlfn.NORM.DIST(Z89,$X$14,$X$15,FALSE)</f>
        <v>8.5260432618022412E-8</v>
      </c>
    </row>
    <row r="90" spans="2:29" ht="15.55" customHeight="1" x14ac:dyDescent="0.65">
      <c r="B90" s="99">
        <v>71</v>
      </c>
      <c r="C90" s="19" t="s">
        <v>167</v>
      </c>
      <c r="D90" s="100">
        <f>$D$18^B90</f>
        <v>868.72165247938744</v>
      </c>
      <c r="E90" s="100">
        <f>$E$18^B90</f>
        <v>1</v>
      </c>
      <c r="F90" s="100">
        <f>$F$18^B90</f>
        <v>5.6392087339601923E-4</v>
      </c>
      <c r="G90" s="100">
        <f>$G$18^B90</f>
        <v>1.3164036458569748E-7</v>
      </c>
      <c r="H90" s="100">
        <f>$H$18^B90</f>
        <v>1.0045252112690738E-11</v>
      </c>
      <c r="I90" s="100">
        <f>$I$18^B90</f>
        <v>1.7731226487286057E-16</v>
      </c>
      <c r="J90" s="100">
        <f>$J$18^B90</f>
        <v>4.2351647362715017E-22</v>
      </c>
      <c r="K90" s="100">
        <f>$K$18^B90</f>
        <v>-5.6392087339601923E-4</v>
      </c>
      <c r="M90" s="99">
        <v>71</v>
      </c>
      <c r="N90" s="104" t="s">
        <v>323</v>
      </c>
      <c r="O90" s="42">
        <f ca="1">NORMINV(RAND(),$O$14,$O$15)</f>
        <v>-5.1646045613829559</v>
      </c>
      <c r="P90" s="107">
        <v>29</v>
      </c>
      <c r="Q90" s="103" t="s">
        <v>125</v>
      </c>
      <c r="R90" s="100">
        <f>$X$18^P90</f>
        <v>1.862645149230957E-9</v>
      </c>
      <c r="S90" s="108">
        <f t="shared" ca="1" si="3"/>
        <v>-9.6198256339560372E-9</v>
      </c>
      <c r="T90" s="108"/>
      <c r="U90" s="99">
        <v>71</v>
      </c>
      <c r="V90" s="112">
        <v>4.850034522150553</v>
      </c>
      <c r="W90" s="110">
        <v>-7.2480580770559619</v>
      </c>
      <c r="X90" s="110">
        <v>13.889548140377293</v>
      </c>
      <c r="Z90" s="13">
        <v>30</v>
      </c>
      <c r="AA90" s="123">
        <f>_xlfn.NORM.DIST(Z90,$V$14,$V$15,FALSE)</f>
        <v>1.6921373001664581E-3</v>
      </c>
      <c r="AB90" s="123">
        <f>_xlfn.NORM.DIST(Z90,$W$14,$W$15,FALSE)</f>
        <v>4.5595335215208601E-6</v>
      </c>
      <c r="AC90" s="123">
        <f ca="1">_xlfn.NORM.DIST(Z90,$X$14,$X$15,FALSE)</f>
        <v>3.2272205084039944E-8</v>
      </c>
    </row>
    <row r="91" spans="2:29" ht="15.55" customHeight="1" x14ac:dyDescent="0.65">
      <c r="B91" s="99">
        <v>72</v>
      </c>
      <c r="C91" s="19" t="s">
        <v>168</v>
      </c>
      <c r="D91" s="100">
        <f>$D$18^B91</f>
        <v>955.59381772732615</v>
      </c>
      <c r="E91" s="100">
        <f>$E$18^B91</f>
        <v>1</v>
      </c>
      <c r="F91" s="100">
        <f>$F$18^B91</f>
        <v>5.0752878605641737E-4</v>
      </c>
      <c r="G91" s="100">
        <f>$G$18^B91</f>
        <v>1.05312291668558E-7</v>
      </c>
      <c r="H91" s="100">
        <f>$H$18^B91</f>
        <v>7.0316764788835166E-12</v>
      </c>
      <c r="I91" s="100">
        <f>$I$18^B91</f>
        <v>1.0638735892371634E-16</v>
      </c>
      <c r="J91" s="100">
        <f>$J$18^B91</f>
        <v>2.1175823681357508E-22</v>
      </c>
      <c r="K91" s="100">
        <f>$K$18^B91</f>
        <v>5.0752878605641737E-4</v>
      </c>
      <c r="M91" s="99">
        <v>72</v>
      </c>
      <c r="N91" s="104" t="s">
        <v>324</v>
      </c>
      <c r="O91" s="42">
        <f ca="1">NORMINV(RAND(),$O$14,$O$15)</f>
        <v>-2.1880528860296562</v>
      </c>
      <c r="P91" s="107">
        <v>28</v>
      </c>
      <c r="Q91" s="103" t="s">
        <v>235</v>
      </c>
      <c r="R91" s="100">
        <f>$X$18^P91</f>
        <v>3.7252902984619141E-9</v>
      </c>
      <c r="S91" s="108">
        <f t="shared" ca="1" si="3"/>
        <v>-8.1511321888478704E-9</v>
      </c>
      <c r="T91" s="108"/>
      <c r="U91" s="99">
        <v>72</v>
      </c>
      <c r="V91" s="112">
        <v>11.785499620278035</v>
      </c>
      <c r="W91" s="110">
        <v>-0.76503839457600087</v>
      </c>
      <c r="X91" s="110">
        <v>1.1467792794289842</v>
      </c>
      <c r="Z91" s="13">
        <v>31</v>
      </c>
      <c r="AA91" s="123">
        <f>_xlfn.NORM.DIST(Z91,$V$14,$V$15,FALSE)</f>
        <v>1.3811356663809527E-3</v>
      </c>
      <c r="AB91" s="123">
        <f>_xlfn.NORM.DIST(Z91,$W$14,$W$15,FALSE)</f>
        <v>2.3630886790033432E-6</v>
      </c>
      <c r="AC91" s="123">
        <f ca="1">_xlfn.NORM.DIST(Z91,$X$14,$X$15,FALSE)</f>
        <v>1.181451119751532E-8</v>
      </c>
    </row>
    <row r="92" spans="2:29" ht="15.55" customHeight="1" x14ac:dyDescent="0.65">
      <c r="B92" s="99">
        <v>73</v>
      </c>
      <c r="C92" s="19" t="s">
        <v>169</v>
      </c>
      <c r="D92" s="100">
        <f>$D$18^B92</f>
        <v>1051.1531995000589</v>
      </c>
      <c r="E92" s="100">
        <f>$E$18^B92</f>
        <v>1</v>
      </c>
      <c r="F92" s="100">
        <f>$F$18^B92</f>
        <v>4.5677590745077563E-4</v>
      </c>
      <c r="G92" s="100">
        <f>$G$18^B92</f>
        <v>8.4249833334846398E-8</v>
      </c>
      <c r="H92" s="100">
        <f>$H$18^B92</f>
        <v>4.9221735352184612E-12</v>
      </c>
      <c r="I92" s="100">
        <f>$I$18^B92</f>
        <v>6.3832415354229808E-17</v>
      </c>
      <c r="J92" s="100">
        <f>$J$18^B92</f>
        <v>1.0587911840678754E-22</v>
      </c>
      <c r="K92" s="100">
        <f>$K$18^B92</f>
        <v>-4.5677590745077563E-4</v>
      </c>
      <c r="M92" s="99">
        <v>73</v>
      </c>
      <c r="N92" s="104" t="s">
        <v>325</v>
      </c>
      <c r="O92" s="42">
        <f ca="1">NORMINV(RAND(),$O$14,$O$15)</f>
        <v>1.2512315664303477</v>
      </c>
      <c r="P92" s="107">
        <v>27</v>
      </c>
      <c r="Q92" s="103" t="s">
        <v>123</v>
      </c>
      <c r="R92" s="100">
        <f>$X$18^P92</f>
        <v>7.4505805969238281E-9</v>
      </c>
      <c r="S92" s="108">
        <f t="shared" ca="1" si="3"/>
        <v>9.3224016311045566E-9</v>
      </c>
      <c r="T92" s="108"/>
      <c r="U92" s="99">
        <v>73</v>
      </c>
      <c r="V92" s="112">
        <v>22.178009580037621</v>
      </c>
      <c r="W92" s="110">
        <v>-17.937670642102439</v>
      </c>
      <c r="X92" s="110">
        <v>-5.8600953937034745</v>
      </c>
      <c r="Z92" s="13">
        <v>32</v>
      </c>
      <c r="AA92" s="123">
        <f>_xlfn.NORM.DIST(Z92,$V$14,$V$15,FALSE)</f>
        <v>1.1197298320349521E-3</v>
      </c>
      <c r="AB92" s="123">
        <f>_xlfn.NORM.DIST(Z92,$W$14,$W$15,FALSE)</f>
        <v>1.1980248318500206E-6</v>
      </c>
      <c r="AC92" s="123">
        <f ca="1">_xlfn.NORM.DIST(Z92,$X$14,$X$15,FALSE)</f>
        <v>4.1832024625825158E-9</v>
      </c>
    </row>
    <row r="93" spans="2:29" ht="15.55" customHeight="1" x14ac:dyDescent="0.65">
      <c r="B93" s="99">
        <v>74</v>
      </c>
      <c r="C93" s="19" t="s">
        <v>170</v>
      </c>
      <c r="D93" s="100">
        <f>$D$18^B93</f>
        <v>1156.2685194500648</v>
      </c>
      <c r="E93" s="100">
        <f>$E$18^B93</f>
        <v>1</v>
      </c>
      <c r="F93" s="100">
        <f>$F$18^B93</f>
        <v>4.1109831670569811E-4</v>
      </c>
      <c r="G93" s="100">
        <f>$G$18^B93</f>
        <v>6.7399866667877139E-8</v>
      </c>
      <c r="H93" s="100">
        <f>$H$18^B93</f>
        <v>3.4455214746529227E-12</v>
      </c>
      <c r="I93" s="100">
        <f>$I$18^B93</f>
        <v>3.8299449212537882E-17</v>
      </c>
      <c r="J93" s="100">
        <f>$J$18^B93</f>
        <v>5.2939559203393771E-23</v>
      </c>
      <c r="K93" s="100">
        <f>$K$18^B93</f>
        <v>4.1109831670569811E-4</v>
      </c>
      <c r="M93" s="99">
        <v>74</v>
      </c>
      <c r="N93" s="104" t="s">
        <v>326</v>
      </c>
      <c r="O93" s="42">
        <f ca="1">NORMINV(RAND(),$O$14,$O$15)</f>
        <v>4.0759691653584431</v>
      </c>
      <c r="P93" s="107">
        <v>26</v>
      </c>
      <c r="Q93" s="103" t="s">
        <v>236</v>
      </c>
      <c r="R93" s="100">
        <f>$X$18^P93</f>
        <v>1.4901161193847656E-8</v>
      </c>
      <c r="S93" s="108">
        <f t="shared" ca="1" si="3"/>
        <v>6.0736673554158853E-8</v>
      </c>
      <c r="T93" s="108"/>
      <c r="U93" s="99">
        <v>74</v>
      </c>
      <c r="V93" s="112">
        <v>-2.3162308184556153</v>
      </c>
      <c r="W93" s="110">
        <v>-0.6449546439351328</v>
      </c>
      <c r="X93" s="110">
        <v>6.3899610797882413</v>
      </c>
      <c r="Z93" s="13">
        <v>33</v>
      </c>
      <c r="AA93" s="123">
        <f>_xlfn.NORM.DIST(Z93,$V$14,$V$15,FALSE)</f>
        <v>9.0170883247489857E-4</v>
      </c>
      <c r="AB93" s="123">
        <f>_xlfn.NORM.DIST(Z93,$W$14,$W$15,FALSE)</f>
        <v>5.9412498169849973E-7</v>
      </c>
      <c r="AC93" s="123">
        <f ca="1">_xlfn.NORM.DIST(Z93,$X$14,$X$15,FALSE)</f>
        <v>1.4325441630345501E-9</v>
      </c>
    </row>
    <row r="94" spans="2:29" ht="15.55" customHeight="1" x14ac:dyDescent="0.65">
      <c r="B94" s="99">
        <v>75</v>
      </c>
      <c r="C94" s="19" t="s">
        <v>171</v>
      </c>
      <c r="D94" s="100">
        <f>$D$18^B94</f>
        <v>1271.8953713950714</v>
      </c>
      <c r="E94" s="100">
        <f>$E$18^B94</f>
        <v>1</v>
      </c>
      <c r="F94" s="100">
        <f>$F$18^B94</f>
        <v>3.6998848503512835E-4</v>
      </c>
      <c r="G94" s="100">
        <f>$G$18^B94</f>
        <v>5.3919893334301707E-8</v>
      </c>
      <c r="H94" s="100">
        <f>$H$18^B94</f>
        <v>2.4118650322570456E-12</v>
      </c>
      <c r="I94" s="100">
        <f>$I$18^B94</f>
        <v>2.2979669527522728E-17</v>
      </c>
      <c r="J94" s="100">
        <f>$J$18^B94</f>
        <v>2.6469779601696886E-23</v>
      </c>
      <c r="K94" s="100">
        <f>$K$18^B94</f>
        <v>-3.6998848503512835E-4</v>
      </c>
      <c r="M94" s="99">
        <v>75</v>
      </c>
      <c r="N94" s="104" t="s">
        <v>327</v>
      </c>
      <c r="O94" s="42">
        <f ca="1">NORMINV(RAND(),$O$14,$O$15)</f>
        <v>4.8362967531077148</v>
      </c>
      <c r="P94" s="107">
        <v>25</v>
      </c>
      <c r="Q94" s="103" t="s">
        <v>121</v>
      </c>
      <c r="R94" s="100">
        <f>$X$18^P94</f>
        <v>2.9802322387695313E-8</v>
      </c>
      <c r="S94" s="108">
        <f t="shared" ca="1" si="3"/>
        <v>1.441328749986802E-7</v>
      </c>
      <c r="T94" s="108"/>
      <c r="U94" s="99">
        <v>75</v>
      </c>
      <c r="V94" s="112">
        <v>1.7062544909419008</v>
      </c>
      <c r="W94" s="110">
        <v>-15.8179070996669</v>
      </c>
      <c r="X94" s="110">
        <v>5.3505245527019998</v>
      </c>
      <c r="Z94" s="13">
        <v>34</v>
      </c>
      <c r="AA94" s="123">
        <f>_xlfn.NORM.DIST(Z94,$V$14,$V$15,FALSE)</f>
        <v>7.2126617393624846E-4</v>
      </c>
      <c r="AB94" s="123">
        <f>_xlfn.NORM.DIST(Z94,$W$14,$W$15,FALSE)</f>
        <v>2.8821461637758137E-7</v>
      </c>
      <c r="AC94" s="123">
        <f ca="1">_xlfn.NORM.DIST(Z94,$X$14,$X$15,FALSE)</f>
        <v>4.7447481281588787E-10</v>
      </c>
    </row>
    <row r="95" spans="2:29" ht="15.55" customHeight="1" x14ac:dyDescent="0.65">
      <c r="B95" s="99">
        <v>76</v>
      </c>
      <c r="C95" s="19" t="s">
        <v>172</v>
      </c>
      <c r="D95" s="100">
        <f>$D$18^B95</f>
        <v>1399.0849085345785</v>
      </c>
      <c r="E95" s="100">
        <f>$E$18^B95</f>
        <v>1</v>
      </c>
      <c r="F95" s="100">
        <f>$F$18^B95</f>
        <v>3.3298963653161551E-4</v>
      </c>
      <c r="G95" s="100">
        <f>$G$18^B95</f>
        <v>4.3135914667441378E-8</v>
      </c>
      <c r="H95" s="100">
        <f>$H$18^B95</f>
        <v>1.6883055225799318E-12</v>
      </c>
      <c r="I95" s="100">
        <f>$I$18^B95</f>
        <v>1.3787801716513636E-17</v>
      </c>
      <c r="J95" s="100">
        <f>$J$18^B95</f>
        <v>1.3234889800848443E-23</v>
      </c>
      <c r="K95" s="100">
        <f>$K$18^B95</f>
        <v>3.3298963653161551E-4</v>
      </c>
      <c r="M95" s="99">
        <v>76</v>
      </c>
      <c r="N95" s="104" t="s">
        <v>328</v>
      </c>
      <c r="O95" s="42">
        <f ca="1">NORMINV(RAND(),$O$14,$O$15)</f>
        <v>-1.5827120026983117E-2</v>
      </c>
      <c r="P95" s="107">
        <v>24</v>
      </c>
      <c r="Q95" s="103" t="s">
        <v>237</v>
      </c>
      <c r="R95" s="100">
        <f>$X$18^P95</f>
        <v>5.9604644775390625E-8</v>
      </c>
      <c r="S95" s="108">
        <f t="shared" ca="1" si="3"/>
        <v>-9.4336986702579958E-10</v>
      </c>
      <c r="T95" s="108"/>
      <c r="U95" s="99">
        <v>76</v>
      </c>
      <c r="V95" s="112">
        <v>-2.0324511301417076</v>
      </c>
      <c r="W95" s="110">
        <v>1.3660895675983256</v>
      </c>
      <c r="X95" s="110">
        <v>-2.9752115211871444</v>
      </c>
      <c r="Z95" s="13">
        <v>35</v>
      </c>
      <c r="AA95" s="123">
        <f>_xlfn.NORM.DIST(Z95,$V$14,$V$15,FALSE)</f>
        <v>5.7306115780377974E-4</v>
      </c>
      <c r="AB95" s="123">
        <f>_xlfn.NORM.DIST(Z95,$W$14,$W$15,FALSE)</f>
        <v>1.3676670470939203E-7</v>
      </c>
      <c r="AC95" s="123">
        <f ca="1">_xlfn.NORM.DIST(Z95,$X$14,$X$15,FALSE)</f>
        <v>1.5199325494978681E-10</v>
      </c>
    </row>
    <row r="96" spans="2:29" ht="15.55" customHeight="1" x14ac:dyDescent="0.65">
      <c r="B96" s="99">
        <v>77</v>
      </c>
      <c r="C96" s="19" t="s">
        <v>173</v>
      </c>
      <c r="D96" s="100">
        <f>$D$18^B96</f>
        <v>1538.9933993880366</v>
      </c>
      <c r="E96" s="100">
        <f>$E$18^B96</f>
        <v>1</v>
      </c>
      <c r="F96" s="100">
        <f>$F$18^B96</f>
        <v>2.9969067287845399E-4</v>
      </c>
      <c r="G96" s="100">
        <f>$G$18^B96</f>
        <v>3.4508731733953108E-8</v>
      </c>
      <c r="H96" s="100">
        <f>$H$18^B96</f>
        <v>1.1818138658059521E-12</v>
      </c>
      <c r="I96" s="100">
        <f>$I$18^B96</f>
        <v>8.2726810299081828E-18</v>
      </c>
      <c r="J96" s="100">
        <f>$J$18^B96</f>
        <v>6.6174449004242214E-24</v>
      </c>
      <c r="K96" s="100">
        <f>$K$18^B96</f>
        <v>-2.9969067287845399E-4</v>
      </c>
      <c r="M96" s="99">
        <v>77</v>
      </c>
      <c r="N96" s="104" t="s">
        <v>329</v>
      </c>
      <c r="O96" s="42">
        <f ca="1">NORMINV(RAND(),$O$14,$O$15)</f>
        <v>-3.2393754600333309</v>
      </c>
      <c r="P96" s="107">
        <v>23</v>
      </c>
      <c r="Q96" s="103" t="s">
        <v>119</v>
      </c>
      <c r="R96" s="100">
        <f>$X$18^P96</f>
        <v>1.1920928955078125E-7</v>
      </c>
      <c r="S96" s="108">
        <f t="shared" ca="1" si="3"/>
        <v>-3.8616364717880856E-7</v>
      </c>
      <c r="T96" s="108"/>
      <c r="U96" s="99">
        <v>77</v>
      </c>
      <c r="V96" s="112">
        <v>-10.608875256923675</v>
      </c>
      <c r="W96" s="110">
        <v>-1.066598801975271</v>
      </c>
      <c r="X96" s="110">
        <v>3.208635214711165</v>
      </c>
      <c r="Z96" s="13">
        <v>36</v>
      </c>
      <c r="AA96" s="123">
        <f>_xlfn.NORM.DIST(Z96,$V$14,$V$15,FALSE)</f>
        <v>4.5225413593871512E-4</v>
      </c>
      <c r="AB96" s="123">
        <f>_xlfn.NORM.DIST(Z96,$W$14,$W$15,FALSE)</f>
        <v>6.348497576835541E-8</v>
      </c>
      <c r="AC96" s="123">
        <f ca="1">_xlfn.NORM.DIST(Z96,$X$14,$X$15,FALSE)</f>
        <v>4.7091386418311945E-11</v>
      </c>
    </row>
    <row r="97" spans="2:29" ht="15.55" customHeight="1" x14ac:dyDescent="0.65">
      <c r="B97" s="99">
        <v>78</v>
      </c>
      <c r="C97" s="19" t="s">
        <v>174</v>
      </c>
      <c r="D97" s="100">
        <f>$D$18^B97</f>
        <v>1692.8927393268405</v>
      </c>
      <c r="E97" s="100">
        <f>$E$18^B97</f>
        <v>1</v>
      </c>
      <c r="F97" s="100">
        <f>$F$18^B97</f>
        <v>2.6972160559060859E-4</v>
      </c>
      <c r="G97" s="100">
        <f>$G$18^B97</f>
        <v>2.7606985387162483E-8</v>
      </c>
      <c r="H97" s="100">
        <f>$H$18^B97</f>
        <v>8.2726970606416638E-13</v>
      </c>
      <c r="I97" s="100">
        <f>$I$18^B97</f>
        <v>4.9636086179449089E-18</v>
      </c>
      <c r="J97" s="100">
        <f>$J$18^B97</f>
        <v>3.3087224502121107E-24</v>
      </c>
      <c r="K97" s="100">
        <f>$K$18^B97</f>
        <v>2.6972160559060859E-4</v>
      </c>
      <c r="M97" s="99">
        <v>78</v>
      </c>
      <c r="N97" s="104" t="s">
        <v>330</v>
      </c>
      <c r="O97" s="42">
        <f ca="1">NORMINV(RAND(),$O$14,$O$15)</f>
        <v>-8.5910841098437842</v>
      </c>
      <c r="P97" s="107">
        <v>22</v>
      </c>
      <c r="Q97" s="103" t="s">
        <v>238</v>
      </c>
      <c r="R97" s="100">
        <f>$X$18^P97</f>
        <v>2.384185791015625E-7</v>
      </c>
      <c r="S97" s="108">
        <f t="shared" ca="1" si="3"/>
        <v>-2.0482740664109669E-6</v>
      </c>
      <c r="T97" s="108"/>
      <c r="U97" s="99">
        <v>78</v>
      </c>
      <c r="V97" s="112">
        <v>-0.50010116787236392</v>
      </c>
      <c r="W97" s="110">
        <v>-0.47028425544210606</v>
      </c>
      <c r="X97" s="110">
        <v>-11.447590206497617</v>
      </c>
      <c r="Z97" s="13">
        <v>37</v>
      </c>
      <c r="AA97" s="123">
        <f>_xlfn.NORM.DIST(Z97,$V$14,$V$15,FALSE)</f>
        <v>3.545196306018956E-4</v>
      </c>
      <c r="AB97" s="123">
        <f>_xlfn.NORM.DIST(Z97,$W$14,$W$15,FALSE)</f>
        <v>2.8826222001090983E-8</v>
      </c>
      <c r="AC97" s="123">
        <f ca="1">_xlfn.NORM.DIST(Z97,$X$14,$X$15,FALSE)</f>
        <v>1.4111222723619535E-11</v>
      </c>
    </row>
    <row r="98" spans="2:29" ht="15.55" customHeight="1" x14ac:dyDescent="0.65">
      <c r="B98" s="99">
        <v>79</v>
      </c>
      <c r="C98" s="19" t="s">
        <v>175</v>
      </c>
      <c r="D98" s="100">
        <f>$D$18^B98</f>
        <v>1862.1820132595244</v>
      </c>
      <c r="E98" s="100">
        <f>$E$18^B98</f>
        <v>1</v>
      </c>
      <c r="F98" s="100">
        <f>$F$18^B98</f>
        <v>2.4274944503154772E-4</v>
      </c>
      <c r="G98" s="100">
        <f>$G$18^B98</f>
        <v>2.2085588309729993E-8</v>
      </c>
      <c r="H98" s="100">
        <f>$H$18^B98</f>
        <v>5.7908879424491646E-13</v>
      </c>
      <c r="I98" s="100">
        <f>$I$18^B98</f>
        <v>2.9781651707669456E-18</v>
      </c>
      <c r="J98" s="100">
        <f>$J$18^B98</f>
        <v>1.6543612251060553E-24</v>
      </c>
      <c r="K98" s="100">
        <f>$K$18^B98</f>
        <v>-2.4274944503154772E-4</v>
      </c>
      <c r="M98" s="99">
        <v>79</v>
      </c>
      <c r="N98" s="104" t="s">
        <v>331</v>
      </c>
      <c r="O98" s="42">
        <f ca="1">NORMINV(RAND(),$O$14,$O$15)</f>
        <v>-0.26577058215878524</v>
      </c>
      <c r="P98" s="107">
        <v>21</v>
      </c>
      <c r="Q98" s="103" t="s">
        <v>117</v>
      </c>
      <c r="R98" s="100">
        <f>$X$18^P98</f>
        <v>4.76837158203125E-7</v>
      </c>
      <c r="S98" s="108">
        <f t="shared" ca="1" si="3"/>
        <v>-1.2672928913058531E-7</v>
      </c>
      <c r="T98" s="108"/>
      <c r="U98" s="99">
        <v>79</v>
      </c>
      <c r="V98" s="112">
        <v>1.3607358993352374</v>
      </c>
      <c r="W98" s="110">
        <v>-6.6711061022411453</v>
      </c>
      <c r="X98" s="110">
        <v>-6.3805416275424669</v>
      </c>
      <c r="Z98" s="13">
        <v>38</v>
      </c>
      <c r="AA98" s="123">
        <f>_xlfn.NORM.DIST(Z98,$V$14,$V$15,FALSE)</f>
        <v>2.7604138356291194E-4</v>
      </c>
      <c r="AB98" s="123">
        <f>_xlfn.NORM.DIST(Z98,$W$14,$W$15,FALSE)</f>
        <v>1.2803558480714699E-8</v>
      </c>
      <c r="AC98" s="123">
        <f ca="1">_xlfn.NORM.DIST(Z98,$X$14,$X$15,FALSE)</f>
        <v>4.0897223527215803E-12</v>
      </c>
    </row>
    <row r="99" spans="2:29" ht="15.55" customHeight="1" x14ac:dyDescent="0.65">
      <c r="B99" s="99">
        <v>80</v>
      </c>
      <c r="C99" s="19" t="s">
        <v>176</v>
      </c>
      <c r="D99" s="100">
        <f>$D$18^B99</f>
        <v>2048.400214585477</v>
      </c>
      <c r="E99" s="100">
        <f>$E$18^B99</f>
        <v>1</v>
      </c>
      <c r="F99" s="100">
        <f>$F$18^B99</f>
        <v>2.1847450052839298E-4</v>
      </c>
      <c r="G99" s="100">
        <f>$G$18^B99</f>
        <v>1.7668470647783995E-8</v>
      </c>
      <c r="H99" s="100">
        <f>$H$18^B99</f>
        <v>4.0536215597144151E-13</v>
      </c>
      <c r="I99" s="100">
        <f>$I$18^B99</f>
        <v>1.786899102460167E-18</v>
      </c>
      <c r="J99" s="100">
        <f>$J$18^B99</f>
        <v>8.2718061255302767E-25</v>
      </c>
      <c r="K99" s="100">
        <f>$K$18^B99</f>
        <v>2.1847450052839298E-4</v>
      </c>
      <c r="M99" s="99">
        <v>80</v>
      </c>
      <c r="N99" s="104" t="s">
        <v>332</v>
      </c>
      <c r="O99" s="42">
        <f ca="1">NORMINV(RAND(),$O$14,$O$15)</f>
        <v>-0.56305154829578186</v>
      </c>
      <c r="P99" s="107">
        <v>20</v>
      </c>
      <c r="Q99" s="103" t="s">
        <v>239</v>
      </c>
      <c r="R99" s="100">
        <f>$X$18^P99</f>
        <v>9.5367431640625E-7</v>
      </c>
      <c r="S99" s="108">
        <f t="shared" ca="1" si="3"/>
        <v>-5.3696780042246042E-7</v>
      </c>
      <c r="T99" s="108"/>
      <c r="U99" s="99">
        <v>80</v>
      </c>
      <c r="V99" s="112">
        <v>10.440022789585447</v>
      </c>
      <c r="W99" s="110">
        <v>2.7946968180502547</v>
      </c>
      <c r="X99" s="110">
        <v>5.1696768148355066</v>
      </c>
      <c r="Z99" s="13">
        <v>39</v>
      </c>
      <c r="AA99" s="123">
        <f>_xlfn.NORM.DIST(Z99,$V$14,$V$15,FALSE)</f>
        <v>2.1349330941470687E-4</v>
      </c>
      <c r="AB99" s="123">
        <f>_xlfn.NORM.DIST(Z99,$W$14,$W$15,FALSE)</f>
        <v>5.5628819731543912E-9</v>
      </c>
      <c r="AC99" s="123">
        <f ca="1">_xlfn.NORM.DIST(Z99,$X$14,$X$15,FALSE)</f>
        <v>1.1463810871333672E-12</v>
      </c>
    </row>
    <row r="100" spans="2:29" ht="15.55" customHeight="1" x14ac:dyDescent="0.65">
      <c r="B100" s="99">
        <v>81</v>
      </c>
      <c r="C100" s="19" t="s">
        <v>177</v>
      </c>
      <c r="D100" s="100">
        <f>$D$18^B100</f>
        <v>2253.2402360440246</v>
      </c>
      <c r="E100" s="100">
        <f>$E$18^B100</f>
        <v>1</v>
      </c>
      <c r="F100" s="100">
        <f>$F$18^B100</f>
        <v>1.966270504755537E-4</v>
      </c>
      <c r="G100" s="100">
        <f>$G$18^B100</f>
        <v>1.4134776518227197E-8</v>
      </c>
      <c r="H100" s="100">
        <f>$H$18^B100</f>
        <v>2.8375350918000902E-13</v>
      </c>
      <c r="I100" s="100">
        <f>$I$18^B100</f>
        <v>1.0721394614761002E-18</v>
      </c>
      <c r="J100" s="100">
        <f>$J$18^B100</f>
        <v>4.1359030627651384E-25</v>
      </c>
      <c r="K100" s="100">
        <f>$K$18^B100</f>
        <v>-1.966270504755537E-4</v>
      </c>
      <c r="M100" s="99">
        <v>81</v>
      </c>
      <c r="N100" s="104" t="s">
        <v>333</v>
      </c>
      <c r="O100" s="42">
        <f ca="1">NORMINV(RAND(),$O$14,$O$15)</f>
        <v>-4.8394375226709405</v>
      </c>
      <c r="P100" s="107">
        <v>19</v>
      </c>
      <c r="Q100" s="103" t="s">
        <v>115</v>
      </c>
      <c r="R100" s="100">
        <f>$X$18^P100</f>
        <v>1.9073486328125E-6</v>
      </c>
      <c r="S100" s="108">
        <f t="shared" ca="1" si="3"/>
        <v>-9.2304945424479304E-6</v>
      </c>
      <c r="T100" s="108"/>
      <c r="U100" s="99">
        <v>81</v>
      </c>
      <c r="V100" s="112">
        <v>-2.4362121318596399</v>
      </c>
      <c r="W100" s="110">
        <v>10.866599728805344</v>
      </c>
      <c r="X100" s="110">
        <v>-2.9845355576524968</v>
      </c>
      <c r="Z100" s="13">
        <v>40</v>
      </c>
      <c r="AA100" s="123">
        <f>_xlfn.NORM.DIST(Z100,$V$14,$V$15,FALSE)</f>
        <v>1.6401006842251936E-4</v>
      </c>
      <c r="AB100" s="123">
        <f>_xlfn.NORM.DIST(Z100,$W$14,$W$15,FALSE)</f>
        <v>2.3642597874228778E-9</v>
      </c>
      <c r="AC100" s="123">
        <f ca="1">_xlfn.NORM.DIST(Z100,$X$14,$X$15,FALSE)</f>
        <v>3.1079227002671953E-13</v>
      </c>
    </row>
    <row r="101" spans="2:29" ht="15.55" customHeight="1" x14ac:dyDescent="0.65">
      <c r="B101" s="99">
        <v>82</v>
      </c>
      <c r="C101" s="19" t="s">
        <v>178</v>
      </c>
      <c r="D101" s="100">
        <f>$D$18^B101</f>
        <v>2478.5642596484272</v>
      </c>
      <c r="E101" s="100">
        <f>$E$18^B101</f>
        <v>1</v>
      </c>
      <c r="F101" s="100">
        <f>$F$18^B101</f>
        <v>1.7696434542799832E-4</v>
      </c>
      <c r="G101" s="100">
        <f>$G$18^B101</f>
        <v>1.1307821214581759E-8</v>
      </c>
      <c r="H101" s="100">
        <f>$H$18^B101</f>
        <v>1.9862745642600631E-13</v>
      </c>
      <c r="I101" s="100">
        <f>$I$18^B101</f>
        <v>6.4328367688566009E-19</v>
      </c>
      <c r="J101" s="100">
        <f>$J$18^B101</f>
        <v>2.0679515313825692E-25</v>
      </c>
      <c r="K101" s="100">
        <f>$K$18^B101</f>
        <v>1.7696434542799832E-4</v>
      </c>
      <c r="M101" s="99">
        <v>82</v>
      </c>
      <c r="N101" s="104" t="s">
        <v>334</v>
      </c>
      <c r="O101" s="42">
        <f ca="1">NORMINV(RAND(),$O$14,$O$15)</f>
        <v>4.2430120489718037</v>
      </c>
      <c r="P101" s="107">
        <v>18</v>
      </c>
      <c r="Q101" s="103" t="s">
        <v>240</v>
      </c>
      <c r="R101" s="100">
        <f>$X$18^P101</f>
        <v>3.814697265625E-6</v>
      </c>
      <c r="S101" s="108">
        <f t="shared" ca="1" si="3"/>
        <v>1.6185806461226668E-5</v>
      </c>
      <c r="T101" s="108"/>
      <c r="U101" s="99">
        <v>82</v>
      </c>
      <c r="V101" s="112">
        <v>-22.033716360342062</v>
      </c>
      <c r="W101" s="110">
        <v>2.2175081160626373</v>
      </c>
      <c r="X101" s="110">
        <v>1.5062538274780581</v>
      </c>
      <c r="Z101" s="124" t="s">
        <v>359</v>
      </c>
      <c r="AA101" s="123">
        <f>SUM(AA20:AA100)</f>
        <v>0.9991086525210694</v>
      </c>
      <c r="AB101" s="123">
        <f>SUM(AB20:AB100)</f>
        <v>0.99999999789287808</v>
      </c>
      <c r="AC101" s="123">
        <f ca="1">SUM(AC20:AC100)</f>
        <v>0.99999999999985434</v>
      </c>
    </row>
    <row r="102" spans="2:29" ht="15.55" customHeight="1" x14ac:dyDescent="0.65">
      <c r="B102" s="99">
        <v>83</v>
      </c>
      <c r="C102" s="19" t="s">
        <v>179</v>
      </c>
      <c r="D102" s="100">
        <f>$D$18^B102</f>
        <v>2726.420685613271</v>
      </c>
      <c r="E102" s="100">
        <f>$E$18^B102</f>
        <v>1</v>
      </c>
      <c r="F102" s="100">
        <f>$F$18^B102</f>
        <v>1.592679108851985E-4</v>
      </c>
      <c r="G102" s="100">
        <f>$G$18^B102</f>
        <v>9.0462569716654075E-9</v>
      </c>
      <c r="H102" s="100">
        <f>$H$18^B102</f>
        <v>1.3903921949820441E-13</v>
      </c>
      <c r="I102" s="100">
        <f>$I$18^B102</f>
        <v>3.8597020613139608E-19</v>
      </c>
      <c r="J102" s="100">
        <f>$J$18^B102</f>
        <v>1.0339757656912846E-25</v>
      </c>
      <c r="K102" s="100">
        <f>$K$18^B102</f>
        <v>-1.592679108851985E-4</v>
      </c>
      <c r="M102" s="99">
        <v>83</v>
      </c>
      <c r="N102" s="104" t="s">
        <v>335</v>
      </c>
      <c r="O102" s="42">
        <f ca="1">NORMINV(RAND(),$O$14,$O$15)</f>
        <v>-3.1012569749988388</v>
      </c>
      <c r="P102" s="107">
        <v>17</v>
      </c>
      <c r="Q102" s="103" t="s">
        <v>113</v>
      </c>
      <c r="R102" s="100">
        <f>$X$18^P102</f>
        <v>7.62939453125E-6</v>
      </c>
      <c r="S102" s="108">
        <f t="shared" ca="1" si="3"/>
        <v>-2.3660713005057059E-5</v>
      </c>
      <c r="T102" s="108"/>
      <c r="U102" s="99">
        <v>83</v>
      </c>
      <c r="V102" s="112">
        <v>4.7346097093178496</v>
      </c>
      <c r="W102" s="110">
        <v>-6.4958675496880725</v>
      </c>
      <c r="X102" s="110">
        <v>6.3957900806342955</v>
      </c>
      <c r="AA102" s="123"/>
      <c r="AB102" s="123"/>
      <c r="AC102" s="123"/>
    </row>
    <row r="103" spans="2:29" ht="15.55" customHeight="1" x14ac:dyDescent="0.65">
      <c r="B103" s="99">
        <v>84</v>
      </c>
      <c r="C103" s="19" t="s">
        <v>180</v>
      </c>
      <c r="D103" s="100">
        <f>$D$18^B103</f>
        <v>2999.0627541745976</v>
      </c>
      <c r="E103" s="100">
        <f>$E$18^B103</f>
        <v>1</v>
      </c>
      <c r="F103" s="100">
        <f>$F$18^B103</f>
        <v>1.4334111979667866E-4</v>
      </c>
      <c r="G103" s="100">
        <f>$G$18^B103</f>
        <v>7.2370055773323278E-9</v>
      </c>
      <c r="H103" s="100">
        <f>$H$18^B103</f>
        <v>9.7327453648743076E-14</v>
      </c>
      <c r="I103" s="100">
        <f>$I$18^B103</f>
        <v>2.3158212367883767E-19</v>
      </c>
      <c r="J103" s="100">
        <f>$J$18^B103</f>
        <v>5.169878828456423E-26</v>
      </c>
      <c r="K103" s="100">
        <f>$K$18^B103</f>
        <v>1.4334111979667866E-4</v>
      </c>
      <c r="M103" s="99">
        <v>84</v>
      </c>
      <c r="N103" s="104" t="s">
        <v>336</v>
      </c>
      <c r="O103" s="42">
        <f ca="1">NORMINV(RAND(),$O$14,$O$15)</f>
        <v>0.65979449880212893</v>
      </c>
      <c r="P103" s="107">
        <v>16</v>
      </c>
      <c r="Q103" s="103" t="s">
        <v>241</v>
      </c>
      <c r="R103" s="100">
        <f>$X$18^P103</f>
        <v>1.52587890625E-5</v>
      </c>
      <c r="S103" s="108">
        <f t="shared" ca="1" si="3"/>
        <v>1.0067665081819594E-5</v>
      </c>
      <c r="T103" s="108"/>
      <c r="U103" s="99">
        <v>84</v>
      </c>
      <c r="V103" s="112">
        <v>27.213290489346974</v>
      </c>
      <c r="W103" s="110">
        <v>-6.6785927458363146</v>
      </c>
      <c r="X103" s="110">
        <v>-4.0712326286693603</v>
      </c>
      <c r="AA103" s="123"/>
      <c r="AB103" s="123"/>
      <c r="AC103" s="123"/>
    </row>
    <row r="104" spans="2:29" ht="15.55" customHeight="1" x14ac:dyDescent="0.65">
      <c r="B104" s="99">
        <v>85</v>
      </c>
      <c r="C104" s="19" t="s">
        <v>181</v>
      </c>
      <c r="D104" s="100">
        <f>$D$18^B104</f>
        <v>3298.9690295920577</v>
      </c>
      <c r="E104" s="100">
        <f>$E$18^B104</f>
        <v>1</v>
      </c>
      <c r="F104" s="100">
        <f>$F$18^B104</f>
        <v>1.2900700781701081E-4</v>
      </c>
      <c r="G104" s="100">
        <f>$G$18^B104</f>
        <v>5.7896044618658634E-9</v>
      </c>
      <c r="H104" s="100">
        <f>$H$18^B104</f>
        <v>6.8129217554120151E-14</v>
      </c>
      <c r="I104" s="100">
        <f>$I$18^B104</f>
        <v>1.3894927420730257E-19</v>
      </c>
      <c r="J104" s="100">
        <f>$J$18^B104</f>
        <v>2.5849394142282115E-26</v>
      </c>
      <c r="K104" s="100">
        <f>$K$18^B104</f>
        <v>-1.2900700781701081E-4</v>
      </c>
      <c r="M104" s="99">
        <v>85</v>
      </c>
      <c r="N104" s="104" t="s">
        <v>337</v>
      </c>
      <c r="O104" s="42">
        <f ca="1">NORMINV(RAND(),$O$14,$O$15)</f>
        <v>0.56584358548760694</v>
      </c>
      <c r="P104" s="107">
        <v>15</v>
      </c>
      <c r="Q104" s="103" t="s">
        <v>111</v>
      </c>
      <c r="R104" s="100">
        <f>$X$18^P104</f>
        <v>3.0517578125E-5</v>
      </c>
      <c r="S104" s="108">
        <f t="shared" ca="1" si="3"/>
        <v>1.7268175826648161E-5</v>
      </c>
      <c r="T104" s="108"/>
      <c r="U104" s="99">
        <v>85</v>
      </c>
      <c r="V104" s="112">
        <v>2.2952493492006449</v>
      </c>
      <c r="W104" s="110">
        <v>-3.5968683662539562</v>
      </c>
      <c r="X104" s="110">
        <v>-8.3957373201735077</v>
      </c>
    </row>
    <row r="105" spans="2:29" ht="15.55" customHeight="1" x14ac:dyDescent="0.65">
      <c r="B105" s="99">
        <v>86</v>
      </c>
      <c r="C105" s="19" t="s">
        <v>182</v>
      </c>
      <c r="D105" s="100">
        <f>$D$18^B105</f>
        <v>3628.865932551264</v>
      </c>
      <c r="E105" s="100">
        <f>$E$18^B105</f>
        <v>1</v>
      </c>
      <c r="F105" s="100">
        <f>$F$18^B105</f>
        <v>1.1610630703530974E-4</v>
      </c>
      <c r="G105" s="100">
        <f>$G$18^B105</f>
        <v>4.6316835694926904E-9</v>
      </c>
      <c r="H105" s="100">
        <f>$H$18^B105</f>
        <v>4.76904522878841E-14</v>
      </c>
      <c r="I105" s="100">
        <f>$I$18^B105</f>
        <v>8.3369564524381539E-20</v>
      </c>
      <c r="J105" s="100">
        <f>$J$18^B105</f>
        <v>1.2924697071141057E-26</v>
      </c>
      <c r="K105" s="100">
        <f>$K$18^B105</f>
        <v>1.1610630703530974E-4</v>
      </c>
      <c r="M105" s="99">
        <v>86</v>
      </c>
      <c r="N105" s="104" t="s">
        <v>338</v>
      </c>
      <c r="O105" s="42">
        <f ca="1">NORMINV(RAND(),$O$14,$O$15)</f>
        <v>0.44176841056290739</v>
      </c>
      <c r="P105" s="107">
        <v>14</v>
      </c>
      <c r="Q105" s="103" t="s">
        <v>242</v>
      </c>
      <c r="R105" s="100">
        <f>$X$18^P105</f>
        <v>6.103515625E-5</v>
      </c>
      <c r="S105" s="108">
        <f t="shared" ca="1" si="3"/>
        <v>2.6963403965021203E-5</v>
      </c>
      <c r="T105" s="108"/>
      <c r="U105" s="99">
        <v>86</v>
      </c>
      <c r="V105" s="112">
        <v>3.5060976897482803</v>
      </c>
      <c r="W105" s="110">
        <v>5.6475172630516752</v>
      </c>
      <c r="X105" s="110">
        <f ca="1">$U$17</f>
        <v>-7.2638626527837395</v>
      </c>
    </row>
    <row r="106" spans="2:29" ht="15.55" customHeight="1" x14ac:dyDescent="0.65">
      <c r="B106" s="99">
        <v>87</v>
      </c>
      <c r="C106" s="19" t="s">
        <v>183</v>
      </c>
      <c r="D106" s="100">
        <f>$D$18^B106</f>
        <v>3991.7525258063906</v>
      </c>
      <c r="E106" s="100">
        <f>$E$18^B106</f>
        <v>1</v>
      </c>
      <c r="F106" s="100">
        <f>$F$18^B106</f>
        <v>1.0449567633177876E-4</v>
      </c>
      <c r="G106" s="100">
        <f>$G$18^B106</f>
        <v>3.7053468555941531E-9</v>
      </c>
      <c r="H106" s="100">
        <f>$H$18^B106</f>
        <v>3.3383316601518868E-14</v>
      </c>
      <c r="I106" s="100">
        <f>$I$18^B106</f>
        <v>5.0021738714628922E-20</v>
      </c>
      <c r="J106" s="100">
        <f>$J$18^B106</f>
        <v>6.4623485355705287E-27</v>
      </c>
      <c r="K106" s="100">
        <f>$K$18^B106</f>
        <v>-1.0449567633177876E-4</v>
      </c>
      <c r="M106" s="99">
        <v>87</v>
      </c>
      <c r="N106" s="104" t="s">
        <v>339</v>
      </c>
      <c r="O106" s="42">
        <f ca="1">NORMINV(RAND(),$O$14,$O$15)</f>
        <v>5.7549519136494318</v>
      </c>
      <c r="P106" s="107">
        <v>13</v>
      </c>
      <c r="Q106" s="103" t="s">
        <v>109</v>
      </c>
      <c r="R106" s="100">
        <f>$X$18^P106</f>
        <v>1.220703125E-4</v>
      </c>
      <c r="S106" s="108">
        <f t="shared" ca="1" si="3"/>
        <v>7.0250877852165916E-4</v>
      </c>
      <c r="T106" s="108"/>
      <c r="U106" s="99">
        <v>87</v>
      </c>
      <c r="V106" s="112">
        <v>-2.6369413898652301</v>
      </c>
      <c r="W106" s="110">
        <v>-0.22561857104167427</v>
      </c>
      <c r="X106" s="110">
        <v>-8.7073176053635848</v>
      </c>
    </row>
    <row r="107" spans="2:29" ht="15.55" customHeight="1" x14ac:dyDescent="0.65">
      <c r="B107" s="99">
        <v>88</v>
      </c>
      <c r="C107" s="19" t="s">
        <v>184</v>
      </c>
      <c r="D107" s="100">
        <f>$D$18^B107</f>
        <v>4390.9277783870293</v>
      </c>
      <c r="E107" s="100">
        <f>$E$18^B107</f>
        <v>1</v>
      </c>
      <c r="F107" s="100">
        <f>$F$18^B107</f>
        <v>9.4046108698600888E-5</v>
      </c>
      <c r="G107" s="100">
        <f>$G$18^B107</f>
        <v>2.9642774844753225E-9</v>
      </c>
      <c r="H107" s="100">
        <f>$H$18^B107</f>
        <v>2.3368321621063206E-14</v>
      </c>
      <c r="I107" s="100">
        <f>$I$18^B107</f>
        <v>3.0013043228777352E-20</v>
      </c>
      <c r="J107" s="100">
        <f>$J$18^B107</f>
        <v>3.2311742677852644E-27</v>
      </c>
      <c r="K107" s="100">
        <f>$K$18^B107</f>
        <v>9.4046108698600888E-5</v>
      </c>
      <c r="M107" s="99">
        <v>88</v>
      </c>
      <c r="N107" s="104" t="s">
        <v>340</v>
      </c>
      <c r="O107" s="42">
        <f ca="1">NORMINV(RAND(),$O$14,$O$15)</f>
        <v>-3.7764012017406268</v>
      </c>
      <c r="P107" s="107">
        <v>12</v>
      </c>
      <c r="Q107" s="103" t="s">
        <v>243</v>
      </c>
      <c r="R107" s="100">
        <f>$X$18^P107</f>
        <v>2.44140625E-4</v>
      </c>
      <c r="S107" s="108">
        <f t="shared" ca="1" si="3"/>
        <v>-9.2197294964370771E-4</v>
      </c>
      <c r="T107" s="108"/>
      <c r="U107" s="99">
        <v>88</v>
      </c>
      <c r="V107" s="112">
        <v>7.837983217779005</v>
      </c>
      <c r="W107" s="110">
        <v>-10.177537002214978</v>
      </c>
      <c r="X107" s="110">
        <v>-1.6561358135128641</v>
      </c>
    </row>
    <row r="108" spans="2:29" ht="15.55" customHeight="1" x14ac:dyDescent="0.65">
      <c r="B108" s="99">
        <v>89</v>
      </c>
      <c r="C108" s="19" t="s">
        <v>185</v>
      </c>
      <c r="D108" s="100">
        <f>$D$18^B108</f>
        <v>4830.0205562257333</v>
      </c>
      <c r="E108" s="100">
        <f>$E$18^B108</f>
        <v>1</v>
      </c>
      <c r="F108" s="100">
        <f>$F$18^B108</f>
        <v>8.4641497828740801E-5</v>
      </c>
      <c r="G108" s="100">
        <f>$G$18^B108</f>
        <v>2.3714219875802581E-9</v>
      </c>
      <c r="H108" s="100">
        <f>$H$18^B108</f>
        <v>1.6357825134744242E-14</v>
      </c>
      <c r="I108" s="100">
        <f>$I$18^B108</f>
        <v>1.8007825937266414E-20</v>
      </c>
      <c r="J108" s="100">
        <f>$J$18^B108</f>
        <v>1.6155871338926322E-27</v>
      </c>
      <c r="K108" s="100">
        <f>$K$18^B108</f>
        <v>-8.4641497828740801E-5</v>
      </c>
      <c r="M108" s="99">
        <v>89</v>
      </c>
      <c r="N108" s="104" t="s">
        <v>341</v>
      </c>
      <c r="O108" s="42">
        <f ca="1">NORMINV(RAND(),$O$14,$O$15)</f>
        <v>-3.1704511171016141</v>
      </c>
      <c r="P108" s="107">
        <v>11</v>
      </c>
      <c r="Q108" s="103" t="s">
        <v>107</v>
      </c>
      <c r="R108" s="100">
        <f>$X$18^P108</f>
        <v>4.8828125E-4</v>
      </c>
      <c r="S108" s="108">
        <f t="shared" ca="1" si="3"/>
        <v>-1.5480718345222725E-3</v>
      </c>
      <c r="T108" s="108"/>
      <c r="U108" s="99">
        <v>89</v>
      </c>
      <c r="V108" s="112">
        <v>-0.67962632102519782</v>
      </c>
      <c r="W108" s="110">
        <v>-4.3490926466731148</v>
      </c>
      <c r="X108" s="110">
        <v>-0.56502995401256628</v>
      </c>
    </row>
    <row r="109" spans="2:29" ht="15.55" customHeight="1" x14ac:dyDescent="0.65">
      <c r="B109" s="99">
        <v>90</v>
      </c>
      <c r="C109" s="19" t="s">
        <v>186</v>
      </c>
      <c r="D109" s="100">
        <f>$D$18^B109</f>
        <v>5313.022611848307</v>
      </c>
      <c r="E109" s="100">
        <f>$E$18^B109</f>
        <v>1</v>
      </c>
      <c r="F109" s="100">
        <f>$F$18^B109</f>
        <v>7.617734804586673E-5</v>
      </c>
      <c r="G109" s="100">
        <f>$G$18^B109</f>
        <v>1.8971375900642067E-9</v>
      </c>
      <c r="H109" s="100">
        <f>$H$18^B109</f>
        <v>1.145047759432097E-14</v>
      </c>
      <c r="I109" s="100">
        <f>$I$18^B109</f>
        <v>1.0804695562359849E-20</v>
      </c>
      <c r="J109" s="100">
        <f>$J$18^B109</f>
        <v>8.0779356694631609E-28</v>
      </c>
      <c r="K109" s="100">
        <f>$K$18^B109</f>
        <v>7.617734804586673E-5</v>
      </c>
      <c r="M109" s="99">
        <v>90</v>
      </c>
      <c r="N109" s="104" t="s">
        <v>342</v>
      </c>
      <c r="O109" s="42">
        <f ca="1">NORMINV(RAND(),$O$14,$O$15)</f>
        <v>1.5100449153990658</v>
      </c>
      <c r="P109" s="107">
        <v>10</v>
      </c>
      <c r="Q109" s="103" t="s">
        <v>244</v>
      </c>
      <c r="R109" s="100">
        <f>$X$18^P109</f>
        <v>9.765625E-4</v>
      </c>
      <c r="S109" s="108">
        <f t="shared" ca="1" si="3"/>
        <v>1.4746532376944002E-3</v>
      </c>
      <c r="T109" s="108"/>
      <c r="U109" s="99">
        <v>90</v>
      </c>
      <c r="V109" s="112">
        <v>-1.1403550587733828</v>
      </c>
      <c r="W109" s="110">
        <v>-16.321619577513776</v>
      </c>
      <c r="X109" s="110">
        <v>-1.7969454683888415</v>
      </c>
    </row>
    <row r="110" spans="2:29" ht="15.55" customHeight="1" x14ac:dyDescent="0.65">
      <c r="B110" s="99">
        <v>91</v>
      </c>
      <c r="C110" s="19" t="s">
        <v>187</v>
      </c>
      <c r="D110" s="100">
        <f>$D$18^B110</f>
        <v>5844.3248730331379</v>
      </c>
      <c r="E110" s="100">
        <f>$E$18^B110</f>
        <v>1</v>
      </c>
      <c r="F110" s="100">
        <f>$F$18^B110</f>
        <v>6.8559613241280055E-5</v>
      </c>
      <c r="G110" s="100">
        <f>$G$18^B110</f>
        <v>1.5177100720513653E-9</v>
      </c>
      <c r="H110" s="100">
        <f>$H$18^B110</f>
        <v>8.0153343160246783E-15</v>
      </c>
      <c r="I110" s="100">
        <f>$I$18^B110</f>
        <v>6.4828173374159087E-21</v>
      </c>
      <c r="J110" s="100">
        <f>$J$18^B110</f>
        <v>4.0389678347315804E-28</v>
      </c>
      <c r="K110" s="100">
        <f>$K$18^B110</f>
        <v>-6.8559613241280055E-5</v>
      </c>
      <c r="M110" s="99">
        <v>91</v>
      </c>
      <c r="N110" s="104" t="s">
        <v>343</v>
      </c>
      <c r="O110" s="42">
        <f ca="1">NORMINV(RAND(),$O$14,$O$15)</f>
        <v>1.0516836607535303</v>
      </c>
      <c r="P110" s="107">
        <v>9</v>
      </c>
      <c r="Q110" s="103" t="s">
        <v>105</v>
      </c>
      <c r="R110" s="100">
        <f>$X$18^P110</f>
        <v>1.953125E-3</v>
      </c>
      <c r="S110" s="108">
        <f t="shared" ca="1" si="3"/>
        <v>2.0540696499092388E-3</v>
      </c>
      <c r="T110" s="108"/>
      <c r="U110" s="99">
        <v>91</v>
      </c>
      <c r="V110" s="112">
        <v>1.8694680545263203</v>
      </c>
      <c r="W110" s="110">
        <v>5.3849400114821799</v>
      </c>
      <c r="X110" s="110">
        <v>-0.2617600890068974</v>
      </c>
    </row>
    <row r="111" spans="2:29" ht="15.55" customHeight="1" x14ac:dyDescent="0.65">
      <c r="B111" s="99">
        <v>92</v>
      </c>
      <c r="C111" s="19" t="s">
        <v>188</v>
      </c>
      <c r="D111" s="100">
        <f>$D$18^B111</f>
        <v>6428.7573603364517</v>
      </c>
      <c r="E111" s="100">
        <f>$E$18^B111</f>
        <v>1</v>
      </c>
      <c r="F111" s="100">
        <f>$F$18^B111</f>
        <v>6.1703651917152059E-5</v>
      </c>
      <c r="G111" s="100">
        <f>$G$18^B111</f>
        <v>1.2141680576410929E-9</v>
      </c>
      <c r="H111" s="100">
        <f>$H$18^B111</f>
        <v>5.6107340212172743E-15</v>
      </c>
      <c r="I111" s="100">
        <f>$I$18^B111</f>
        <v>3.8896904024495446E-21</v>
      </c>
      <c r="J111" s="100">
        <f>$J$18^B111</f>
        <v>2.0194839173657902E-28</v>
      </c>
      <c r="K111" s="100">
        <f>$K$18^B111</f>
        <v>6.1703651917152059E-5</v>
      </c>
      <c r="M111" s="99">
        <v>92</v>
      </c>
      <c r="N111" s="104" t="s">
        <v>344</v>
      </c>
      <c r="O111" s="42">
        <f ca="1">NORMINV(RAND(),$O$14,$O$15)</f>
        <v>-4.0885420768944245</v>
      </c>
      <c r="P111" s="107">
        <v>8</v>
      </c>
      <c r="Q111" s="103" t="s">
        <v>245</v>
      </c>
      <c r="R111" s="100">
        <f>$X$18^P111</f>
        <v>3.90625E-3</v>
      </c>
      <c r="S111" s="108">
        <f t="shared" ca="1" si="3"/>
        <v>-1.5970867487868846E-2</v>
      </c>
      <c r="T111" s="108"/>
      <c r="U111" s="99">
        <v>92</v>
      </c>
      <c r="V111" s="112">
        <v>2.2147260277975995</v>
      </c>
      <c r="W111" s="110">
        <v>-8.4480092703209184</v>
      </c>
      <c r="X111" s="110">
        <v>5.5473767042650763</v>
      </c>
    </row>
    <row r="112" spans="2:29" ht="15.55" customHeight="1" x14ac:dyDescent="0.65">
      <c r="B112" s="99">
        <v>93</v>
      </c>
      <c r="C112" s="19" t="s">
        <v>189</v>
      </c>
      <c r="D112" s="100">
        <f>$D$18^B112</f>
        <v>7071.6330963700975</v>
      </c>
      <c r="E112" s="100">
        <f>$E$18^B112</f>
        <v>1</v>
      </c>
      <c r="F112" s="100">
        <f>$F$18^B112</f>
        <v>5.5533286725436855E-5</v>
      </c>
      <c r="G112" s="100">
        <f>$G$18^B112</f>
        <v>9.7133444611287437E-10</v>
      </c>
      <c r="H112" s="100">
        <f>$H$18^B112</f>
        <v>3.9275138148520908E-15</v>
      </c>
      <c r="I112" s="100">
        <f>$I$18^B112</f>
        <v>2.3338142414697271E-21</v>
      </c>
      <c r="J112" s="100">
        <f>$J$18^B112</f>
        <v>1.0097419586828951E-28</v>
      </c>
      <c r="K112" s="100">
        <f>$K$18^B112</f>
        <v>-5.5533286725436855E-5</v>
      </c>
      <c r="M112" s="99">
        <v>93</v>
      </c>
      <c r="N112" s="104" t="s">
        <v>345</v>
      </c>
      <c r="O112" s="42">
        <f ca="1">NORMINV(RAND(),$O$14,$O$15)</f>
        <v>3.9360253755482262</v>
      </c>
      <c r="P112" s="107">
        <v>7</v>
      </c>
      <c r="Q112" s="103" t="s">
        <v>103</v>
      </c>
      <c r="R112" s="100">
        <f>$X$18^P112</f>
        <v>7.8125E-3</v>
      </c>
      <c r="S112" s="108">
        <f t="shared" ca="1" si="3"/>
        <v>3.0750198246470517E-2</v>
      </c>
      <c r="T112" s="108"/>
      <c r="U112" s="99">
        <v>93</v>
      </c>
      <c r="V112" s="112">
        <v>5.0453161700527804</v>
      </c>
      <c r="W112" s="110">
        <v>7.146778562051515</v>
      </c>
      <c r="X112" s="110">
        <v>-1.5662413507526785</v>
      </c>
    </row>
    <row r="113" spans="2:24" ht="15.55" customHeight="1" x14ac:dyDescent="0.65">
      <c r="B113" s="99">
        <v>94</v>
      </c>
      <c r="C113" s="19" t="s">
        <v>190</v>
      </c>
      <c r="D113" s="100">
        <f>$D$18^B113</f>
        <v>7778.796406007109</v>
      </c>
      <c r="E113" s="100">
        <f>$E$18^B113</f>
        <v>1</v>
      </c>
      <c r="F113" s="100">
        <f>$F$18^B113</f>
        <v>4.9979958052893167E-5</v>
      </c>
      <c r="G113" s="100">
        <f>$G$18^B113</f>
        <v>7.7706755689029935E-10</v>
      </c>
      <c r="H113" s="100">
        <f>$H$18^B113</f>
        <v>2.7492596703964638E-15</v>
      </c>
      <c r="I113" s="100">
        <f>$I$18^B113</f>
        <v>1.4002885448818361E-21</v>
      </c>
      <c r="J113" s="100">
        <f>$J$18^B113</f>
        <v>5.0487097934144756E-29</v>
      </c>
      <c r="K113" s="100">
        <f>$K$18^B113</f>
        <v>4.9979958052893167E-5</v>
      </c>
      <c r="M113" s="99">
        <v>94</v>
      </c>
      <c r="N113" s="104" t="s">
        <v>346</v>
      </c>
      <c r="O113" s="42">
        <f ca="1">NORMINV(RAND(),$O$14,$O$15)</f>
        <v>-3.7755692320587197</v>
      </c>
      <c r="P113" s="107">
        <v>6</v>
      </c>
      <c r="Q113" s="103" t="s">
        <v>246</v>
      </c>
      <c r="R113" s="100">
        <f>$X$18^P113</f>
        <v>1.5625E-2</v>
      </c>
      <c r="S113" s="108">
        <f t="shared" ca="1" si="3"/>
        <v>-5.8993269250917496E-2</v>
      </c>
      <c r="T113" s="108"/>
      <c r="U113" s="99">
        <v>94</v>
      </c>
      <c r="V113" s="112">
        <v>5.1831187953035336</v>
      </c>
      <c r="W113" s="110">
        <v>-0.54263054612027561</v>
      </c>
      <c r="X113" s="110">
        <v>5.9481178117292011</v>
      </c>
    </row>
    <row r="114" spans="2:24" ht="15.55" customHeight="1" x14ac:dyDescent="0.65">
      <c r="B114" s="99">
        <v>95</v>
      </c>
      <c r="C114" s="19" t="s">
        <v>191</v>
      </c>
      <c r="D114" s="100">
        <f>$D$18^B114</f>
        <v>8556.6760466078194</v>
      </c>
      <c r="E114" s="100">
        <f>$E$18^B114</f>
        <v>1</v>
      </c>
      <c r="F114" s="100">
        <f>$F$18^B114</f>
        <v>4.4981962247603851E-5</v>
      </c>
      <c r="G114" s="100">
        <f>$G$18^B114</f>
        <v>6.2165404551223971E-10</v>
      </c>
      <c r="H114" s="100">
        <f>$H$18^B114</f>
        <v>1.9244817692775242E-15</v>
      </c>
      <c r="I114" s="100">
        <f>$I$18^B114</f>
        <v>8.4017312692910164E-22</v>
      </c>
      <c r="J114" s="100">
        <f>$J$18^B114</f>
        <v>2.5243548967072378E-29</v>
      </c>
      <c r="K114" s="100">
        <f>$K$18^B114</f>
        <v>-4.4981962247603851E-5</v>
      </c>
      <c r="M114" s="99">
        <v>95</v>
      </c>
      <c r="N114" s="104" t="s">
        <v>347</v>
      </c>
      <c r="O114" s="42">
        <f ca="1">NORMINV(RAND(),$O$14,$O$15)</f>
        <v>3.4566414086975819</v>
      </c>
      <c r="P114" s="107">
        <v>5</v>
      </c>
      <c r="Q114" s="103" t="s">
        <v>101</v>
      </c>
      <c r="R114" s="100">
        <f>$X$18^P114</f>
        <v>3.125E-2</v>
      </c>
      <c r="S114" s="108">
        <f t="shared" ca="1" si="3"/>
        <v>0.10802004402179943</v>
      </c>
      <c r="T114" s="108"/>
      <c r="U114" s="99">
        <v>95</v>
      </c>
      <c r="V114" s="112">
        <v>-15.975116427516276</v>
      </c>
      <c r="W114" s="110">
        <v>-2.9508805627204797</v>
      </c>
      <c r="X114" s="110">
        <v>7.3065794395977202</v>
      </c>
    </row>
    <row r="115" spans="2:24" ht="15.55" customHeight="1" x14ac:dyDescent="0.65">
      <c r="B115" s="99">
        <v>96</v>
      </c>
      <c r="C115" s="19" t="s">
        <v>192</v>
      </c>
      <c r="D115" s="100">
        <f>$D$18^B115</f>
        <v>9412.3436512686021</v>
      </c>
      <c r="E115" s="100">
        <f>$E$18^B115</f>
        <v>1</v>
      </c>
      <c r="F115" s="100">
        <f>$F$18^B115</f>
        <v>4.0483766022843469E-5</v>
      </c>
      <c r="G115" s="100">
        <f>$G$18^B115</f>
        <v>4.9732323640979177E-10</v>
      </c>
      <c r="H115" s="100">
        <f>$H$18^B115</f>
        <v>1.3471372384942672E-15</v>
      </c>
      <c r="I115" s="100">
        <f>$I$18^B115</f>
        <v>5.0410387615746094E-22</v>
      </c>
      <c r="J115" s="100">
        <f>$J$18^B115</f>
        <v>1.2621774483536189E-29</v>
      </c>
      <c r="K115" s="100">
        <f>$K$18^B115</f>
        <v>4.0483766022843469E-5</v>
      </c>
      <c r="M115" s="99">
        <v>96</v>
      </c>
      <c r="N115" s="104" t="s">
        <v>348</v>
      </c>
      <c r="O115" s="42">
        <f ca="1">NORMINV(RAND(),$O$14,$O$15)</f>
        <v>-1.5010473822863015</v>
      </c>
      <c r="P115" s="107">
        <v>4</v>
      </c>
      <c r="Q115" s="103" t="s">
        <v>247</v>
      </c>
      <c r="R115" s="100">
        <f>$X$18^P115</f>
        <v>6.25E-2</v>
      </c>
      <c r="S115" s="108">
        <f t="shared" ca="1" si="3"/>
        <v>-9.3815461392893845E-2</v>
      </c>
      <c r="T115" s="108"/>
      <c r="U115" s="99">
        <v>96</v>
      </c>
      <c r="V115" s="112">
        <v>1.5769781187055427</v>
      </c>
      <c r="W115" s="110">
        <v>8.8760170718767188</v>
      </c>
      <c r="X115" s="110">
        <v>-0.48974867643655001</v>
      </c>
    </row>
    <row r="116" spans="2:24" ht="15.55" customHeight="1" x14ac:dyDescent="0.65">
      <c r="B116" s="99">
        <v>97</v>
      </c>
      <c r="C116" s="19" t="s">
        <v>193</v>
      </c>
      <c r="D116" s="100">
        <f>$D$18^B116</f>
        <v>10353.578016395462</v>
      </c>
      <c r="E116" s="100">
        <f>$E$18^B116</f>
        <v>1</v>
      </c>
      <c r="F116" s="100">
        <f>$F$18^B116</f>
        <v>3.6435389420559126E-5</v>
      </c>
      <c r="G116" s="100">
        <f>$G$18^B116</f>
        <v>3.9785858912783341E-10</v>
      </c>
      <c r="H116" s="100">
        <f>$H$18^B116</f>
        <v>9.4299606694598699E-16</v>
      </c>
      <c r="I116" s="100">
        <f>$I$18^B116</f>
        <v>3.0246232569447653E-22</v>
      </c>
      <c r="J116" s="100">
        <f>$J$18^B116</f>
        <v>6.3108872417680944E-30</v>
      </c>
      <c r="K116" s="100">
        <f>$K$18^B116</f>
        <v>-3.6435389420559126E-5</v>
      </c>
      <c r="M116" s="99">
        <v>97</v>
      </c>
      <c r="N116" s="104" t="s">
        <v>349</v>
      </c>
      <c r="O116" s="42">
        <f ca="1">NORMINV(RAND(),$O$14,$O$15)</f>
        <v>1.2826334664683836</v>
      </c>
      <c r="P116" s="107">
        <v>3</v>
      </c>
      <c r="Q116" s="103" t="s">
        <v>248</v>
      </c>
      <c r="R116" s="100">
        <f>$X$18^P116</f>
        <v>0.125</v>
      </c>
      <c r="S116" s="108">
        <f t="shared" ca="1" si="3"/>
        <v>0.16032918330854795</v>
      </c>
      <c r="T116" s="108"/>
      <c r="U116" s="99">
        <v>97</v>
      </c>
      <c r="V116" s="112">
        <v>15.366008044946796</v>
      </c>
      <c r="W116" s="110">
        <v>4.0341943662283617</v>
      </c>
      <c r="X116" s="110">
        <v>-1.5785676614243571</v>
      </c>
    </row>
    <row r="117" spans="2:24" ht="15.55" customHeight="1" x14ac:dyDescent="0.65">
      <c r="B117" s="99">
        <v>98</v>
      </c>
      <c r="C117" s="19" t="s">
        <v>194</v>
      </c>
      <c r="D117" s="100">
        <f>$D$18^B117</f>
        <v>11388.93581803501</v>
      </c>
      <c r="E117" s="100">
        <f>$E$18^B117</f>
        <v>1</v>
      </c>
      <c r="F117" s="100">
        <f>$F$18^B117</f>
        <v>3.2791850478503213E-5</v>
      </c>
      <c r="G117" s="100">
        <f>$G$18^B117</f>
        <v>3.1828687130226684E-10</v>
      </c>
      <c r="H117" s="100">
        <f>$H$18^B117</f>
        <v>6.6009724686219079E-16</v>
      </c>
      <c r="I117" s="100">
        <f>$I$18^B117</f>
        <v>1.8147739541668591E-22</v>
      </c>
      <c r="J117" s="100">
        <f>$J$18^B117</f>
        <v>3.1554436208840472E-30</v>
      </c>
      <c r="K117" s="100">
        <f>$K$18^B117</f>
        <v>3.2791850478503213E-5</v>
      </c>
      <c r="M117" s="99">
        <v>98</v>
      </c>
      <c r="N117" s="104" t="s">
        <v>350</v>
      </c>
      <c r="O117" s="42">
        <f ca="1">NORMINV(RAND(),$O$14,$O$15)</f>
        <v>4.3621175836077528</v>
      </c>
      <c r="P117" s="107">
        <v>2</v>
      </c>
      <c r="Q117" s="103" t="s">
        <v>249</v>
      </c>
      <c r="R117" s="100">
        <f>$X$18^P117</f>
        <v>0.25</v>
      </c>
      <c r="S117" s="108">
        <f t="shared" ca="1" si="3"/>
        <v>1.0905293959019382</v>
      </c>
      <c r="T117" s="108"/>
      <c r="U117" s="99">
        <v>98</v>
      </c>
      <c r="V117" s="112">
        <v>-12.466775541656737</v>
      </c>
      <c r="W117" s="110">
        <v>-0.33869208256132399</v>
      </c>
      <c r="X117" s="110">
        <v>11.064905057162878</v>
      </c>
    </row>
    <row r="118" spans="2:24" ht="15.55" customHeight="1" x14ac:dyDescent="0.65">
      <c r="B118" s="99">
        <v>99</v>
      </c>
      <c r="C118" s="19" t="s">
        <v>195</v>
      </c>
      <c r="D118" s="100">
        <f>$D$18^B118</f>
        <v>12527.829399838512</v>
      </c>
      <c r="E118" s="100">
        <f>$E$18^B118</f>
        <v>1</v>
      </c>
      <c r="F118" s="100">
        <f>$F$18^B118</f>
        <v>2.9512665430652893E-5</v>
      </c>
      <c r="G118" s="100">
        <f>$G$18^B118</f>
        <v>2.5462949704181345E-10</v>
      </c>
      <c r="H118" s="100">
        <f>$H$18^B118</f>
        <v>4.6206807280353354E-16</v>
      </c>
      <c r="I118" s="100">
        <f>$I$18^B118</f>
        <v>1.0888643725001154E-22</v>
      </c>
      <c r="J118" s="100">
        <f>$J$18^B118</f>
        <v>1.5777218104420236E-30</v>
      </c>
      <c r="K118" s="100">
        <f>$K$18^B118</f>
        <v>-2.9512665430652893E-5</v>
      </c>
      <c r="M118" s="99">
        <v>99</v>
      </c>
      <c r="N118" s="104" t="s">
        <v>351</v>
      </c>
      <c r="O118" s="42">
        <f ca="1">NORMINV(RAND(),$O$14,$O$15)</f>
        <v>-4.4909917878332442</v>
      </c>
      <c r="P118" s="107">
        <v>1</v>
      </c>
      <c r="Q118" s="103" t="s">
        <v>97</v>
      </c>
      <c r="R118" s="100">
        <f>$X$18^P118</f>
        <v>0.5</v>
      </c>
      <c r="S118" s="108">
        <f t="shared" ca="1" si="3"/>
        <v>-2.2454958939166221</v>
      </c>
      <c r="T118" s="108"/>
      <c r="U118" s="99">
        <v>99</v>
      </c>
      <c r="V118" s="112">
        <v>4.4796816841621538</v>
      </c>
      <c r="W118" s="110">
        <v>-1.4961648521809972</v>
      </c>
      <c r="X118" s="110">
        <v>5.2053546975548848</v>
      </c>
    </row>
    <row r="119" spans="2:24" ht="15.55" customHeight="1" x14ac:dyDescent="0.65">
      <c r="B119" s="99">
        <v>100</v>
      </c>
      <c r="C119" s="19" t="s">
        <v>196</v>
      </c>
      <c r="D119" s="100">
        <f>$D$18^B119</f>
        <v>13780.612339822364</v>
      </c>
      <c r="E119" s="100">
        <f>$E$18^B119</f>
        <v>1</v>
      </c>
      <c r="F119" s="100">
        <f>$F$18^B119</f>
        <v>2.6561398887587605E-5</v>
      </c>
      <c r="G119" s="100">
        <f>$G$18^B119</f>
        <v>2.0370359763345081E-10</v>
      </c>
      <c r="H119" s="100">
        <f>$H$18^B119</f>
        <v>3.2344765096247345E-16</v>
      </c>
      <c r="I119" s="100">
        <f>$I$18^B119</f>
        <v>6.5331862350006932E-23</v>
      </c>
      <c r="J119" s="100">
        <f>$J$18^B119</f>
        <v>7.8886090522101181E-31</v>
      </c>
      <c r="K119" s="100">
        <f>$K$18^B119</f>
        <v>2.6561398887587605E-5</v>
      </c>
      <c r="M119" s="99">
        <v>100</v>
      </c>
      <c r="N119" s="104" t="s">
        <v>352</v>
      </c>
      <c r="O119" s="42">
        <f ca="1">NORMINV(RAND(),$O$14,$O$15)</f>
        <v>-6.2410118607652976</v>
      </c>
      <c r="P119" s="107">
        <v>0</v>
      </c>
      <c r="Q119" s="103" t="s">
        <v>250</v>
      </c>
      <c r="R119" s="100">
        <f>$X$18^P119</f>
        <v>1</v>
      </c>
      <c r="S119" s="108">
        <f t="shared" ca="1" si="3"/>
        <v>-6.2410118607652976</v>
      </c>
      <c r="T119" s="108"/>
      <c r="U119" s="99">
        <v>100</v>
      </c>
      <c r="V119" s="112">
        <v>-0.49421043003435194</v>
      </c>
      <c r="W119" s="110">
        <v>-4.118132804195116</v>
      </c>
      <c r="X119" s="113">
        <v>8.4344442829120236</v>
      </c>
    </row>
  </sheetData>
  <mergeCells count="9">
    <mergeCell ref="B16:C16"/>
    <mergeCell ref="U13:X13"/>
    <mergeCell ref="M14:M15"/>
    <mergeCell ref="N18:O18"/>
    <mergeCell ref="P18:R18"/>
    <mergeCell ref="V17:X17"/>
    <mergeCell ref="F13:J13"/>
    <mergeCell ref="B15:C15"/>
    <mergeCell ref="F14:J14"/>
  </mergeCells>
  <phoneticPr fontId="3"/>
  <pageMargins left="0.7" right="0.7" top="0.75" bottom="0.75" header="0.3" footer="0.3"/>
  <pageSetup paperSize="9" orientation="portrait" horizontalDpi="4294967293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274A1-7229-4AFE-9600-55EB659468BC}">
  <dimension ref="A2:I622"/>
  <sheetViews>
    <sheetView topLeftCell="A10" workbookViewId="0">
      <selection activeCell="B11" sqref="B11"/>
    </sheetView>
  </sheetViews>
  <sheetFormatPr defaultRowHeight="15.55" customHeight="1" x14ac:dyDescent="0.65"/>
  <cols>
    <col min="1" max="1" width="4.28515625" style="19" customWidth="1"/>
    <col min="2" max="6" width="9.140625" style="13"/>
    <col min="7" max="7" width="1.5" style="27" customWidth="1"/>
    <col min="8" max="16384" width="9.140625" style="13"/>
  </cols>
  <sheetData>
    <row r="2" spans="1:9" ht="15.55" customHeight="1" x14ac:dyDescent="0.65">
      <c r="B2" s="24" t="s">
        <v>40</v>
      </c>
    </row>
    <row r="4" spans="1:9" ht="15.55" customHeight="1" x14ac:dyDescent="0.65">
      <c r="B4" s="13" t="s">
        <v>0</v>
      </c>
      <c r="E4" s="38" t="s">
        <v>26</v>
      </c>
    </row>
    <row r="5" spans="1:9" ht="15.55" customHeight="1" x14ac:dyDescent="0.65">
      <c r="B5" s="13" t="s">
        <v>11</v>
      </c>
      <c r="E5" s="13" t="s">
        <v>12</v>
      </c>
    </row>
    <row r="7" spans="1:9" ht="15.55" customHeight="1" x14ac:dyDescent="0.65">
      <c r="B7" s="13" t="s">
        <v>13</v>
      </c>
    </row>
    <row r="8" spans="1:9" ht="15.55" customHeight="1" x14ac:dyDescent="0.65">
      <c r="B8" s="13" t="s">
        <v>43</v>
      </c>
    </row>
    <row r="10" spans="1:9" ht="15.55" customHeight="1" x14ac:dyDescent="0.65">
      <c r="B10" s="13" t="s">
        <v>51</v>
      </c>
      <c r="E10" s="13" t="s">
        <v>14</v>
      </c>
    </row>
    <row r="11" spans="1:9" ht="15.55" customHeight="1" x14ac:dyDescent="0.65">
      <c r="A11" s="19" t="s">
        <v>8</v>
      </c>
      <c r="B11" s="13" t="s">
        <v>53</v>
      </c>
      <c r="E11" s="13" t="s">
        <v>21</v>
      </c>
    </row>
    <row r="12" spans="1:9" ht="15.55" customHeight="1" x14ac:dyDescent="0.65">
      <c r="A12" s="19" t="s">
        <v>9</v>
      </c>
      <c r="B12" s="13" t="s">
        <v>16</v>
      </c>
    </row>
    <row r="13" spans="1:9" ht="15.55" customHeight="1" x14ac:dyDescent="0.65">
      <c r="A13" s="19" t="s">
        <v>10</v>
      </c>
      <c r="B13" s="13" t="s">
        <v>27</v>
      </c>
    </row>
    <row r="15" spans="1:9" ht="15.55" customHeight="1" x14ac:dyDescent="0.65">
      <c r="C15" s="15" t="s">
        <v>5</v>
      </c>
      <c r="D15" s="15" t="s">
        <v>6</v>
      </c>
      <c r="E15" s="15" t="s">
        <v>7</v>
      </c>
      <c r="F15" s="15" t="s">
        <v>20</v>
      </c>
      <c r="G15" s="26"/>
    </row>
    <row r="16" spans="1:9" ht="15.55" customHeight="1" x14ac:dyDescent="0.65">
      <c r="B16" s="14" t="s">
        <v>17</v>
      </c>
      <c r="C16" s="8">
        <v>0.8</v>
      </c>
      <c r="D16" s="8">
        <v>1</v>
      </c>
      <c r="E16" s="8">
        <v>1.2</v>
      </c>
      <c r="F16" s="8">
        <v>1.9</v>
      </c>
      <c r="G16" s="16"/>
      <c r="H16" s="82" t="s">
        <v>24</v>
      </c>
      <c r="I16" s="83"/>
    </row>
    <row r="17" spans="2:9" ht="15.55" customHeight="1" x14ac:dyDescent="0.65">
      <c r="B17" s="14" t="s">
        <v>19</v>
      </c>
      <c r="C17" s="8"/>
      <c r="D17" s="8"/>
      <c r="E17" s="8"/>
      <c r="F17" s="8">
        <v>-0.91</v>
      </c>
      <c r="G17" s="16"/>
      <c r="H17" s="4" t="s">
        <v>1</v>
      </c>
      <c r="I17" s="7">
        <v>0</v>
      </c>
    </row>
    <row r="18" spans="2:9" ht="15.55" customHeight="1" x14ac:dyDescent="0.65">
      <c r="B18" s="14" t="s">
        <v>4</v>
      </c>
      <c r="C18" s="9">
        <v>1</v>
      </c>
      <c r="D18" s="9">
        <v>1</v>
      </c>
      <c r="E18" s="9">
        <v>1</v>
      </c>
      <c r="F18" s="9">
        <v>1</v>
      </c>
      <c r="G18" s="17"/>
      <c r="H18" s="4" t="s">
        <v>2</v>
      </c>
      <c r="I18" s="7">
        <v>1</v>
      </c>
    </row>
    <row r="19" spans="2:9" ht="15.55" customHeight="1" x14ac:dyDescent="0.65">
      <c r="B19" s="5"/>
      <c r="C19" s="1"/>
      <c r="D19" s="1"/>
      <c r="E19" s="1"/>
      <c r="F19" s="1"/>
      <c r="G19" s="2"/>
      <c r="H19" s="1"/>
    </row>
    <row r="20" spans="2:9" ht="15.55" customHeight="1" x14ac:dyDescent="0.65">
      <c r="B20" s="5"/>
      <c r="C20" s="20" t="s">
        <v>22</v>
      </c>
      <c r="D20" s="18" t="s">
        <v>23</v>
      </c>
      <c r="E20" s="18" t="s">
        <v>23</v>
      </c>
      <c r="F20" s="20" t="s">
        <v>22</v>
      </c>
      <c r="G20" s="36"/>
      <c r="H20" s="21" t="s">
        <v>25</v>
      </c>
    </row>
    <row r="21" spans="2:9" ht="15.55" customHeight="1" x14ac:dyDescent="0.65">
      <c r="B21" s="6" t="s">
        <v>3</v>
      </c>
      <c r="C21" s="15" t="s">
        <v>5</v>
      </c>
      <c r="D21" s="15" t="s">
        <v>6</v>
      </c>
      <c r="E21" s="15" t="s">
        <v>7</v>
      </c>
      <c r="F21" s="15" t="s">
        <v>20</v>
      </c>
      <c r="G21" s="29"/>
      <c r="H21" s="3" t="s">
        <v>18</v>
      </c>
      <c r="I21" s="23"/>
    </row>
    <row r="22" spans="2:9" ht="15.55" customHeight="1" x14ac:dyDescent="0.65"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30"/>
      <c r="I22" s="22"/>
    </row>
    <row r="23" spans="2:9" ht="15.55" customHeight="1" x14ac:dyDescent="0.65">
      <c r="B23" s="10">
        <v>1</v>
      </c>
      <c r="C23" s="11">
        <f t="shared" ref="C23:C54" ca="1" si="0">$C$16*C22+$C$18+H23</f>
        <v>0.39146200171552326</v>
      </c>
      <c r="D23" s="11">
        <f ca="1">$D$16*D22+$D$18+H23</f>
        <v>0.39146200171552326</v>
      </c>
      <c r="E23" s="11">
        <f t="shared" ref="E23:E54" ca="1" si="1">$E$16*E22+$E$18+H23</f>
        <v>0.39146200171552326</v>
      </c>
      <c r="F23" s="11">
        <f ca="1">$F$16*F22+$F$18+H23</f>
        <v>0.39146200171552326</v>
      </c>
      <c r="G23" s="30"/>
      <c r="H23" s="12">
        <f t="shared" ref="H23:H86" ca="1" si="2">NORMINV(RAND(),$I$17,$I$18)</f>
        <v>-0.60853799828447674</v>
      </c>
    </row>
    <row r="24" spans="2:9" ht="15.55" customHeight="1" x14ac:dyDescent="0.65">
      <c r="B24" s="10">
        <v>2</v>
      </c>
      <c r="C24" s="11">
        <f t="shared" ca="1" si="0"/>
        <v>2.6340077426427002</v>
      </c>
      <c r="D24" s="11">
        <f t="shared" ref="D24:D87" ca="1" si="3">$D$16*D23+$D$18+H24</f>
        <v>2.7123001429858049</v>
      </c>
      <c r="E24" s="11">
        <f t="shared" ca="1" si="1"/>
        <v>2.7905925433289096</v>
      </c>
      <c r="F24" s="11">
        <f ca="1">$F$16*F23+$F$17*F22+$F$18+H24</f>
        <v>3.064615944529776</v>
      </c>
      <c r="G24" s="30"/>
      <c r="H24" s="12">
        <f t="shared" ca="1" si="2"/>
        <v>1.3208381412702817</v>
      </c>
    </row>
    <row r="25" spans="2:9" ht="15.55" customHeight="1" x14ac:dyDescent="0.65">
      <c r="B25" s="10">
        <v>3</v>
      </c>
      <c r="C25" s="11">
        <f t="shared" ca="1" si="0"/>
        <v>2.3625196472756018</v>
      </c>
      <c r="D25" s="11">
        <f t="shared" ca="1" si="3"/>
        <v>2.9676135961472463</v>
      </c>
      <c r="E25" s="11">
        <f t="shared" ca="1" si="1"/>
        <v>3.6040245051561324</v>
      </c>
      <c r="F25" s="11">
        <f t="shared" ref="F25:F88" ca="1" si="4">$F$16*F24+$F$17*F23+$F$18+H25</f>
        <v>5.7218533262068894</v>
      </c>
      <c r="G25" s="30"/>
      <c r="H25" s="12">
        <f t="shared" ca="1" si="2"/>
        <v>-0.74468654683855851</v>
      </c>
    </row>
    <row r="26" spans="2:9" ht="15.55" customHeight="1" x14ac:dyDescent="0.65">
      <c r="B26" s="10">
        <v>4</v>
      </c>
      <c r="C26" s="11">
        <f t="shared" ca="1" si="0"/>
        <v>2.8157970943145036</v>
      </c>
      <c r="D26" s="11">
        <f t="shared" ca="1" si="3"/>
        <v>3.8933949726412687</v>
      </c>
      <c r="E26" s="11">
        <f t="shared" ca="1" si="1"/>
        <v>5.250610782681381</v>
      </c>
      <c r="F26" s="11">
        <f t="shared" ca="1" si="4"/>
        <v>9.0085021867650159</v>
      </c>
      <c r="G26" s="30"/>
      <c r="H26" s="12">
        <f t="shared" ca="1" si="2"/>
        <v>-7.4218623505977452E-2</v>
      </c>
    </row>
    <row r="27" spans="2:9" ht="15.55" customHeight="1" x14ac:dyDescent="0.65">
      <c r="B27" s="10">
        <v>5</v>
      </c>
      <c r="C27" s="11">
        <f t="shared" ca="1" si="0"/>
        <v>3.0327574686119485</v>
      </c>
      <c r="D27" s="11">
        <f t="shared" ca="1" si="3"/>
        <v>4.6735147658016141</v>
      </c>
      <c r="E27" s="11">
        <f t="shared" ca="1" si="1"/>
        <v>7.0808527323780028</v>
      </c>
      <c r="F27" s="11">
        <f t="shared" ca="1" si="4"/>
        <v>12.689387421165605</v>
      </c>
      <c r="G27" s="30"/>
      <c r="H27" s="12">
        <f t="shared" ca="1" si="2"/>
        <v>-0.21988020683965478</v>
      </c>
    </row>
    <row r="28" spans="2:9" ht="15.55" customHeight="1" x14ac:dyDescent="0.65">
      <c r="B28" s="10">
        <v>6</v>
      </c>
      <c r="C28" s="11">
        <f t="shared" ca="1" si="0"/>
        <v>2.0852080133417825</v>
      </c>
      <c r="D28" s="11">
        <f t="shared" ca="1" si="3"/>
        <v>4.3325168042538378</v>
      </c>
      <c r="E28" s="11">
        <f t="shared" ca="1" si="1"/>
        <v>8.1560253173058275</v>
      </c>
      <c r="F28" s="11">
        <f t="shared" ca="1" si="4"/>
        <v>15.571101148710712</v>
      </c>
      <c r="G28" s="30"/>
      <c r="H28" s="12">
        <f t="shared" ca="1" si="2"/>
        <v>-1.3409979615477763</v>
      </c>
    </row>
    <row r="29" spans="2:9" ht="15.55" customHeight="1" x14ac:dyDescent="0.65">
      <c r="B29" s="10">
        <v>7</v>
      </c>
      <c r="C29" s="11">
        <f t="shared" ca="1" si="0"/>
        <v>0.70570703526733425</v>
      </c>
      <c r="D29" s="11">
        <f t="shared" ca="1" si="3"/>
        <v>3.3700574288477458</v>
      </c>
      <c r="E29" s="11">
        <f t="shared" ca="1" si="1"/>
        <v>8.8247710053609012</v>
      </c>
      <c r="F29" s="11">
        <f t="shared" ca="1" si="4"/>
        <v>17.075290253883558</v>
      </c>
      <c r="G29" s="30"/>
      <c r="H29" s="12">
        <f t="shared" ca="1" si="2"/>
        <v>-1.9624593754060919</v>
      </c>
    </row>
    <row r="30" spans="2:9" ht="15.55" customHeight="1" x14ac:dyDescent="0.65">
      <c r="B30" s="10">
        <v>8</v>
      </c>
      <c r="C30" s="11">
        <f t="shared" ca="1" si="0"/>
        <v>2.0198180008247126</v>
      </c>
      <c r="D30" s="11">
        <f t="shared" ca="1" si="3"/>
        <v>4.8253098014585909</v>
      </c>
      <c r="E30" s="11">
        <f t="shared" ca="1" si="1"/>
        <v>12.044977579043927</v>
      </c>
      <c r="F30" s="11">
        <f t="shared" ca="1" si="4"/>
        <v>19.728601809662855</v>
      </c>
      <c r="G30" s="30"/>
      <c r="H30" s="12">
        <f t="shared" ca="1" si="2"/>
        <v>0.45525237261084528</v>
      </c>
    </row>
    <row r="31" spans="2:9" ht="15.55" customHeight="1" x14ac:dyDescent="0.65">
      <c r="B31" s="10">
        <v>9</v>
      </c>
      <c r="C31" s="11">
        <f t="shared" ca="1" si="0"/>
        <v>0.73332200261189251</v>
      </c>
      <c r="D31" s="11">
        <f t="shared" ca="1" si="3"/>
        <v>3.9427774034107133</v>
      </c>
      <c r="E31" s="11">
        <f t="shared" ca="1" si="1"/>
        <v>13.571440696804835</v>
      </c>
      <c r="F31" s="11">
        <f t="shared" ca="1" si="4"/>
        <v>21.063296909277508</v>
      </c>
      <c r="G31" s="30"/>
      <c r="H31" s="12">
        <f t="shared" ca="1" si="2"/>
        <v>-1.8825323980478774</v>
      </c>
    </row>
    <row r="32" spans="2:9" ht="15.55" customHeight="1" x14ac:dyDescent="0.65">
      <c r="B32" s="10">
        <v>10</v>
      </c>
      <c r="C32" s="11">
        <f t="shared" ca="1" si="0"/>
        <v>1.7564474770632543</v>
      </c>
      <c r="D32" s="11">
        <f t="shared" ca="1" si="3"/>
        <v>5.1125672783844536</v>
      </c>
      <c r="E32" s="11">
        <f t="shared" ca="1" si="1"/>
        <v>17.455518711139543</v>
      </c>
      <c r="F32" s="11">
        <f t="shared" ca="1" si="4"/>
        <v>23.237026355807807</v>
      </c>
      <c r="G32" s="30"/>
      <c r="H32" s="12">
        <f t="shared" ca="1" si="2"/>
        <v>0.16978987497374043</v>
      </c>
    </row>
    <row r="33" spans="2:8" ht="15.55" customHeight="1" x14ac:dyDescent="0.65">
      <c r="B33" s="10">
        <v>11</v>
      </c>
      <c r="C33" s="11">
        <f t="shared" ca="1" si="0"/>
        <v>2.1544720599624174</v>
      </c>
      <c r="D33" s="11">
        <f t="shared" ca="1" si="3"/>
        <v>5.8618813566962675</v>
      </c>
      <c r="E33" s="11">
        <f t="shared" ca="1" si="1"/>
        <v>21.695936531679262</v>
      </c>
      <c r="F33" s="11">
        <f t="shared" ca="1" si="4"/>
        <v>25.732063966904114</v>
      </c>
      <c r="G33" s="30"/>
      <c r="H33" s="12">
        <f t="shared" ca="1" si="2"/>
        <v>-0.2506859216881861</v>
      </c>
    </row>
    <row r="34" spans="2:8" ht="15.55" customHeight="1" x14ac:dyDescent="0.65">
      <c r="B34" s="10">
        <v>12</v>
      </c>
      <c r="C34" s="11">
        <f t="shared" ca="1" si="0"/>
        <v>3.4155714688888157</v>
      </c>
      <c r="D34" s="11">
        <f t="shared" ca="1" si="3"/>
        <v>7.5538751776151489</v>
      </c>
      <c r="E34" s="11">
        <f t="shared" ca="1" si="1"/>
        <v>27.727117658933995</v>
      </c>
      <c r="F34" s="11">
        <f t="shared" ca="1" si="4"/>
        <v>29.437221374251589</v>
      </c>
      <c r="G34" s="30"/>
      <c r="H34" s="12">
        <f t="shared" ca="1" si="2"/>
        <v>0.69199382091888151</v>
      </c>
    </row>
    <row r="35" spans="2:8" ht="15.55" customHeight="1" x14ac:dyDescent="0.65">
      <c r="B35" s="10">
        <v>13</v>
      </c>
      <c r="C35" s="11">
        <f t="shared" ca="1" si="0"/>
        <v>3.815587088294881</v>
      </c>
      <c r="D35" s="11">
        <f t="shared" ca="1" si="3"/>
        <v>8.6370050907989775</v>
      </c>
      <c r="E35" s="11">
        <f t="shared" ca="1" si="1"/>
        <v>34.355671103904619</v>
      </c>
      <c r="F35" s="11">
        <f t="shared" ca="1" si="4"/>
        <v>33.597672314379096</v>
      </c>
      <c r="G35" s="30"/>
      <c r="H35" s="12">
        <f t="shared" ca="1" si="2"/>
        <v>8.3129913183828064E-2</v>
      </c>
    </row>
    <row r="36" spans="2:8" ht="15.55" customHeight="1" x14ac:dyDescent="0.65">
      <c r="B36" s="10">
        <v>14</v>
      </c>
      <c r="C36" s="11">
        <f t="shared" ca="1" si="0"/>
        <v>3.592283076869172</v>
      </c>
      <c r="D36" s="11">
        <f t="shared" ca="1" si="3"/>
        <v>9.1768184970322455</v>
      </c>
      <c r="E36" s="11">
        <f t="shared" ca="1" si="1"/>
        <v>41.766618730918808</v>
      </c>
      <c r="F36" s="11">
        <f t="shared" ca="1" si="4"/>
        <v>37.5875193529846</v>
      </c>
      <c r="G36" s="30"/>
      <c r="H36" s="12">
        <f t="shared" ca="1" si="2"/>
        <v>-0.46018659376673232</v>
      </c>
    </row>
    <row r="37" spans="2:8" ht="15.55" customHeight="1" x14ac:dyDescent="0.65">
      <c r="B37" s="10">
        <v>15</v>
      </c>
      <c r="C37" s="11">
        <f t="shared" ca="1" si="0"/>
        <v>4.8351344534417304</v>
      </c>
      <c r="D37" s="11">
        <f t="shared" ca="1" si="3"/>
        <v>11.138126488978639</v>
      </c>
      <c r="E37" s="11">
        <f t="shared" ca="1" si="1"/>
        <v>52.08125046904896</v>
      </c>
      <c r="F37" s="11">
        <f t="shared" ca="1" si="4"/>
        <v>42.803712956532145</v>
      </c>
      <c r="G37" s="30"/>
      <c r="H37" s="12">
        <f t="shared" ca="1" si="2"/>
        <v>0.9613079919463926</v>
      </c>
    </row>
    <row r="38" spans="2:8" ht="15.55" customHeight="1" x14ac:dyDescent="0.65">
      <c r="B38" s="10">
        <v>16</v>
      </c>
      <c r="C38" s="11">
        <f t="shared" ca="1" si="0"/>
        <v>3.7073691439098475</v>
      </c>
      <c r="D38" s="11">
        <f t="shared" ca="1" si="3"/>
        <v>10.977388070135103</v>
      </c>
      <c r="E38" s="11">
        <f t="shared" ca="1" si="1"/>
        <v>62.336762144015211</v>
      </c>
      <c r="F38" s="11">
        <f t="shared" ca="1" si="4"/>
        <v>46.961673587351541</v>
      </c>
      <c r="G38" s="30"/>
      <c r="H38" s="12">
        <f t="shared" ca="1" si="2"/>
        <v>-1.160738418843537</v>
      </c>
    </row>
    <row r="39" spans="2:8" ht="15.55" customHeight="1" x14ac:dyDescent="0.65">
      <c r="B39" s="10">
        <v>17</v>
      </c>
      <c r="C39" s="11">
        <f t="shared" ca="1" si="0"/>
        <v>3.086422833993256</v>
      </c>
      <c r="D39" s="11">
        <f t="shared" ca="1" si="3"/>
        <v>11.097915589000481</v>
      </c>
      <c r="E39" s="11">
        <f t="shared" ca="1" si="1"/>
        <v>74.924642091683623</v>
      </c>
      <c r="F39" s="11">
        <f t="shared" ca="1" si="4"/>
        <v>50.396328544389057</v>
      </c>
      <c r="G39" s="30"/>
      <c r="H39" s="12">
        <f t="shared" ca="1" si="2"/>
        <v>-0.87947248113462217</v>
      </c>
    </row>
    <row r="40" spans="2:8" ht="15.55" customHeight="1" x14ac:dyDescent="0.65">
      <c r="B40" s="10">
        <v>18</v>
      </c>
      <c r="C40" s="11">
        <f t="shared" ca="1" si="0"/>
        <v>3.6496886142038685</v>
      </c>
      <c r="D40" s="11">
        <f t="shared" ca="1" si="3"/>
        <v>12.278465936009745</v>
      </c>
      <c r="E40" s="11">
        <f t="shared" ca="1" si="1"/>
        <v>91.090120857029603</v>
      </c>
      <c r="F40" s="11">
        <f t="shared" ca="1" si="4"/>
        <v>54.19845161685857</v>
      </c>
      <c r="G40" s="30"/>
      <c r="H40" s="12">
        <f t="shared" ca="1" si="2"/>
        <v>0.1805503470092634</v>
      </c>
    </row>
    <row r="41" spans="2:8" ht="15.55" customHeight="1" x14ac:dyDescent="0.65">
      <c r="B41" s="10">
        <v>19</v>
      </c>
      <c r="C41" s="11">
        <f t="shared" ca="1" si="0"/>
        <v>2.5478982620082222</v>
      </c>
      <c r="D41" s="11">
        <f t="shared" ca="1" si="3"/>
        <v>11.906613306654872</v>
      </c>
      <c r="E41" s="11">
        <f t="shared" ca="1" si="1"/>
        <v>108.93629239908064</v>
      </c>
      <c r="F41" s="11">
        <f t="shared" ca="1" si="4"/>
        <v>56.744546467282369</v>
      </c>
      <c r="G41" s="30"/>
      <c r="H41" s="12">
        <f t="shared" ca="1" si="2"/>
        <v>-1.3718526293548725</v>
      </c>
    </row>
    <row r="42" spans="2:8" ht="15.55" customHeight="1" x14ac:dyDescent="0.65">
      <c r="B42" s="10">
        <v>20</v>
      </c>
      <c r="C42" s="11">
        <f t="shared" ca="1" si="0"/>
        <v>2.8851027299283216</v>
      </c>
      <c r="D42" s="11">
        <f t="shared" ca="1" si="3"/>
        <v>12.753397426976615</v>
      </c>
      <c r="E42" s="11">
        <f t="shared" ca="1" si="1"/>
        <v>131.57033499921852</v>
      </c>
      <c r="F42" s="11">
        <f t="shared" ca="1" si="4"/>
        <v>59.340831436816941</v>
      </c>
      <c r="G42" s="30"/>
      <c r="H42" s="12">
        <f t="shared" ca="1" si="2"/>
        <v>-0.15321587967825617</v>
      </c>
    </row>
    <row r="43" spans="2:8" ht="15.55" customHeight="1" x14ac:dyDescent="0.65">
      <c r="B43" s="10">
        <v>21</v>
      </c>
      <c r="C43" s="11">
        <f t="shared" ca="1" si="0"/>
        <v>3.9215946836820241</v>
      </c>
      <c r="D43" s="11">
        <f t="shared" ca="1" si="3"/>
        <v>14.366909926715982</v>
      </c>
      <c r="E43" s="11">
        <f t="shared" ca="1" si="1"/>
        <v>159.49791449880158</v>
      </c>
      <c r="F43" s="11">
        <f t="shared" ca="1" si="4"/>
        <v>62.723554944464588</v>
      </c>
      <c r="G43" s="30"/>
      <c r="H43" s="12">
        <f t="shared" ca="1" si="2"/>
        <v>0.61351249973936683</v>
      </c>
    </row>
    <row r="44" spans="2:8" ht="15.55" customHeight="1" x14ac:dyDescent="0.65">
      <c r="B44" s="10">
        <v>22</v>
      </c>
      <c r="C44" s="11">
        <f t="shared" ca="1" si="0"/>
        <v>4.1488980166976184</v>
      </c>
      <c r="D44" s="11">
        <f t="shared" ca="1" si="3"/>
        <v>15.378532196467981</v>
      </c>
      <c r="E44" s="11">
        <f t="shared" ca="1" si="1"/>
        <v>192.40911966831388</v>
      </c>
      <c r="F44" s="11">
        <f t="shared" ca="1" si="4"/>
        <v>66.186220056731287</v>
      </c>
      <c r="G44" s="30"/>
      <c r="H44" s="12">
        <f t="shared" ca="1" si="2"/>
        <v>1.1622269751999818E-2</v>
      </c>
    </row>
    <row r="45" spans="2:8" ht="15.55" customHeight="1" x14ac:dyDescent="0.65">
      <c r="B45" s="10">
        <v>23</v>
      </c>
      <c r="C45" s="11">
        <f t="shared" ca="1" si="0"/>
        <v>5.2442843828817898</v>
      </c>
      <c r="D45" s="11">
        <f t="shared" ca="1" si="3"/>
        <v>17.303698165991673</v>
      </c>
      <c r="E45" s="11">
        <f t="shared" ca="1" si="1"/>
        <v>232.81610957150033</v>
      </c>
      <c r="F45" s="11">
        <f t="shared" ca="1" si="4"/>
        <v>70.600549077850346</v>
      </c>
      <c r="G45" s="30"/>
      <c r="H45" s="12">
        <f t="shared" ca="1" si="2"/>
        <v>0.92516596952369468</v>
      </c>
    </row>
    <row r="46" spans="2:8" ht="15.55" customHeight="1" x14ac:dyDescent="0.65">
      <c r="B46" s="10">
        <v>24</v>
      </c>
      <c r="C46" s="11">
        <f t="shared" ca="1" si="0"/>
        <v>5.5913952258465667</v>
      </c>
      <c r="D46" s="11">
        <f t="shared" ca="1" si="3"/>
        <v>18.699665885532806</v>
      </c>
      <c r="E46" s="11">
        <f t="shared" ca="1" si="1"/>
        <v>280.77529920534153</v>
      </c>
      <c r="F46" s="11">
        <f t="shared" ca="1" si="4"/>
        <v>75.307550715831312</v>
      </c>
      <c r="G46" s="30"/>
      <c r="H46" s="12">
        <f t="shared" ca="1" si="2"/>
        <v>0.39596771954113447</v>
      </c>
    </row>
    <row r="47" spans="2:8" ht="15.55" customHeight="1" x14ac:dyDescent="0.65">
      <c r="B47" s="10">
        <v>25</v>
      </c>
      <c r="C47" s="11">
        <f t="shared" ca="1" si="0"/>
        <v>6.0080124416896403</v>
      </c>
      <c r="D47" s="11">
        <f t="shared" ca="1" si="3"/>
        <v>20.234562146545191</v>
      </c>
      <c r="E47" s="11">
        <f t="shared" ca="1" si="1"/>
        <v>338.46525530742218</v>
      </c>
      <c r="F47" s="11">
        <f t="shared" ca="1" si="4"/>
        <v>80.372742960248061</v>
      </c>
      <c r="G47" s="30"/>
      <c r="H47" s="12">
        <f t="shared" ca="1" si="2"/>
        <v>0.53489626101238652</v>
      </c>
    </row>
    <row r="48" spans="2:8" ht="15.55" customHeight="1" x14ac:dyDescent="0.65">
      <c r="B48" s="10">
        <v>26</v>
      </c>
      <c r="C48" s="11">
        <f t="shared" ca="1" si="0"/>
        <v>5.9932201777750835</v>
      </c>
      <c r="D48" s="11">
        <f t="shared" ca="1" si="3"/>
        <v>21.421372370968562</v>
      </c>
      <c r="E48" s="11">
        <f t="shared" ca="1" si="1"/>
        <v>407.34511659332998</v>
      </c>
      <c r="F48" s="11">
        <f t="shared" ca="1" si="4"/>
        <v>85.36515069748819</v>
      </c>
      <c r="G48" s="30"/>
      <c r="H48" s="12">
        <f t="shared" ca="1" si="2"/>
        <v>0.186810224423371</v>
      </c>
    </row>
    <row r="49" spans="2:8" ht="15.55" customHeight="1" x14ac:dyDescent="0.65">
      <c r="B49" s="10">
        <v>27</v>
      </c>
      <c r="C49" s="11">
        <f t="shared" ca="1" si="0"/>
        <v>6.1038277967888019</v>
      </c>
      <c r="D49" s="11">
        <f t="shared" ca="1" si="3"/>
        <v>22.730624025537299</v>
      </c>
      <c r="E49" s="11">
        <f t="shared" ca="1" si="1"/>
        <v>490.12339156656469</v>
      </c>
      <c r="F49" s="11">
        <f t="shared" ca="1" si="4"/>
        <v>90.363841885970572</v>
      </c>
      <c r="G49" s="30"/>
      <c r="H49" s="12">
        <f t="shared" ca="1" si="2"/>
        <v>0.3092516545687351</v>
      </c>
    </row>
    <row r="50" spans="2:8" ht="15.55" customHeight="1" x14ac:dyDescent="0.65">
      <c r="B50" s="10">
        <v>28</v>
      </c>
      <c r="C50" s="11">
        <f t="shared" ca="1" si="0"/>
        <v>5.0808099618401652</v>
      </c>
      <c r="D50" s="11">
        <f t="shared" ca="1" si="3"/>
        <v>22.928371749946422</v>
      </c>
      <c r="E50" s="11">
        <f t="shared" ca="1" si="1"/>
        <v>588.34581760428682</v>
      </c>
      <c r="F50" s="11">
        <f t="shared" ca="1" si="4"/>
        <v>94.206760173038958</v>
      </c>
      <c r="G50" s="30"/>
      <c r="H50" s="12">
        <f t="shared" ca="1" si="2"/>
        <v>-0.80225227559087697</v>
      </c>
    </row>
    <row r="51" spans="2:8" ht="15.55" customHeight="1" x14ac:dyDescent="0.65">
      <c r="B51" s="10">
        <v>29</v>
      </c>
      <c r="C51" s="11">
        <f t="shared" ca="1" si="0"/>
        <v>2.5737695811258625</v>
      </c>
      <c r="D51" s="11">
        <f t="shared" ca="1" si="3"/>
        <v>21.437493361600151</v>
      </c>
      <c r="E51" s="11">
        <f t="shared" ca="1" si="1"/>
        <v>704.52410273679789</v>
      </c>
      <c r="F51" s="11">
        <f t="shared" ca="1" si="4"/>
        <v>95.270869824194534</v>
      </c>
      <c r="G51" s="30"/>
      <c r="H51" s="12">
        <f t="shared" ca="1" si="2"/>
        <v>-2.4908783883462702</v>
      </c>
    </row>
    <row r="52" spans="2:8" ht="15.55" customHeight="1" x14ac:dyDescent="0.65">
      <c r="B52" s="10">
        <v>30</v>
      </c>
      <c r="C52" s="11">
        <f t="shared" ca="1" si="0"/>
        <v>2.3051941919214665</v>
      </c>
      <c r="D52" s="11">
        <f t="shared" ca="1" si="3"/>
        <v>21.683671888620928</v>
      </c>
      <c r="E52" s="11">
        <f t="shared" ca="1" si="1"/>
        <v>845.67510181117825</v>
      </c>
      <c r="F52" s="11">
        <f t="shared" ca="1" si="4"/>
        <v>95.532679435524926</v>
      </c>
      <c r="G52" s="30"/>
      <c r="H52" s="12">
        <f t="shared" ca="1" si="2"/>
        <v>-0.75382147297922342</v>
      </c>
    </row>
    <row r="53" spans="2:8" ht="15.55" customHeight="1" x14ac:dyDescent="0.65">
      <c r="B53" s="10">
        <v>31</v>
      </c>
      <c r="C53" s="11">
        <f t="shared" ca="1" si="0"/>
        <v>2.3977451283899862</v>
      </c>
      <c r="D53" s="11">
        <f t="shared" ca="1" si="3"/>
        <v>22.237261663473742</v>
      </c>
      <c r="E53" s="11">
        <f t="shared" ca="1" si="1"/>
        <v>1015.3637119482668</v>
      </c>
      <c r="F53" s="11">
        <f t="shared" ca="1" si="4"/>
        <v>95.369189162333129</v>
      </c>
      <c r="G53" s="30"/>
      <c r="H53" s="12">
        <f t="shared" ca="1" si="2"/>
        <v>-0.44641022514718742</v>
      </c>
    </row>
    <row r="54" spans="2:8" ht="15.55" customHeight="1" x14ac:dyDescent="0.65">
      <c r="B54" s="10">
        <v>32</v>
      </c>
      <c r="C54" s="11">
        <f t="shared" ca="1" si="0"/>
        <v>2.0645410540020421</v>
      </c>
      <c r="D54" s="11">
        <f t="shared" ca="1" si="3"/>
        <v>22.383606614763796</v>
      </c>
      <c r="E54" s="11">
        <f t="shared" ca="1" si="1"/>
        <v>1218.5827992892102</v>
      </c>
      <c r="F54" s="11">
        <f t="shared" ca="1" si="4"/>
        <v>94.413066073395285</v>
      </c>
      <c r="G54" s="30"/>
      <c r="H54" s="12">
        <f t="shared" ca="1" si="2"/>
        <v>-0.8536550487099468</v>
      </c>
    </row>
    <row r="55" spans="2:8" ht="15.55" customHeight="1" x14ac:dyDescent="0.65">
      <c r="B55" s="10">
        <v>33</v>
      </c>
      <c r="C55" s="11">
        <f t="shared" ref="C55:C71" ca="1" si="5">$C$16*C54+$C$18+H55</f>
        <v>3.5346877478193237</v>
      </c>
      <c r="D55" s="11">
        <f t="shared" ca="1" si="3"/>
        <v>24.266661519381486</v>
      </c>
      <c r="E55" s="11">
        <f t="shared" ref="E55:E71" ca="1" si="6">$E$16*E54+$E$18+H55</f>
        <v>1464.1824140516699</v>
      </c>
      <c r="F55" s="11">
        <f t="shared" ca="1" si="4"/>
        <v>94.481918306345591</v>
      </c>
      <c r="G55" s="30"/>
      <c r="H55" s="12">
        <f t="shared" ca="1" si="2"/>
        <v>0.88305490461768987</v>
      </c>
    </row>
    <row r="56" spans="2:8" ht="15.55" customHeight="1" x14ac:dyDescent="0.65">
      <c r="B56" s="10">
        <v>34</v>
      </c>
      <c r="C56" s="11">
        <f t="shared" ca="1" si="5"/>
        <v>2.9998070170307196</v>
      </c>
      <c r="D56" s="11">
        <f t="shared" ca="1" si="3"/>
        <v>24.438718338156747</v>
      </c>
      <c r="E56" s="11">
        <f t="shared" ca="1" si="6"/>
        <v>1757.1909536807791</v>
      </c>
      <c r="F56" s="11">
        <f t="shared" ca="1" si="4"/>
        <v>93.771811474042167</v>
      </c>
      <c r="G56" s="30"/>
      <c r="H56" s="12">
        <f t="shared" ca="1" si="2"/>
        <v>-0.82794318122473953</v>
      </c>
    </row>
    <row r="57" spans="2:8" ht="15.55" customHeight="1" x14ac:dyDescent="0.65">
      <c r="B57" s="10">
        <v>35</v>
      </c>
      <c r="C57" s="11">
        <f t="shared" ca="1" si="5"/>
        <v>2.1643987845566377</v>
      </c>
      <c r="D57" s="11">
        <f t="shared" ca="1" si="3"/>
        <v>24.203271509088808</v>
      </c>
      <c r="E57" s="11">
        <f t="shared" ca="1" si="6"/>
        <v>2108.3936975878669</v>
      </c>
      <c r="F57" s="11">
        <f t="shared" ca="1" si="4"/>
        <v>91.952449312837672</v>
      </c>
      <c r="G57" s="30"/>
      <c r="H57" s="12">
        <f t="shared" ca="1" si="2"/>
        <v>-1.2354468290679383</v>
      </c>
    </row>
    <row r="58" spans="2:8" ht="15.55" customHeight="1" x14ac:dyDescent="0.65">
      <c r="B58" s="10">
        <v>36</v>
      </c>
      <c r="C58" s="11">
        <f t="shared" ca="1" si="5"/>
        <v>3.6956177544305979</v>
      </c>
      <c r="D58" s="11">
        <f t="shared" ca="1" si="3"/>
        <v>26.167370235874095</v>
      </c>
      <c r="E58" s="11">
        <f t="shared" ca="1" si="6"/>
        <v>2532.0365358322256</v>
      </c>
      <c r="F58" s="11">
        <f t="shared" ca="1" si="4"/>
        <v>91.341403979798471</v>
      </c>
      <c r="G58" s="30"/>
      <c r="H58" s="12">
        <f t="shared" ca="1" si="2"/>
        <v>0.96409872678528752</v>
      </c>
    </row>
    <row r="59" spans="2:8" ht="15.55" customHeight="1" x14ac:dyDescent="0.65">
      <c r="B59" s="10">
        <v>37</v>
      </c>
      <c r="C59" s="11">
        <f t="shared" ca="1" si="5"/>
        <v>4.7033698454217872</v>
      </c>
      <c r="D59" s="11">
        <f t="shared" ca="1" si="3"/>
        <v>27.914245877751405</v>
      </c>
      <c r="E59" s="11">
        <f t="shared" ca="1" si="6"/>
        <v>3040.1907186405483</v>
      </c>
      <c r="F59" s="11">
        <f t="shared" ca="1" si="4"/>
        <v>91.618814328812121</v>
      </c>
      <c r="G59" s="30"/>
      <c r="H59" s="12">
        <f t="shared" ca="1" si="2"/>
        <v>0.74687564187730859</v>
      </c>
    </row>
    <row r="60" spans="2:8" ht="15.55" customHeight="1" x14ac:dyDescent="0.65">
      <c r="B60" s="10">
        <v>38</v>
      </c>
      <c r="C60" s="11">
        <f t="shared" ca="1" si="5"/>
        <v>4.4918429985564732</v>
      </c>
      <c r="D60" s="11">
        <f t="shared" ca="1" si="3"/>
        <v>28.643392999970448</v>
      </c>
      <c r="E60" s="11">
        <f t="shared" ca="1" si="6"/>
        <v>3648.9580094908765</v>
      </c>
      <c r="F60" s="11">
        <f t="shared" ca="1" si="4"/>
        <v>91.684216725345465</v>
      </c>
      <c r="G60" s="30"/>
      <c r="H60" s="12">
        <f t="shared" ca="1" si="2"/>
        <v>-0.27085287778095707</v>
      </c>
    </row>
    <row r="61" spans="2:8" ht="15.55" customHeight="1" x14ac:dyDescent="0.65">
      <c r="B61" s="10">
        <v>39</v>
      </c>
      <c r="C61" s="11">
        <f t="shared" ca="1" si="5"/>
        <v>6.7829058687256261</v>
      </c>
      <c r="D61" s="11">
        <f t="shared" ca="1" si="3"/>
        <v>31.832824469850895</v>
      </c>
      <c r="E61" s="11">
        <f t="shared" ca="1" si="6"/>
        <v>4381.9390428589322</v>
      </c>
      <c r="F61" s="11">
        <f t="shared" ca="1" si="4"/>
        <v>94.016322208817797</v>
      </c>
      <c r="G61" s="30"/>
      <c r="H61" s="12">
        <f t="shared" ca="1" si="2"/>
        <v>2.1894314698804469</v>
      </c>
    </row>
    <row r="62" spans="2:8" ht="15.55" customHeight="1" x14ac:dyDescent="0.65">
      <c r="B62" s="10">
        <v>40</v>
      </c>
      <c r="C62" s="11">
        <f t="shared" ca="1" si="5"/>
        <v>5.6181515863912592</v>
      </c>
      <c r="D62" s="11">
        <f t="shared" ca="1" si="3"/>
        <v>32.024651361261647</v>
      </c>
      <c r="E62" s="11">
        <f t="shared" ca="1" si="6"/>
        <v>5258.5186783221288</v>
      </c>
      <c r="F62" s="11">
        <f t="shared" ca="1" si="4"/>
        <v>95.390201868100178</v>
      </c>
      <c r="G62" s="30"/>
      <c r="H62" s="12">
        <f t="shared" ca="1" si="2"/>
        <v>-0.80817310858924196</v>
      </c>
    </row>
    <row r="63" spans="2:8" ht="15.55" customHeight="1" x14ac:dyDescent="0.65">
      <c r="B63" s="10">
        <v>41</v>
      </c>
      <c r="C63" s="11">
        <f t="shared" ca="1" si="5"/>
        <v>4.130601796031633</v>
      </c>
      <c r="D63" s="11">
        <f t="shared" ca="1" si="3"/>
        <v>31.660731888180273</v>
      </c>
      <c r="E63" s="11">
        <f t="shared" ca="1" si="6"/>
        <v>6309.8584945134735</v>
      </c>
      <c r="F63" s="11">
        <f t="shared" ca="1" si="4"/>
        <v>95.322610866284734</v>
      </c>
      <c r="G63" s="30"/>
      <c r="H63" s="12">
        <f t="shared" ca="1" si="2"/>
        <v>-1.3639194730813744</v>
      </c>
    </row>
    <row r="64" spans="2:8" ht="15.55" customHeight="1" x14ac:dyDescent="0.65">
      <c r="B64" s="10">
        <v>42</v>
      </c>
      <c r="C64" s="11">
        <f t="shared" ca="1" si="5"/>
        <v>4.6000842587447197</v>
      </c>
      <c r="D64" s="11">
        <f t="shared" ca="1" si="3"/>
        <v>32.956334710099682</v>
      </c>
      <c r="E64" s="11">
        <f t="shared" ca="1" si="6"/>
        <v>7573.1257962380878</v>
      </c>
      <c r="F64" s="11">
        <f t="shared" ca="1" si="4"/>
        <v>95.603479767889226</v>
      </c>
      <c r="G64" s="30"/>
      <c r="H64" s="12">
        <f t="shared" ca="1" si="2"/>
        <v>0.29560282191941306</v>
      </c>
    </row>
    <row r="65" spans="2:8" ht="15.55" customHeight="1" x14ac:dyDescent="0.65">
      <c r="B65" s="10">
        <v>43</v>
      </c>
      <c r="C65" s="11">
        <f t="shared" ca="1" si="5"/>
        <v>6.1450737579862658</v>
      </c>
      <c r="D65" s="11">
        <f t="shared" ca="1" si="3"/>
        <v>35.421341061090175</v>
      </c>
      <c r="E65" s="11">
        <f t="shared" ca="1" si="6"/>
        <v>9090.215961836695</v>
      </c>
      <c r="F65" s="11">
        <f t="shared" ca="1" si="4"/>
        <v>97.368042021660898</v>
      </c>
      <c r="G65" s="30"/>
      <c r="H65" s="12">
        <f t="shared" ca="1" si="2"/>
        <v>1.4650063509904896</v>
      </c>
    </row>
    <row r="66" spans="2:8" ht="15.55" customHeight="1" x14ac:dyDescent="0.65">
      <c r="B66" s="10">
        <v>44</v>
      </c>
      <c r="C66" s="11">
        <f t="shared" ca="1" si="5"/>
        <v>4.2369145612863717</v>
      </c>
      <c r="D66" s="11">
        <f t="shared" ca="1" si="3"/>
        <v>34.742196615987531</v>
      </c>
      <c r="E66" s="11">
        <f t="shared" ca="1" si="6"/>
        <v>10907.580009758931</v>
      </c>
      <c r="F66" s="11">
        <f t="shared" ca="1" si="4"/>
        <v>97.320968807273857</v>
      </c>
      <c r="G66" s="30"/>
      <c r="H66" s="12">
        <f t="shared" ca="1" si="2"/>
        <v>-1.6791444451026409</v>
      </c>
    </row>
    <row r="67" spans="2:8" ht="15.55" customHeight="1" x14ac:dyDescent="0.65">
      <c r="B67" s="10">
        <v>45</v>
      </c>
      <c r="C67" s="11">
        <f t="shared" ca="1" si="5"/>
        <v>4.7116331822208872</v>
      </c>
      <c r="D67" s="11">
        <f t="shared" ca="1" si="3"/>
        <v>36.064298149179322</v>
      </c>
      <c r="E67" s="11">
        <f t="shared" ca="1" si="6"/>
        <v>13090.418113243908</v>
      </c>
      <c r="F67" s="11">
        <f t="shared" ca="1" si="4"/>
        <v>97.627024027300678</v>
      </c>
      <c r="G67" s="30"/>
      <c r="H67" s="12">
        <f t="shared" ca="1" si="2"/>
        <v>0.32210153319178997</v>
      </c>
    </row>
    <row r="68" spans="2:8" ht="15.55" customHeight="1" x14ac:dyDescent="0.65">
      <c r="B68" s="10">
        <v>46</v>
      </c>
      <c r="C68" s="11">
        <f t="shared" ca="1" si="5"/>
        <v>4.3757595838394039</v>
      </c>
      <c r="D68" s="11">
        <f t="shared" ca="1" si="3"/>
        <v>36.670751187242018</v>
      </c>
      <c r="E68" s="11">
        <f t="shared" ca="1" si="6"/>
        <v>15709.108188930752</v>
      </c>
      <c r="F68" s="11">
        <f t="shared" ca="1" si="4"/>
        <v>97.535717075314764</v>
      </c>
      <c r="G68" s="30"/>
      <c r="H68" s="12">
        <f t="shared" ca="1" si="2"/>
        <v>-0.39354696193730548</v>
      </c>
    </row>
    <row r="69" spans="2:8" ht="15.55" customHeight="1" x14ac:dyDescent="0.65">
      <c r="B69" s="10">
        <v>47</v>
      </c>
      <c r="C69" s="11">
        <f t="shared" ca="1" si="5"/>
        <v>5.4499990597285386</v>
      </c>
      <c r="D69" s="11">
        <f t="shared" ca="1" si="3"/>
        <v>38.620142579899031</v>
      </c>
      <c r="E69" s="11">
        <f t="shared" ca="1" si="6"/>
        <v>18852.879218109556</v>
      </c>
      <c r="F69" s="11">
        <f t="shared" ca="1" si="4"/>
        <v>98.426661970911454</v>
      </c>
      <c r="G69" s="30"/>
      <c r="H69" s="12">
        <f t="shared" ca="1" si="2"/>
        <v>0.94939139265701522</v>
      </c>
    </row>
    <row r="70" spans="2:8" ht="15.55" customHeight="1" x14ac:dyDescent="0.65">
      <c r="B70" s="10">
        <v>48</v>
      </c>
      <c r="C70" s="11">
        <f t="shared" ca="1" si="5"/>
        <v>5.2865840096029686</v>
      </c>
      <c r="D70" s="11">
        <f t="shared" ca="1" si="3"/>
        <v>39.546727341719169</v>
      </c>
      <c r="E70" s="11">
        <f t="shared" ca="1" si="6"/>
        <v>22624.381646493286</v>
      </c>
      <c r="F70" s="11">
        <f t="shared" ca="1" si="4"/>
        <v>99.179739968015454</v>
      </c>
      <c r="G70" s="30"/>
      <c r="H70" s="12">
        <f t="shared" ca="1" si="2"/>
        <v>-7.3415238179861855E-2</v>
      </c>
    </row>
    <row r="71" spans="2:8" ht="15.55" customHeight="1" x14ac:dyDescent="0.65">
      <c r="B71" s="10">
        <v>49</v>
      </c>
      <c r="C71" s="11">
        <f t="shared" ca="1" si="5"/>
        <v>6.6901514317228328</v>
      </c>
      <c r="D71" s="11">
        <f t="shared" ca="1" si="3"/>
        <v>42.007611565759625</v>
      </c>
      <c r="E71" s="11">
        <f t="shared" ca="1" si="6"/>
        <v>27151.718860015983</v>
      </c>
      <c r="F71" s="11">
        <f t="shared" ca="1" si="4"/>
        <v>101.33412776974039</v>
      </c>
      <c r="G71" s="30"/>
      <c r="H71" s="12">
        <f t="shared" ca="1" si="2"/>
        <v>1.4608842240404574</v>
      </c>
    </row>
    <row r="72" spans="2:8" ht="15.55" customHeight="1" x14ac:dyDescent="0.65">
      <c r="B72" s="10">
        <v>50</v>
      </c>
      <c r="C72" s="11">
        <f t="shared" ref="C72:C135" ca="1" si="7">$C$16*C71+$C$18+H72</f>
        <v>5.2420257739835137</v>
      </c>
      <c r="D72" s="11">
        <f t="shared" ca="1" si="3"/>
        <v>41.897516194364876</v>
      </c>
      <c r="E72" s="11">
        <f t="shared" ref="E72:E135" ca="1" si="8">$E$16*E71+$E$18+H72</f>
        <v>32581.952536647783</v>
      </c>
      <c r="F72" s="11">
        <f t="shared" ca="1" si="4"/>
        <v>102.17118402021792</v>
      </c>
      <c r="G72" s="30"/>
      <c r="H72" s="12">
        <f t="shared" ca="1" si="2"/>
        <v>-1.1100953713947523</v>
      </c>
    </row>
    <row r="73" spans="2:8" ht="15.55" customHeight="1" x14ac:dyDescent="0.65">
      <c r="B73" s="10">
        <v>51</v>
      </c>
      <c r="C73" s="11">
        <f t="shared" ca="1" si="7"/>
        <v>5.1521851194694781</v>
      </c>
      <c r="D73" s="11">
        <f t="shared" ca="1" si="3"/>
        <v>42.856080694647545</v>
      </c>
      <c r="E73" s="11">
        <f t="shared" ca="1" si="8"/>
        <v>39099.301608477617</v>
      </c>
      <c r="F73" s="11">
        <f t="shared" ca="1" si="4"/>
        <v>102.86975786823294</v>
      </c>
      <c r="G73" s="30"/>
      <c r="H73" s="12">
        <f t="shared" ca="1" si="2"/>
        <v>-4.1435499717333082E-2</v>
      </c>
    </row>
    <row r="74" spans="2:8" ht="15.55" customHeight="1" x14ac:dyDescent="0.65">
      <c r="B74" s="10">
        <v>52</v>
      </c>
      <c r="C74" s="11">
        <f t="shared" ca="1" si="7"/>
        <v>6.3033216520726834</v>
      </c>
      <c r="D74" s="11">
        <f t="shared" ca="1" si="3"/>
        <v>45.037654251144644</v>
      </c>
      <c r="E74" s="11">
        <f t="shared" ca="1" si="8"/>
        <v>46921.343503729637</v>
      </c>
      <c r="F74" s="11">
        <f t="shared" ca="1" si="4"/>
        <v>104.65833604774137</v>
      </c>
      <c r="G74" s="30"/>
      <c r="H74" s="12">
        <f t="shared" ca="1" si="2"/>
        <v>1.1815735564971008</v>
      </c>
    </row>
    <row r="75" spans="2:8" ht="15.55" customHeight="1" x14ac:dyDescent="0.65">
      <c r="B75" s="10">
        <v>53</v>
      </c>
      <c r="C75" s="11">
        <f t="shared" ca="1" si="7"/>
        <v>6.6969589219383829</v>
      </c>
      <c r="D75" s="11">
        <f t="shared" ca="1" si="3"/>
        <v>46.691955851424879</v>
      </c>
      <c r="E75" s="11">
        <f t="shared" ca="1" si="8"/>
        <v>56307.266506075845</v>
      </c>
      <c r="F75" s="11">
        <f t="shared" ca="1" si="4"/>
        <v>106.89366043089687</v>
      </c>
      <c r="G75" s="30"/>
      <c r="H75" s="12">
        <f t="shared" ca="1" si="2"/>
        <v>0.65430160028023543</v>
      </c>
    </row>
    <row r="76" spans="2:8" ht="15.55" customHeight="1" x14ac:dyDescent="0.65">
      <c r="B76" s="10">
        <v>54</v>
      </c>
      <c r="C76" s="11">
        <f t="shared" ca="1" si="7"/>
        <v>5.9365115490201523</v>
      </c>
      <c r="D76" s="11">
        <f t="shared" ca="1" si="3"/>
        <v>47.270900262894322</v>
      </c>
      <c r="E76" s="11">
        <f t="shared" ca="1" si="8"/>
        <v>67569.298751702474</v>
      </c>
      <c r="F76" s="11">
        <f t="shared" ca="1" si="4"/>
        <v>108.43781342672884</v>
      </c>
      <c r="G76" s="30"/>
      <c r="H76" s="12">
        <f t="shared" ca="1" si="2"/>
        <v>-0.42105558853055403</v>
      </c>
    </row>
    <row r="77" spans="2:8" ht="15.55" customHeight="1" x14ac:dyDescent="0.65">
      <c r="B77" s="10">
        <v>55</v>
      </c>
      <c r="C77" s="11">
        <f t="shared" ca="1" si="7"/>
        <v>4.5109223537638119</v>
      </c>
      <c r="D77" s="11">
        <f t="shared" ca="1" si="3"/>
        <v>47.032613377442011</v>
      </c>
      <c r="E77" s="11">
        <f t="shared" ca="1" si="8"/>
        <v>81082.920215157515</v>
      </c>
      <c r="F77" s="11">
        <f t="shared" ca="1" si="4"/>
        <v>108.52032763321633</v>
      </c>
      <c r="G77" s="30"/>
      <c r="H77" s="12">
        <f t="shared" ca="1" si="2"/>
        <v>-1.2382868854523099</v>
      </c>
    </row>
    <row r="78" spans="2:8" ht="15.55" customHeight="1" x14ac:dyDescent="0.65">
      <c r="B78" s="10">
        <v>56</v>
      </c>
      <c r="C78" s="11">
        <f t="shared" ca="1" si="7"/>
        <v>4.0511281949451963</v>
      </c>
      <c r="D78" s="11">
        <f t="shared" ca="1" si="3"/>
        <v>47.475003689376159</v>
      </c>
      <c r="E78" s="11">
        <f t="shared" ca="1" si="8"/>
        <v>97299.946648500947</v>
      </c>
      <c r="F78" s="11">
        <f t="shared" ca="1" si="4"/>
        <v>107.95260259672192</v>
      </c>
      <c r="G78" s="30"/>
      <c r="H78" s="12">
        <f t="shared" ca="1" si="2"/>
        <v>-0.55760968806585387</v>
      </c>
    </row>
    <row r="79" spans="2:8" ht="15.55" customHeight="1" x14ac:dyDescent="0.65">
      <c r="B79" s="10">
        <v>57</v>
      </c>
      <c r="C79" s="11">
        <f t="shared" ca="1" si="7"/>
        <v>6.4287509805320262</v>
      </c>
      <c r="D79" s="11">
        <f t="shared" ca="1" si="3"/>
        <v>50.662852113952027</v>
      </c>
      <c r="E79" s="11">
        <f t="shared" ca="1" si="8"/>
        <v>116763.12382662571</v>
      </c>
      <c r="F79" s="11">
        <f t="shared" ca="1" si="4"/>
        <v>109.54429521212063</v>
      </c>
      <c r="G79" s="30"/>
      <c r="H79" s="12">
        <f t="shared" ca="1" si="2"/>
        <v>2.1878484245758685</v>
      </c>
    </row>
    <row r="80" spans="2:8" ht="15.55" customHeight="1" x14ac:dyDescent="0.65">
      <c r="B80" s="10">
        <v>58</v>
      </c>
      <c r="C80" s="11">
        <f t="shared" ca="1" si="7"/>
        <v>5.1771917253644508</v>
      </c>
      <c r="D80" s="11">
        <f t="shared" ca="1" si="3"/>
        <v>50.697043054890855</v>
      </c>
      <c r="E80" s="11">
        <f t="shared" ca="1" si="8"/>
        <v>140115.78278289179</v>
      </c>
      <c r="F80" s="11">
        <f t="shared" ca="1" si="4"/>
        <v>109.93148348095107</v>
      </c>
      <c r="G80" s="30"/>
      <c r="H80" s="12">
        <f t="shared" ca="1" si="2"/>
        <v>-0.96580905906117021</v>
      </c>
    </row>
    <row r="81" spans="2:8" ht="15.55" customHeight="1" x14ac:dyDescent="0.65">
      <c r="B81" s="10">
        <v>59</v>
      </c>
      <c r="C81" s="11">
        <f t="shared" ca="1" si="7"/>
        <v>4.5963690718958237</v>
      </c>
      <c r="D81" s="11">
        <f t="shared" ca="1" si="3"/>
        <v>51.151658746495116</v>
      </c>
      <c r="E81" s="11">
        <f t="shared" ca="1" si="8"/>
        <v>168139.39395516177</v>
      </c>
      <c r="F81" s="11">
        <f t="shared" ca="1" si="4"/>
        <v>109.63912566238153</v>
      </c>
      <c r="G81" s="30"/>
      <c r="H81" s="12">
        <f t="shared" ca="1" si="2"/>
        <v>-0.54538430839573659</v>
      </c>
    </row>
    <row r="82" spans="2:8" ht="15.55" customHeight="1" x14ac:dyDescent="0.65">
      <c r="B82" s="10">
        <v>60</v>
      </c>
      <c r="C82" s="11">
        <f t="shared" ca="1" si="7"/>
        <v>3.5076122801618297</v>
      </c>
      <c r="D82" s="11">
        <f t="shared" ca="1" si="3"/>
        <v>50.982175769140284</v>
      </c>
      <c r="E82" s="11">
        <f t="shared" ca="1" si="8"/>
        <v>201767.10326321676</v>
      </c>
      <c r="F82" s="11">
        <f t="shared" ca="1" si="4"/>
        <v>108.10720581350461</v>
      </c>
      <c r="G82" s="30"/>
      <c r="H82" s="12">
        <f t="shared" ca="1" si="2"/>
        <v>-1.1694829773548292</v>
      </c>
    </row>
    <row r="83" spans="2:8" ht="15.55" customHeight="1" x14ac:dyDescent="0.65">
      <c r="B83" s="10">
        <v>61</v>
      </c>
      <c r="C83" s="11">
        <f t="shared" ca="1" si="7"/>
        <v>4.7856802277706958</v>
      </c>
      <c r="D83" s="11">
        <f t="shared" ca="1" si="3"/>
        <v>52.961766172781516</v>
      </c>
      <c r="E83" s="11">
        <f t="shared" ca="1" si="8"/>
        <v>242122.50350626375</v>
      </c>
      <c r="F83" s="11">
        <f t="shared" ca="1" si="4"/>
        <v>107.61167709653277</v>
      </c>
      <c r="G83" s="30"/>
      <c r="H83" s="12">
        <f t="shared" ca="1" si="2"/>
        <v>0.97959040364123229</v>
      </c>
    </row>
    <row r="84" spans="2:8" ht="15.55" customHeight="1" x14ac:dyDescent="0.65">
      <c r="B84" s="10">
        <v>62</v>
      </c>
      <c r="C84" s="11">
        <f t="shared" ca="1" si="7"/>
        <v>4.6234435461929628</v>
      </c>
      <c r="D84" s="11">
        <f t="shared" ca="1" si="3"/>
        <v>53.756665536757922</v>
      </c>
      <c r="E84" s="11">
        <f t="shared" ca="1" si="8"/>
        <v>290547.7991068805</v>
      </c>
      <c r="F84" s="11">
        <f t="shared" ca="1" si="4"/>
        <v>106.87952855709949</v>
      </c>
      <c r="G84" s="30"/>
      <c r="H84" s="12">
        <f t="shared" ca="1" si="2"/>
        <v>-0.20510063602359432</v>
      </c>
    </row>
    <row r="85" spans="2:8" ht="15.55" customHeight="1" x14ac:dyDescent="0.65">
      <c r="B85" s="10">
        <v>63</v>
      </c>
      <c r="C85" s="11">
        <f t="shared" ca="1" si="7"/>
        <v>5.6375657296344617</v>
      </c>
      <c r="D85" s="11">
        <f t="shared" ca="1" si="3"/>
        <v>55.695476429438017</v>
      </c>
      <c r="E85" s="11">
        <f t="shared" ca="1" si="8"/>
        <v>348659.2977391493</v>
      </c>
      <c r="F85" s="11">
        <f t="shared" ca="1" si="4"/>
        <v>107.08328899332429</v>
      </c>
      <c r="G85" s="30"/>
      <c r="H85" s="12">
        <f t="shared" ca="1" si="2"/>
        <v>0.93881089268009188</v>
      </c>
    </row>
    <row r="86" spans="2:8" ht="15.55" customHeight="1" x14ac:dyDescent="0.65">
      <c r="B86" s="10">
        <v>64</v>
      </c>
      <c r="C86" s="11">
        <f t="shared" ca="1" si="7"/>
        <v>7.0057036222652593</v>
      </c>
      <c r="D86" s="11">
        <f t="shared" ca="1" si="3"/>
        <v>58.191127467995706</v>
      </c>
      <c r="E86" s="11">
        <f t="shared" ca="1" si="8"/>
        <v>418393.65293801768</v>
      </c>
      <c r="F86" s="11">
        <f t="shared" ca="1" si="4"/>
        <v>108.69352913891331</v>
      </c>
      <c r="G86" s="30"/>
      <c r="H86" s="12">
        <f t="shared" ca="1" si="2"/>
        <v>1.4956510385576898</v>
      </c>
    </row>
    <row r="87" spans="2:8" ht="15.55" customHeight="1" x14ac:dyDescent="0.65">
      <c r="B87" s="10">
        <v>65</v>
      </c>
      <c r="C87" s="11">
        <f t="shared" ca="1" si="7"/>
        <v>4.6009345869414595</v>
      </c>
      <c r="D87" s="11">
        <f t="shared" ca="1" si="3"/>
        <v>57.187499157124954</v>
      </c>
      <c r="E87" s="11">
        <f t="shared" ca="1" si="8"/>
        <v>502071.37989731034</v>
      </c>
      <c r="F87" s="11">
        <f t="shared" ca="1" si="4"/>
        <v>108.06828406913942</v>
      </c>
      <c r="G87" s="30"/>
      <c r="H87" s="12">
        <f t="shared" ref="H87:H150" ca="1" si="9">NORMINV(RAND(),$I$17,$I$18)</f>
        <v>-2.0036283108707491</v>
      </c>
    </row>
    <row r="88" spans="2:8" ht="15.55" customHeight="1" x14ac:dyDescent="0.65">
      <c r="B88" s="10">
        <v>66</v>
      </c>
      <c r="C88" s="11">
        <f t="shared" ca="1" si="7"/>
        <v>4.3716157790686312</v>
      </c>
      <c r="D88" s="11">
        <f t="shared" ref="D88:D151" ca="1" si="10">$D$16*D87+$D$18+H88</f>
        <v>57.878367266640417</v>
      </c>
      <c r="E88" s="11">
        <f t="shared" ca="1" si="8"/>
        <v>602486.34674488183</v>
      </c>
      <c r="F88" s="11">
        <f t="shared" ca="1" si="4"/>
        <v>107.10949632446925</v>
      </c>
      <c r="G88" s="30"/>
      <c r="H88" s="12">
        <f t="shared" ca="1" si="9"/>
        <v>-0.30913189048453699</v>
      </c>
    </row>
    <row r="89" spans="2:8" ht="15.55" customHeight="1" x14ac:dyDescent="0.65">
      <c r="B89" s="10">
        <v>67</v>
      </c>
      <c r="C89" s="11">
        <f t="shared" ca="1" si="7"/>
        <v>3.6845156068500415</v>
      </c>
      <c r="D89" s="11">
        <f t="shared" ca="1" si="10"/>
        <v>58.065590250235552</v>
      </c>
      <c r="E89" s="11">
        <f t="shared" ca="1" si="8"/>
        <v>722983.80331684172</v>
      </c>
      <c r="F89" s="11">
        <f t="shared" ref="F89:F152" ca="1" si="11">$F$16*F88+$F$17*F87+$F$18+H89</f>
        <v>105.35312749716982</v>
      </c>
      <c r="G89" s="30"/>
      <c r="H89" s="12">
        <f t="shared" ca="1" si="9"/>
        <v>-0.81277701640486366</v>
      </c>
    </row>
    <row r="90" spans="2:8" ht="15.55" customHeight="1" x14ac:dyDescent="0.65">
      <c r="B90" s="10">
        <v>68</v>
      </c>
      <c r="C90" s="11">
        <f t="shared" ca="1" si="7"/>
        <v>4.8224811053399108</v>
      </c>
      <c r="D90" s="11">
        <f t="shared" ca="1" si="10"/>
        <v>59.940458870095426</v>
      </c>
      <c r="E90" s="11">
        <f t="shared" ca="1" si="8"/>
        <v>867582.43884882983</v>
      </c>
      <c r="F90" s="11">
        <f t="shared" ca="1" si="11"/>
        <v>104.57616920921552</v>
      </c>
      <c r="G90" s="30"/>
      <c r="H90" s="12">
        <f t="shared" ca="1" si="9"/>
        <v>0.87486861985987774</v>
      </c>
    </row>
    <row r="91" spans="2:8" ht="15.55" customHeight="1" x14ac:dyDescent="0.65">
      <c r="B91" s="10">
        <v>69</v>
      </c>
      <c r="C91" s="11">
        <f t="shared" ca="1" si="7"/>
        <v>5.8352352143671764</v>
      </c>
      <c r="D91" s="11">
        <f t="shared" ca="1" si="10"/>
        <v>61.917709200190671</v>
      </c>
      <c r="E91" s="11">
        <f t="shared" ca="1" si="8"/>
        <v>1041100.9038689259</v>
      </c>
      <c r="F91" s="11">
        <f t="shared" ca="1" si="11"/>
        <v>104.80062580518018</v>
      </c>
      <c r="G91" s="30"/>
      <c r="H91" s="12">
        <f t="shared" ca="1" si="9"/>
        <v>0.97725033009524798</v>
      </c>
    </row>
    <row r="92" spans="2:8" ht="15.55" customHeight="1" x14ac:dyDescent="0.65">
      <c r="B92" s="10">
        <v>70</v>
      </c>
      <c r="C92" s="11">
        <f t="shared" ca="1" si="7"/>
        <v>4.7014866227116725</v>
      </c>
      <c r="D92" s="11">
        <f t="shared" ca="1" si="10"/>
        <v>61.951007651408602</v>
      </c>
      <c r="E92" s="11">
        <f t="shared" ca="1" si="8"/>
        <v>1249321.1179411623</v>
      </c>
      <c r="F92" s="11">
        <f t="shared" ca="1" si="11"/>
        <v>103.99017350067413</v>
      </c>
      <c r="G92" s="30"/>
      <c r="H92" s="12">
        <f t="shared" ca="1" si="9"/>
        <v>-0.96670154878206915</v>
      </c>
    </row>
    <row r="93" spans="2:8" ht="15.55" customHeight="1" x14ac:dyDescent="0.65">
      <c r="B93" s="10">
        <v>71</v>
      </c>
      <c r="C93" s="11">
        <f t="shared" ca="1" si="7"/>
        <v>4.674931172155099</v>
      </c>
      <c r="D93" s="11">
        <f t="shared" ca="1" si="10"/>
        <v>62.864749525394366</v>
      </c>
      <c r="E93" s="11">
        <f t="shared" ca="1" si="8"/>
        <v>1499186.2552712688</v>
      </c>
      <c r="F93" s="11">
        <f t="shared" ca="1" si="11"/>
        <v>103.12650204255263</v>
      </c>
      <c r="G93" s="30"/>
      <c r="H93" s="12">
        <f t="shared" ca="1" si="9"/>
        <v>-8.6258126014238559E-2</v>
      </c>
    </row>
    <row r="94" spans="2:8" ht="15.55" customHeight="1" x14ac:dyDescent="0.65">
      <c r="B94" s="10">
        <v>72</v>
      </c>
      <c r="C94" s="11">
        <f t="shared" ca="1" si="7"/>
        <v>7.0522959498878626</v>
      </c>
      <c r="D94" s="11">
        <f t="shared" ca="1" si="10"/>
        <v>66.177100537558147</v>
      </c>
      <c r="E94" s="11">
        <f t="shared" ca="1" si="8"/>
        <v>1799026.8186765346</v>
      </c>
      <c r="F94" s="11">
        <f t="shared" ca="1" si="11"/>
        <v>104.62164700740031</v>
      </c>
      <c r="G94" s="30"/>
      <c r="H94" s="12">
        <f t="shared" ca="1" si="9"/>
        <v>2.3123510121637834</v>
      </c>
    </row>
    <row r="95" spans="2:8" ht="15.55" customHeight="1" x14ac:dyDescent="0.65">
      <c r="B95" s="10">
        <v>73</v>
      </c>
      <c r="C95" s="11">
        <f t="shared" ca="1" si="7"/>
        <v>8.3803878570465145</v>
      </c>
      <c r="D95" s="11">
        <f t="shared" ca="1" si="10"/>
        <v>68.91565163469437</v>
      </c>
      <c r="E95" s="11">
        <f t="shared" ca="1" si="8"/>
        <v>2158834.9209629386</v>
      </c>
      <c r="F95" s="11">
        <f t="shared" ca="1" si="11"/>
        <v>107.67456355247391</v>
      </c>
      <c r="G95" s="30"/>
      <c r="H95" s="12">
        <f t="shared" ca="1" si="9"/>
        <v>1.7385510971362244</v>
      </c>
    </row>
    <row r="96" spans="2:8" ht="15.55" customHeight="1" x14ac:dyDescent="0.65">
      <c r="B96" s="10">
        <v>74</v>
      </c>
      <c r="C96" s="11">
        <f t="shared" ca="1" si="7"/>
        <v>9.1760740133212337</v>
      </c>
      <c r="D96" s="11">
        <f t="shared" ca="1" si="10"/>
        <v>71.387415362378391</v>
      </c>
      <c r="E96" s="11">
        <f t="shared" ca="1" si="8"/>
        <v>2590604.3769192537</v>
      </c>
      <c r="F96" s="11">
        <f t="shared" ca="1" si="11"/>
        <v>111.84773570065016</v>
      </c>
      <c r="G96" s="30"/>
      <c r="H96" s="12">
        <f t="shared" ca="1" si="9"/>
        <v>1.4717637276840212</v>
      </c>
    </row>
    <row r="97" spans="2:8" ht="15.55" customHeight="1" x14ac:dyDescent="0.65">
      <c r="B97" s="10">
        <v>75</v>
      </c>
      <c r="C97" s="11">
        <f t="shared" ca="1" si="7"/>
        <v>8.4595164850791811</v>
      </c>
      <c r="D97" s="11">
        <f t="shared" ca="1" si="10"/>
        <v>72.506072636800582</v>
      </c>
      <c r="E97" s="11">
        <f t="shared" ca="1" si="8"/>
        <v>3108726.370960379</v>
      </c>
      <c r="F97" s="11">
        <f t="shared" ca="1" si="11"/>
        <v>115.64550227290621</v>
      </c>
      <c r="G97" s="30"/>
      <c r="H97" s="12">
        <f t="shared" ca="1" si="9"/>
        <v>0.11865727442219445</v>
      </c>
    </row>
    <row r="98" spans="2:8" ht="15.55" customHeight="1" x14ac:dyDescent="0.65">
      <c r="B98" s="10">
        <v>76</v>
      </c>
      <c r="C98" s="11">
        <f t="shared" ca="1" si="7"/>
        <v>6.4966919768186875</v>
      </c>
      <c r="D98" s="11">
        <f t="shared" ca="1" si="10"/>
        <v>72.235151425555927</v>
      </c>
      <c r="E98" s="11">
        <f t="shared" ca="1" si="8"/>
        <v>3730471.3742312435</v>
      </c>
      <c r="F98" s="11">
        <f t="shared" ca="1" si="11"/>
        <v>117.67409361968549</v>
      </c>
      <c r="G98" s="30"/>
      <c r="H98" s="12">
        <f t="shared" ca="1" si="9"/>
        <v>-1.2709212112446577</v>
      </c>
    </row>
    <row r="99" spans="2:8" ht="15.55" customHeight="1" x14ac:dyDescent="0.65">
      <c r="B99" s="10">
        <v>77</v>
      </c>
      <c r="C99" s="11">
        <f t="shared" ca="1" si="7"/>
        <v>4.7571649142950916</v>
      </c>
      <c r="D99" s="11">
        <f t="shared" ca="1" si="10"/>
        <v>71.794962758396068</v>
      </c>
      <c r="E99" s="11">
        <f t="shared" ca="1" si="8"/>
        <v>4476565.208888825</v>
      </c>
      <c r="F99" s="11">
        <f t="shared" ca="1" si="11"/>
        <v>117.90318214189791</v>
      </c>
      <c r="G99" s="30"/>
      <c r="H99" s="12">
        <f t="shared" ca="1" si="9"/>
        <v>-1.4401886671598592</v>
      </c>
    </row>
    <row r="100" spans="2:8" ht="15.55" customHeight="1" x14ac:dyDescent="0.65">
      <c r="B100" s="10">
        <v>78</v>
      </c>
      <c r="C100" s="11">
        <f t="shared" ca="1" si="7"/>
        <v>7.0928494402385986</v>
      </c>
      <c r="D100" s="11">
        <f t="shared" ca="1" si="10"/>
        <v>75.082080267198592</v>
      </c>
      <c r="E100" s="11">
        <f t="shared" ca="1" si="8"/>
        <v>5371881.5377840986</v>
      </c>
      <c r="F100" s="11">
        <f t="shared" ca="1" si="11"/>
        <v>120.21973838449476</v>
      </c>
      <c r="G100" s="30"/>
      <c r="H100" s="12">
        <f t="shared" ca="1" si="9"/>
        <v>2.2871175088025253</v>
      </c>
    </row>
    <row r="101" spans="2:8" ht="15.55" customHeight="1" x14ac:dyDescent="0.65">
      <c r="B101" s="10">
        <v>79</v>
      </c>
      <c r="C101" s="11">
        <f t="shared" ca="1" si="7"/>
        <v>6.0792449091141254</v>
      </c>
      <c r="D101" s="11">
        <f t="shared" ca="1" si="10"/>
        <v>75.487045624121833</v>
      </c>
      <c r="E101" s="11">
        <f t="shared" ca="1" si="8"/>
        <v>6446258.2503062747</v>
      </c>
      <c r="F101" s="11">
        <f t="shared" ca="1" si="11"/>
        <v>121.53057253833616</v>
      </c>
      <c r="G101" s="30"/>
      <c r="H101" s="12">
        <f t="shared" ca="1" si="9"/>
        <v>-0.59503464307675336</v>
      </c>
    </row>
    <row r="102" spans="2:8" ht="15.55" customHeight="1" x14ac:dyDescent="0.65">
      <c r="B102" s="10">
        <v>80</v>
      </c>
      <c r="C102" s="11">
        <f t="shared" ca="1" si="7"/>
        <v>6.3722392731330526</v>
      </c>
      <c r="D102" s="11">
        <f t="shared" ca="1" si="10"/>
        <v>76.995888969963588</v>
      </c>
      <c r="E102" s="11">
        <f t="shared" ca="1" si="8"/>
        <v>7735511.4092108747</v>
      </c>
      <c r="F102" s="11">
        <f t="shared" ca="1" si="11"/>
        <v>123.01696923879021</v>
      </c>
      <c r="G102" s="30"/>
      <c r="H102" s="12">
        <f t="shared" ca="1" si="9"/>
        <v>0.5088433458417525</v>
      </c>
    </row>
    <row r="103" spans="2:8" ht="15.55" customHeight="1" x14ac:dyDescent="0.65">
      <c r="B103" s="10">
        <v>81</v>
      </c>
      <c r="C103" s="11">
        <f t="shared" ca="1" si="7"/>
        <v>6.1071426566276843</v>
      </c>
      <c r="D103" s="11">
        <f t="shared" ca="1" si="10"/>
        <v>78.005240208084828</v>
      </c>
      <c r="E103" s="11">
        <f t="shared" ca="1" si="8"/>
        <v>9282614.7004042882</v>
      </c>
      <c r="F103" s="11">
        <f t="shared" ca="1" si="11"/>
        <v>124.14877178193672</v>
      </c>
      <c r="G103" s="30"/>
      <c r="H103" s="12">
        <f t="shared" ca="1" si="9"/>
        <v>9.351238121241761E-3</v>
      </c>
    </row>
    <row r="104" spans="2:8" ht="15.55" customHeight="1" x14ac:dyDescent="0.65">
      <c r="B104" s="10">
        <v>82</v>
      </c>
      <c r="C104" s="11">
        <f t="shared" ca="1" si="7"/>
        <v>6.4590177042714156</v>
      </c>
      <c r="D104" s="11">
        <f t="shared" ca="1" si="10"/>
        <v>79.578543787054102</v>
      </c>
      <c r="E104" s="11">
        <f t="shared" ca="1" si="8"/>
        <v>11139139.213788724</v>
      </c>
      <c r="F104" s="11">
        <f t="shared" ca="1" si="11"/>
        <v>125.51052795734994</v>
      </c>
      <c r="G104" s="30"/>
      <c r="H104" s="12">
        <f t="shared" ca="1" si="9"/>
        <v>0.57330357896926787</v>
      </c>
    </row>
    <row r="105" spans="2:8" ht="15.55" customHeight="1" x14ac:dyDescent="0.65">
      <c r="B105" s="10">
        <v>83</v>
      </c>
      <c r="C105" s="11">
        <f t="shared" ca="1" si="7"/>
        <v>6.6388904758555469</v>
      </c>
      <c r="D105" s="11">
        <f t="shared" ca="1" si="10"/>
        <v>81.05022009949252</v>
      </c>
      <c r="E105" s="11">
        <f t="shared" ca="1" si="8"/>
        <v>13366968.528222781</v>
      </c>
      <c r="F105" s="11">
        <f t="shared" ca="1" si="11"/>
        <v>126.96629710984085</v>
      </c>
      <c r="G105" s="30"/>
      <c r="H105" s="12">
        <f t="shared" ca="1" si="9"/>
        <v>0.47167631243841468</v>
      </c>
    </row>
    <row r="106" spans="2:8" ht="15.55" customHeight="1" x14ac:dyDescent="0.65">
      <c r="B106" s="10">
        <v>84</v>
      </c>
      <c r="C106" s="11">
        <f t="shared" ca="1" si="7"/>
        <v>5.3849152930066406</v>
      </c>
      <c r="D106" s="11">
        <f t="shared" ca="1" si="10"/>
        <v>81.124023011814728</v>
      </c>
      <c r="E106" s="11">
        <f t="shared" ca="1" si="8"/>
        <v>16040362.307670249</v>
      </c>
      <c r="F106" s="11">
        <f t="shared" ca="1" si="11"/>
        <v>127.09518697983137</v>
      </c>
      <c r="G106" s="30"/>
      <c r="H106" s="12">
        <f t="shared" ca="1" si="9"/>
        <v>-0.92619708767779774</v>
      </c>
    </row>
    <row r="107" spans="2:8" ht="15.55" customHeight="1" x14ac:dyDescent="0.65">
      <c r="B107" s="10">
        <v>85</v>
      </c>
      <c r="C107" s="11">
        <f t="shared" ca="1" si="7"/>
        <v>4.7558019891348087</v>
      </c>
      <c r="D107" s="11">
        <f t="shared" ca="1" si="10"/>
        <v>81.571892766544224</v>
      </c>
      <c r="E107" s="11">
        <f t="shared" ca="1" si="8"/>
        <v>19248435.217074051</v>
      </c>
      <c r="F107" s="11">
        <f t="shared" ca="1" si="11"/>
        <v>126.38939464645389</v>
      </c>
      <c r="G107" s="30"/>
      <c r="H107" s="12">
        <f t="shared" ca="1" si="9"/>
        <v>-0.55213024527050458</v>
      </c>
    </row>
    <row r="108" spans="2:8" ht="15.55" customHeight="1" x14ac:dyDescent="0.65">
      <c r="B108" s="10">
        <v>86</v>
      </c>
      <c r="C108" s="11">
        <f t="shared" ca="1" si="7"/>
        <v>3.207057853057071</v>
      </c>
      <c r="D108" s="11">
        <f t="shared" ca="1" si="10"/>
        <v>80.974309028293447</v>
      </c>
      <c r="E108" s="11">
        <f t="shared" ca="1" si="8"/>
        <v>23098121.662905123</v>
      </c>
      <c r="F108" s="11">
        <f t="shared" ca="1" si="11"/>
        <v>123.88564593836506</v>
      </c>
      <c r="G108" s="30"/>
      <c r="H108" s="12">
        <f t="shared" ca="1" si="9"/>
        <v>-1.597583738250776</v>
      </c>
    </row>
    <row r="109" spans="2:8" ht="15.55" customHeight="1" x14ac:dyDescent="0.65">
      <c r="B109" s="10">
        <v>87</v>
      </c>
      <c r="C109" s="11">
        <f t="shared" ca="1" si="7"/>
        <v>4.0002928679736307</v>
      </c>
      <c r="D109" s="11">
        <f t="shared" ca="1" si="10"/>
        <v>82.408955613821419</v>
      </c>
      <c r="E109" s="11">
        <f t="shared" ca="1" si="8"/>
        <v>27717747.430132732</v>
      </c>
      <c r="F109" s="11">
        <f t="shared" ca="1" si="11"/>
        <v>121.80302474014852</v>
      </c>
      <c r="G109" s="30"/>
      <c r="H109" s="12">
        <f t="shared" ca="1" si="9"/>
        <v>0.43464658552797331</v>
      </c>
    </row>
    <row r="110" spans="2:8" ht="15.55" customHeight="1" x14ac:dyDescent="0.65">
      <c r="B110" s="10">
        <v>88</v>
      </c>
      <c r="C110" s="11">
        <f t="shared" ca="1" si="7"/>
        <v>6.4611508925505525</v>
      </c>
      <c r="D110" s="11">
        <f t="shared" ca="1" si="10"/>
        <v>85.669872211993066</v>
      </c>
      <c r="E110" s="11">
        <f t="shared" ca="1" si="8"/>
        <v>33261300.177075874</v>
      </c>
      <c r="F110" s="11">
        <f t="shared" ca="1" si="11"/>
        <v>121.9507258005416</v>
      </c>
      <c r="G110" s="30"/>
      <c r="H110" s="12">
        <f t="shared" ca="1" si="9"/>
        <v>2.2609165981716477</v>
      </c>
    </row>
    <row r="111" spans="2:8" ht="15.55" customHeight="1" x14ac:dyDescent="0.65">
      <c r="B111" s="10">
        <v>89</v>
      </c>
      <c r="C111" s="11">
        <f t="shared" ca="1" si="7"/>
        <v>5.7439548345900384</v>
      </c>
      <c r="D111" s="11">
        <f t="shared" ca="1" si="10"/>
        <v>86.244906332542655</v>
      </c>
      <c r="E111" s="11">
        <f t="shared" ca="1" si="8"/>
        <v>39913560.78752517</v>
      </c>
      <c r="F111" s="11">
        <f t="shared" ca="1" si="11"/>
        <v>121.44066062804349</v>
      </c>
      <c r="G111" s="30"/>
      <c r="H111" s="12">
        <f t="shared" ca="1" si="9"/>
        <v>-0.42496587945040443</v>
      </c>
    </row>
    <row r="112" spans="2:8" ht="15.55" customHeight="1" x14ac:dyDescent="0.65">
      <c r="B112" s="10">
        <v>90</v>
      </c>
      <c r="C112" s="11">
        <f t="shared" ca="1" si="7"/>
        <v>4.0238010674951727</v>
      </c>
      <c r="D112" s="11">
        <f t="shared" ca="1" si="10"/>
        <v>85.673543532365798</v>
      </c>
      <c r="E112" s="11">
        <f t="shared" ca="1" si="8"/>
        <v>47896272.373667404</v>
      </c>
      <c r="F112" s="11">
        <f t="shared" ca="1" si="11"/>
        <v>119.19073191461288</v>
      </c>
      <c r="G112" s="30"/>
      <c r="H112" s="12">
        <f t="shared" ca="1" si="9"/>
        <v>-1.5713628001768576</v>
      </c>
    </row>
    <row r="113" spans="2:8" ht="15.55" customHeight="1" x14ac:dyDescent="0.65">
      <c r="B113" s="10">
        <v>91</v>
      </c>
      <c r="C113" s="11">
        <f t="shared" ca="1" si="7"/>
        <v>3.8989987573396481</v>
      </c>
      <c r="D113" s="11">
        <f t="shared" ca="1" si="10"/>
        <v>86.353501435709305</v>
      </c>
      <c r="E113" s="11">
        <f t="shared" ca="1" si="8"/>
        <v>57475527.528358787</v>
      </c>
      <c r="F113" s="11">
        <f t="shared" ca="1" si="11"/>
        <v>116.63134736958838</v>
      </c>
      <c r="G113" s="30"/>
      <c r="H113" s="12">
        <f t="shared" ca="1" si="9"/>
        <v>-0.32004209665649019</v>
      </c>
    </row>
    <row r="114" spans="2:8" ht="15.55" customHeight="1" x14ac:dyDescent="0.65">
      <c r="B114" s="10">
        <v>92</v>
      </c>
      <c r="C114" s="11">
        <f t="shared" ca="1" si="7"/>
        <v>3.2034899655733562</v>
      </c>
      <c r="D114" s="11">
        <f t="shared" ca="1" si="10"/>
        <v>86.437792395410938</v>
      </c>
      <c r="E114" s="11">
        <f t="shared" ca="1" si="8"/>
        <v>68970633.118321508</v>
      </c>
      <c r="F114" s="11">
        <f t="shared" ca="1" si="11"/>
        <v>113.22028491962182</v>
      </c>
      <c r="G114" s="30"/>
      <c r="H114" s="12">
        <f t="shared" ca="1" si="9"/>
        <v>-0.91570904029836286</v>
      </c>
    </row>
    <row r="115" spans="2:8" ht="15.55" customHeight="1" x14ac:dyDescent="0.65">
      <c r="B115" s="10">
        <v>93</v>
      </c>
      <c r="C115" s="11">
        <f t="shared" ca="1" si="7"/>
        <v>2.8825007720873281</v>
      </c>
      <c r="D115" s="11">
        <f t="shared" ca="1" si="10"/>
        <v>86.75750119503958</v>
      </c>
      <c r="E115" s="11">
        <f t="shared" ca="1" si="8"/>
        <v>82764760.061694607</v>
      </c>
      <c r="F115" s="11">
        <f t="shared" ca="1" si="11"/>
        <v>109.30372404058465</v>
      </c>
      <c r="G115" s="30"/>
      <c r="H115" s="12">
        <f t="shared" ca="1" si="9"/>
        <v>-0.68029120037135693</v>
      </c>
    </row>
    <row r="116" spans="2:8" ht="15.55" customHeight="1" x14ac:dyDescent="0.65">
      <c r="B116" s="10">
        <v>94</v>
      </c>
      <c r="C116" s="11">
        <f t="shared" ca="1" si="7"/>
        <v>3.4644769816056487</v>
      </c>
      <c r="D116" s="11">
        <f t="shared" ca="1" si="10"/>
        <v>87.915977558975371</v>
      </c>
      <c r="E116" s="11">
        <f t="shared" ca="1" si="8"/>
        <v>99317713.232509896</v>
      </c>
      <c r="F116" s="11">
        <f t="shared" ca="1" si="11"/>
        <v>105.80509276419075</v>
      </c>
      <c r="G116" s="30"/>
      <c r="H116" s="12">
        <f t="shared" ca="1" si="9"/>
        <v>0.15847636393578632</v>
      </c>
    </row>
    <row r="117" spans="2:8" ht="15.55" customHeight="1" x14ac:dyDescent="0.65">
      <c r="B117" s="10">
        <v>95</v>
      </c>
      <c r="C117" s="11">
        <f t="shared" ca="1" si="7"/>
        <v>3.6249296929437782</v>
      </c>
      <c r="D117" s="11">
        <f t="shared" ca="1" si="10"/>
        <v>88.769325666634629</v>
      </c>
      <c r="E117" s="11">
        <f t="shared" ca="1" si="8"/>
        <v>119181256.73235998</v>
      </c>
      <c r="F117" s="11">
        <f t="shared" ca="1" si="11"/>
        <v>102.41663548268961</v>
      </c>
      <c r="G117" s="30"/>
      <c r="H117" s="12">
        <f t="shared" ca="1" si="9"/>
        <v>-0.14665189234074089</v>
      </c>
    </row>
    <row r="118" spans="2:8" ht="15.55" customHeight="1" x14ac:dyDescent="0.65">
      <c r="B118" s="10">
        <v>96</v>
      </c>
      <c r="C118" s="11">
        <f t="shared" ca="1" si="7"/>
        <v>4.0729000772332098</v>
      </c>
      <c r="D118" s="11">
        <f t="shared" ca="1" si="10"/>
        <v>89.942281989512821</v>
      </c>
      <c r="E118" s="11">
        <f t="shared" ca="1" si="8"/>
        <v>143017509.25178829</v>
      </c>
      <c r="F118" s="11">
        <f t="shared" ca="1" si="11"/>
        <v>99.481929324574864</v>
      </c>
      <c r="G118" s="30"/>
      <c r="H118" s="12">
        <f t="shared" ca="1" si="9"/>
        <v>0.17295632287818655</v>
      </c>
    </row>
    <row r="119" spans="2:8" ht="15.55" customHeight="1" x14ac:dyDescent="0.65">
      <c r="B119" s="10">
        <v>97</v>
      </c>
      <c r="C119" s="11">
        <f t="shared" ca="1" si="7"/>
        <v>3.8416305863042224</v>
      </c>
      <c r="D119" s="11">
        <f t="shared" ca="1" si="10"/>
        <v>90.525592514030478</v>
      </c>
      <c r="E119" s="11">
        <f t="shared" ca="1" si="8"/>
        <v>171621011.68545645</v>
      </c>
      <c r="F119" s="11">
        <f t="shared" ca="1" si="11"/>
        <v>96.39983795196234</v>
      </c>
      <c r="G119" s="30"/>
      <c r="H119" s="12">
        <f t="shared" ca="1" si="9"/>
        <v>-0.41668947548234592</v>
      </c>
    </row>
    <row r="120" spans="2:8" ht="15.55" customHeight="1" x14ac:dyDescent="0.65">
      <c r="B120" s="10">
        <v>98</v>
      </c>
      <c r="C120" s="11">
        <f t="shared" ca="1" si="7"/>
        <v>5.3233920145843827</v>
      </c>
      <c r="D120" s="11">
        <f t="shared" ca="1" si="10"/>
        <v>92.775680059571485</v>
      </c>
      <c r="E120" s="11">
        <f t="shared" ca="1" si="8"/>
        <v>205945216.27263531</v>
      </c>
      <c r="F120" s="11">
        <f t="shared" ca="1" si="11"/>
        <v>94.881223968906326</v>
      </c>
      <c r="G120" s="30"/>
      <c r="H120" s="12">
        <f t="shared" ca="1" si="9"/>
        <v>1.2500875455410043</v>
      </c>
    </row>
    <row r="121" spans="2:8" ht="15.55" customHeight="1" x14ac:dyDescent="0.65">
      <c r="B121" s="10">
        <v>99</v>
      </c>
      <c r="C121" s="11">
        <f t="shared" ca="1" si="7"/>
        <v>4.6963926120626187</v>
      </c>
      <c r="D121" s="11">
        <f t="shared" ca="1" si="10"/>
        <v>93.213359059966592</v>
      </c>
      <c r="E121" s="11">
        <f t="shared" ca="1" si="8"/>
        <v>247134259.96484137</v>
      </c>
      <c r="F121" s="11">
        <f t="shared" ca="1" si="11"/>
        <v>92.988152005031381</v>
      </c>
      <c r="G121" s="30"/>
      <c r="H121" s="12">
        <f t="shared" ca="1" si="9"/>
        <v>-0.56232099960488791</v>
      </c>
    </row>
    <row r="122" spans="2:8" ht="15.55" customHeight="1" x14ac:dyDescent="0.65">
      <c r="B122" s="10">
        <v>100</v>
      </c>
      <c r="C122" s="11">
        <f t="shared" ca="1" si="7"/>
        <v>4.4104134475003445</v>
      </c>
      <c r="D122" s="11">
        <f t="shared" ca="1" si="10"/>
        <v>93.866658417816836</v>
      </c>
      <c r="E122" s="11">
        <f t="shared" ca="1" si="8"/>
        <v>296561112.61110896</v>
      </c>
      <c r="F122" s="11">
        <f t="shared" ca="1" si="11"/>
        <v>90.988874355705093</v>
      </c>
      <c r="G122" s="30"/>
      <c r="H122" s="12">
        <f t="shared" ca="1" si="9"/>
        <v>-0.34670064214975027</v>
      </c>
    </row>
    <row r="123" spans="2:8" ht="15.55" customHeight="1" x14ac:dyDescent="0.65">
      <c r="B123" s="10">
        <v>101</v>
      </c>
      <c r="C123" s="11">
        <f t="shared" ca="1" si="7"/>
        <v>5.3787738075103384</v>
      </c>
      <c r="D123" s="11">
        <f t="shared" ca="1" si="10"/>
        <v>95.717101467326899</v>
      </c>
      <c r="E123" s="11">
        <f t="shared" ca="1" si="8"/>
        <v>355873336.98377383</v>
      </c>
      <c r="F123" s="11">
        <f t="shared" ca="1" si="11"/>
        <v>90.11008600077119</v>
      </c>
      <c r="G123" s="30"/>
      <c r="H123" s="12">
        <f t="shared" ca="1" si="9"/>
        <v>0.85044304951006211</v>
      </c>
    </row>
    <row r="124" spans="2:8" ht="15.55" customHeight="1" x14ac:dyDescent="0.65">
      <c r="B124" s="10">
        <v>102</v>
      </c>
      <c r="C124" s="11">
        <f t="shared" ca="1" si="7"/>
        <v>5.4357589287623025</v>
      </c>
      <c r="D124" s="11">
        <f t="shared" ca="1" si="10"/>
        <v>96.849841350080936</v>
      </c>
      <c r="E124" s="11">
        <f t="shared" ca="1" si="8"/>
        <v>427048005.51326847</v>
      </c>
      <c r="F124" s="11">
        <f t="shared" ca="1" si="11"/>
        <v>89.542027620527648</v>
      </c>
      <c r="G124" s="30"/>
      <c r="H124" s="12">
        <f t="shared" ca="1" si="9"/>
        <v>0.1327398827540312</v>
      </c>
    </row>
    <row r="125" spans="2:8" ht="15.55" customHeight="1" x14ac:dyDescent="0.65">
      <c r="B125" s="10">
        <v>103</v>
      </c>
      <c r="C125" s="11">
        <f t="shared" ca="1" si="7"/>
        <v>4.2880117865827838</v>
      </c>
      <c r="D125" s="11">
        <f t="shared" ca="1" si="10"/>
        <v>96.789245993653878</v>
      </c>
      <c r="E125" s="11">
        <f t="shared" ca="1" si="8"/>
        <v>512457606.55532682</v>
      </c>
      <c r="F125" s="11">
        <f t="shared" ca="1" si="11"/>
        <v>88.069078861873678</v>
      </c>
      <c r="G125" s="30"/>
      <c r="H125" s="12">
        <f t="shared" ca="1" si="9"/>
        <v>-1.0605953564270587</v>
      </c>
    </row>
    <row r="126" spans="2:8" ht="15.55" customHeight="1" x14ac:dyDescent="0.65">
      <c r="B126" s="10">
        <v>104</v>
      </c>
      <c r="C126" s="11">
        <f t="shared" ca="1" si="7"/>
        <v>5.5273070742464165</v>
      </c>
      <c r="D126" s="11">
        <f t="shared" ca="1" si="10"/>
        <v>98.886143638634067</v>
      </c>
      <c r="E126" s="11">
        <f t="shared" ca="1" si="8"/>
        <v>614949129.96328974</v>
      </c>
      <c r="F126" s="11">
        <f t="shared" ca="1" si="11"/>
        <v>87.944902347859994</v>
      </c>
      <c r="G126" s="30"/>
      <c r="H126" s="12">
        <f t="shared" ca="1" si="9"/>
        <v>1.0968976449801893</v>
      </c>
    </row>
    <row r="127" spans="2:8" ht="15.55" customHeight="1" x14ac:dyDescent="0.65">
      <c r="B127" s="10">
        <v>105</v>
      </c>
      <c r="C127" s="11">
        <f t="shared" ca="1" si="7"/>
        <v>4.9307300092193742</v>
      </c>
      <c r="D127" s="11">
        <f t="shared" ca="1" si="10"/>
        <v>99.395027988456306</v>
      </c>
      <c r="E127" s="11">
        <f t="shared" ca="1" si="8"/>
        <v>737938956.46483195</v>
      </c>
      <c r="F127" s="11">
        <f t="shared" ca="1" si="11"/>
        <v>87.461337046451177</v>
      </c>
      <c r="G127" s="30"/>
      <c r="H127" s="12">
        <f t="shared" ca="1" si="9"/>
        <v>-0.49111565017775971</v>
      </c>
    </row>
    <row r="128" spans="2:8" ht="15.55" customHeight="1" x14ac:dyDescent="0.65">
      <c r="B128" s="10">
        <v>106</v>
      </c>
      <c r="C128" s="11">
        <f t="shared" ca="1" si="7"/>
        <v>5.6508088102832126</v>
      </c>
      <c r="D128" s="11">
        <f t="shared" ca="1" si="10"/>
        <v>101.10125279136402</v>
      </c>
      <c r="E128" s="11">
        <f t="shared" ca="1" si="8"/>
        <v>885526749.46402311</v>
      </c>
      <c r="F128" s="11">
        <f t="shared" ca="1" si="11"/>
        <v>87.852904054612338</v>
      </c>
      <c r="G128" s="30"/>
      <c r="H128" s="12">
        <f t="shared" ca="1" si="9"/>
        <v>0.70622480290771239</v>
      </c>
    </row>
    <row r="129" spans="2:8" ht="15.55" customHeight="1" x14ac:dyDescent="0.65">
      <c r="B129" s="10">
        <v>107</v>
      </c>
      <c r="C129" s="11">
        <f t="shared" ca="1" si="7"/>
        <v>6.9850785539975941</v>
      </c>
      <c r="D129" s="11">
        <f t="shared" ca="1" si="10"/>
        <v>103.56568429713504</v>
      </c>
      <c r="E129" s="11">
        <f t="shared" ca="1" si="8"/>
        <v>1062632101.8212593</v>
      </c>
      <c r="F129" s="11">
        <f t="shared" ca="1" si="11"/>
        <v>89.795132497263879</v>
      </c>
      <c r="G129" s="30"/>
      <c r="H129" s="12">
        <f t="shared" ca="1" si="9"/>
        <v>1.4644315057710238</v>
      </c>
    </row>
    <row r="130" spans="2:8" ht="15.55" customHeight="1" x14ac:dyDescent="0.65">
      <c r="B130" s="10">
        <v>108</v>
      </c>
      <c r="C130" s="11">
        <f t="shared" ca="1" si="7"/>
        <v>7.1774142513030297</v>
      </c>
      <c r="D130" s="11">
        <f t="shared" ca="1" si="10"/>
        <v>105.15503570524</v>
      </c>
      <c r="E130" s="11">
        <f t="shared" ca="1" si="8"/>
        <v>1275158523.7748625</v>
      </c>
      <c r="F130" s="11">
        <f t="shared" ca="1" si="11"/>
        <v>92.253960463209083</v>
      </c>
      <c r="G130" s="30"/>
      <c r="H130" s="12">
        <f t="shared" ca="1" si="9"/>
        <v>0.58935140810495412</v>
      </c>
    </row>
    <row r="131" spans="2:8" ht="15.55" customHeight="1" x14ac:dyDescent="0.65">
      <c r="B131" s="10">
        <v>109</v>
      </c>
      <c r="C131" s="11">
        <f t="shared" ca="1" si="7"/>
        <v>7.4559436305489903</v>
      </c>
      <c r="D131" s="11">
        <f t="shared" ca="1" si="10"/>
        <v>106.86904793474656</v>
      </c>
      <c r="E131" s="11">
        <f t="shared" ca="1" si="8"/>
        <v>1530190230.2438471</v>
      </c>
      <c r="F131" s="11">
        <f t="shared" ca="1" si="11"/>
        <v>95.282966537093671</v>
      </c>
      <c r="G131" s="30"/>
      <c r="H131" s="12">
        <f t="shared" ca="1" si="9"/>
        <v>0.71401222950656618</v>
      </c>
    </row>
    <row r="132" spans="2:8" ht="15.55" customHeight="1" x14ac:dyDescent="0.65">
      <c r="B132" s="10">
        <v>110</v>
      </c>
      <c r="C132" s="11">
        <f t="shared" ca="1" si="7"/>
        <v>9.0150855180181395</v>
      </c>
      <c r="D132" s="11">
        <f t="shared" ca="1" si="10"/>
        <v>109.91937854832551</v>
      </c>
      <c r="E132" s="11">
        <f t="shared" ca="1" si="8"/>
        <v>1836228279.3429472</v>
      </c>
      <c r="F132" s="11">
        <f t="shared" ca="1" si="11"/>
        <v>100.13686301253666</v>
      </c>
      <c r="G132" s="30"/>
      <c r="H132" s="12">
        <f t="shared" ca="1" si="9"/>
        <v>2.0503306135789474</v>
      </c>
    </row>
    <row r="133" spans="2:8" ht="15.55" customHeight="1" x14ac:dyDescent="0.65">
      <c r="B133" s="10">
        <v>111</v>
      </c>
      <c r="C133" s="11">
        <f t="shared" ca="1" si="7"/>
        <v>7.3726403879956859</v>
      </c>
      <c r="D133" s="11">
        <f t="shared" ca="1" si="10"/>
        <v>110.07995052190668</v>
      </c>
      <c r="E133" s="11">
        <f t="shared" ca="1" si="8"/>
        <v>2203473935.3721085</v>
      </c>
      <c r="F133" s="11">
        <f t="shared" ca="1" si="11"/>
        <v>103.71311214864559</v>
      </c>
      <c r="G133" s="30"/>
      <c r="H133" s="12">
        <f t="shared" ca="1" si="9"/>
        <v>-0.83942802641882619</v>
      </c>
    </row>
    <row r="134" spans="2:8" ht="15.55" customHeight="1" x14ac:dyDescent="0.65">
      <c r="B134" s="10">
        <v>112</v>
      </c>
      <c r="C134" s="11">
        <f t="shared" ca="1" si="7"/>
        <v>7.0314369837515427</v>
      </c>
      <c r="D134" s="11">
        <f t="shared" ca="1" si="10"/>
        <v>111.21327519526167</v>
      </c>
      <c r="E134" s="11">
        <f t="shared" ca="1" si="8"/>
        <v>2644168723.5798545</v>
      </c>
      <c r="F134" s="11">
        <f t="shared" ca="1" si="11"/>
        <v>107.06369241437325</v>
      </c>
      <c r="G134" s="30"/>
      <c r="H134" s="12">
        <f t="shared" ca="1" si="9"/>
        <v>0.13332467335499365</v>
      </c>
    </row>
    <row r="135" spans="2:8" ht="15.55" customHeight="1" x14ac:dyDescent="0.65">
      <c r="B135" s="10">
        <v>113</v>
      </c>
      <c r="C135" s="11">
        <f t="shared" ca="1" si="7"/>
        <v>6.7548024713284152</v>
      </c>
      <c r="D135" s="11">
        <f t="shared" ca="1" si="10"/>
        <v>112.34292807958886</v>
      </c>
      <c r="E135" s="11">
        <f t="shared" ca="1" si="8"/>
        <v>3173002469.4254785</v>
      </c>
      <c r="F135" s="11">
        <f t="shared" ca="1" si="11"/>
        <v>110.17173641636886</v>
      </c>
      <c r="G135" s="30"/>
      <c r="H135" s="12">
        <f t="shared" ca="1" si="9"/>
        <v>0.12965288432718081</v>
      </c>
    </row>
    <row r="136" spans="2:8" ht="15.55" customHeight="1" x14ac:dyDescent="0.65">
      <c r="B136" s="10">
        <v>114</v>
      </c>
      <c r="C136" s="11">
        <f t="shared" ref="C136:C188" ca="1" si="12">$C$16*C135+$C$18+H136</f>
        <v>7.749998190057596</v>
      </c>
      <c r="D136" s="11">
        <f t="shared" ca="1" si="10"/>
        <v>114.68908429258371</v>
      </c>
      <c r="E136" s="11">
        <f t="shared" ref="E136:E188" ca="1" si="13">$E$16*E135+$E$18+H136</f>
        <v>3807602965.6567302</v>
      </c>
      <c r="F136" s="11">
        <f t="shared" ca="1" si="11"/>
        <v>114.24449530701601</v>
      </c>
      <c r="G136" s="30"/>
      <c r="H136" s="12">
        <f t="shared" ca="1" si="9"/>
        <v>1.3461562129948628</v>
      </c>
    </row>
    <row r="137" spans="2:8" ht="15.55" customHeight="1" x14ac:dyDescent="0.65">
      <c r="B137" s="10">
        <v>115</v>
      </c>
      <c r="C137" s="11">
        <f t="shared" ca="1" si="12"/>
        <v>8.0366527406718493</v>
      </c>
      <c r="D137" s="11">
        <f t="shared" ca="1" si="10"/>
        <v>116.52573848120949</v>
      </c>
      <c r="E137" s="11">
        <f t="shared" ca="1" si="13"/>
        <v>4569123560.6247311</v>
      </c>
      <c r="F137" s="11">
        <f t="shared" ca="1" si="11"/>
        <v>118.64491513306051</v>
      </c>
      <c r="G137" s="30"/>
      <c r="H137" s="12">
        <f t="shared" ca="1" si="9"/>
        <v>0.83665418862577201</v>
      </c>
    </row>
    <row r="138" spans="2:8" ht="15.55" customHeight="1" x14ac:dyDescent="0.65">
      <c r="B138" s="10">
        <v>116</v>
      </c>
      <c r="C138" s="11">
        <f t="shared" ca="1" si="12"/>
        <v>5.7046810339715615</v>
      </c>
      <c r="D138" s="11">
        <f t="shared" ca="1" si="10"/>
        <v>115.80109732264357</v>
      </c>
      <c r="E138" s="11">
        <f t="shared" ca="1" si="13"/>
        <v>5482948272.0250359</v>
      </c>
      <c r="F138" s="11">
        <f t="shared" ca="1" si="11"/>
        <v>120.73820686486447</v>
      </c>
      <c r="G138" s="30"/>
      <c r="H138" s="12">
        <f t="shared" ca="1" si="9"/>
        <v>-1.7246411585659187</v>
      </c>
    </row>
    <row r="139" spans="2:8" ht="15.55" customHeight="1" x14ac:dyDescent="0.65">
      <c r="B139" s="10">
        <v>117</v>
      </c>
      <c r="C139" s="11">
        <f t="shared" ca="1" si="12"/>
        <v>5.5093904476594568</v>
      </c>
      <c r="D139" s="11">
        <f t="shared" ca="1" si="10"/>
        <v>116.74674294312578</v>
      </c>
      <c r="E139" s="11">
        <f t="shared" ca="1" si="13"/>
        <v>6579537927.3756886</v>
      </c>
      <c r="F139" s="11">
        <f t="shared" ca="1" si="11"/>
        <v>122.38136589263961</v>
      </c>
      <c r="G139" s="30"/>
      <c r="H139" s="12">
        <f t="shared" ca="1" si="9"/>
        <v>-5.4354379517792095E-2</v>
      </c>
    </row>
    <row r="140" spans="2:8" ht="15.55" customHeight="1" x14ac:dyDescent="0.65">
      <c r="B140" s="10">
        <v>118</v>
      </c>
      <c r="C140" s="11">
        <f t="shared" ca="1" si="12"/>
        <v>5.5910447067032489</v>
      </c>
      <c r="D140" s="11">
        <f t="shared" ca="1" si="10"/>
        <v>117.93027529170146</v>
      </c>
      <c r="E140" s="11">
        <f t="shared" ca="1" si="13"/>
        <v>7895445514.034359</v>
      </c>
      <c r="F140" s="11">
        <f t="shared" ca="1" si="11"/>
        <v>123.83635929756426</v>
      </c>
      <c r="G140" s="30"/>
      <c r="H140" s="12">
        <f t="shared" ca="1" si="9"/>
        <v>0.18353234857568382</v>
      </c>
    </row>
    <row r="141" spans="2:8" ht="15.55" customHeight="1" x14ac:dyDescent="0.65">
      <c r="B141" s="10">
        <v>119</v>
      </c>
      <c r="C141" s="11">
        <f t="shared" ca="1" si="12"/>
        <v>5.3175158963801294</v>
      </c>
      <c r="D141" s="11">
        <f t="shared" ca="1" si="10"/>
        <v>118.77495542271899</v>
      </c>
      <c r="E141" s="11">
        <f t="shared" ca="1" si="13"/>
        <v>9474534617.6859112</v>
      </c>
      <c r="F141" s="11">
        <f t="shared" ca="1" si="11"/>
        <v>124.76671983408757</v>
      </c>
      <c r="G141" s="30"/>
      <c r="H141" s="12">
        <f t="shared" ca="1" si="9"/>
        <v>-0.15531986898246922</v>
      </c>
    </row>
    <row r="142" spans="2:8" ht="15.55" customHeight="1" x14ac:dyDescent="0.65">
      <c r="B142" s="10">
        <v>120</v>
      </c>
      <c r="C142" s="11">
        <f t="shared" ca="1" si="12"/>
        <v>4.4885197831058541</v>
      </c>
      <c r="D142" s="11">
        <f t="shared" ca="1" si="10"/>
        <v>119.00946248872074</v>
      </c>
      <c r="E142" s="11">
        <f t="shared" ca="1" si="13"/>
        <v>11369441541.4576</v>
      </c>
      <c r="F142" s="11">
        <f t="shared" ca="1" si="11"/>
        <v>124.60018778998463</v>
      </c>
      <c r="G142" s="30"/>
      <c r="H142" s="12">
        <f t="shared" ca="1" si="9"/>
        <v>-0.76549293399824969</v>
      </c>
    </row>
    <row r="143" spans="2:8" ht="15.55" customHeight="1" x14ac:dyDescent="0.65">
      <c r="B143" s="10">
        <v>121</v>
      </c>
      <c r="C143" s="11">
        <f t="shared" ca="1" si="12"/>
        <v>3.9825304813949423</v>
      </c>
      <c r="D143" s="11">
        <f t="shared" ca="1" si="10"/>
        <v>119.401177143631</v>
      </c>
      <c r="E143" s="11">
        <f t="shared" ca="1" si="13"/>
        <v>13643329850.140833</v>
      </c>
      <c r="F143" s="11">
        <f t="shared" ca="1" si="11"/>
        <v>123.59435640686137</v>
      </c>
      <c r="G143" s="30"/>
      <c r="H143" s="12">
        <f t="shared" ca="1" si="9"/>
        <v>-0.60828534508974108</v>
      </c>
    </row>
    <row r="144" spans="2:8" ht="15.55" customHeight="1" x14ac:dyDescent="0.65">
      <c r="B144" s="10">
        <v>122</v>
      </c>
      <c r="C144" s="11">
        <f t="shared" ca="1" si="12"/>
        <v>3.5282271270620287</v>
      </c>
      <c r="D144" s="11">
        <f t="shared" ca="1" si="10"/>
        <v>119.74337988557707</v>
      </c>
      <c r="E144" s="11">
        <f t="shared" ca="1" si="13"/>
        <v>16371995820.511202</v>
      </c>
      <c r="F144" s="11">
        <f t="shared" ca="1" si="11"/>
        <v>121.78530902609664</v>
      </c>
      <c r="G144" s="30"/>
      <c r="H144" s="12">
        <f t="shared" ca="1" si="9"/>
        <v>-0.65779725805392553</v>
      </c>
    </row>
    <row r="145" spans="2:8" ht="15.55" customHeight="1" x14ac:dyDescent="0.65">
      <c r="B145" s="10">
        <v>123</v>
      </c>
      <c r="C145" s="11">
        <f t="shared" ca="1" si="12"/>
        <v>6.1683404467637359</v>
      </c>
      <c r="D145" s="11">
        <f t="shared" ca="1" si="10"/>
        <v>123.08913863069118</v>
      </c>
      <c r="E145" s="11">
        <f t="shared" ca="1" si="13"/>
        <v>19646394987.959202</v>
      </c>
      <c r="F145" s="11">
        <f t="shared" ca="1" si="11"/>
        <v>122.26698156445387</v>
      </c>
      <c r="G145" s="30"/>
      <c r="H145" s="12">
        <f t="shared" ca="1" si="9"/>
        <v>2.3457587451141131</v>
      </c>
    </row>
    <row r="146" spans="2:8" ht="15.55" customHeight="1" x14ac:dyDescent="0.65">
      <c r="B146" s="10">
        <v>124</v>
      </c>
      <c r="C146" s="11">
        <f t="shared" ca="1" si="12"/>
        <v>6.4047641844610057</v>
      </c>
      <c r="D146" s="11">
        <f t="shared" ca="1" si="10"/>
        <v>124.55923045774119</v>
      </c>
      <c r="E146" s="11">
        <f t="shared" ca="1" si="13"/>
        <v>23575673987.021133</v>
      </c>
      <c r="F146" s="11">
        <f t="shared" ca="1" si="11"/>
        <v>122.95272558576441</v>
      </c>
      <c r="G146" s="30"/>
      <c r="H146" s="12">
        <f t="shared" ca="1" si="9"/>
        <v>0.47009182705001701</v>
      </c>
    </row>
    <row r="147" spans="2:8" ht="15.55" customHeight="1" x14ac:dyDescent="0.65">
      <c r="B147" s="10">
        <v>125</v>
      </c>
      <c r="C147" s="11">
        <f t="shared" ca="1" si="12"/>
        <v>6.16326441238051</v>
      </c>
      <c r="D147" s="11">
        <f t="shared" ca="1" si="10"/>
        <v>125.5986835225529</v>
      </c>
      <c r="E147" s="11">
        <f t="shared" ca="1" si="13"/>
        <v>28290808785.464809</v>
      </c>
      <c r="F147" s="11">
        <f t="shared" ca="1" si="11"/>
        <v>123.38667845411106</v>
      </c>
      <c r="G147" s="30"/>
      <c r="H147" s="12">
        <f t="shared" ca="1" si="9"/>
        <v>3.9453064811705178E-2</v>
      </c>
    </row>
    <row r="148" spans="2:8" ht="15.55" customHeight="1" x14ac:dyDescent="0.65">
      <c r="B148" s="10">
        <v>126</v>
      </c>
      <c r="C148" s="11">
        <f t="shared" ca="1" si="12"/>
        <v>5.5452057496778009</v>
      </c>
      <c r="D148" s="11">
        <f t="shared" ca="1" si="10"/>
        <v>126.2132777423263</v>
      </c>
      <c r="E148" s="11">
        <f t="shared" ca="1" si="13"/>
        <v>33948970543.172363</v>
      </c>
      <c r="F148" s="11">
        <f t="shared" ca="1" si="11"/>
        <v>123.16230299953878</v>
      </c>
      <c r="G148" s="30"/>
      <c r="H148" s="12">
        <f t="shared" ca="1" si="9"/>
        <v>-0.38540578022660699</v>
      </c>
    </row>
    <row r="149" spans="2:8" ht="15.55" customHeight="1" x14ac:dyDescent="0.65">
      <c r="B149" s="10">
        <v>127</v>
      </c>
      <c r="C149" s="11">
        <f t="shared" ca="1" si="12"/>
        <v>5.0069803555343944</v>
      </c>
      <c r="D149" s="11">
        <f t="shared" ca="1" si="10"/>
        <v>126.78409349811845</v>
      </c>
      <c r="E149" s="11">
        <f t="shared" ca="1" si="13"/>
        <v>40738764652.377647</v>
      </c>
      <c r="F149" s="11">
        <f t="shared" ca="1" si="11"/>
        <v>122.29731406167474</v>
      </c>
      <c r="G149" s="30"/>
      <c r="H149" s="12">
        <f t="shared" ca="1" si="9"/>
        <v>-0.4291842442078459</v>
      </c>
    </row>
    <row r="150" spans="2:8" ht="15.55" customHeight="1" x14ac:dyDescent="0.65">
      <c r="B150" s="10">
        <v>128</v>
      </c>
      <c r="C150" s="11">
        <f t="shared" ca="1" si="12"/>
        <v>4.2783843550284812</v>
      </c>
      <c r="D150" s="11">
        <f t="shared" ca="1" si="10"/>
        <v>127.05689356871942</v>
      </c>
      <c r="E150" s="11">
        <f t="shared" ca="1" si="13"/>
        <v>48886517583.125969</v>
      </c>
      <c r="F150" s="11">
        <f t="shared" ca="1" si="11"/>
        <v>120.56000105820267</v>
      </c>
      <c r="G150" s="30"/>
      <c r="H150" s="12">
        <f t="shared" ca="1" si="9"/>
        <v>-0.72719992939903444</v>
      </c>
    </row>
    <row r="151" spans="2:8" ht="15.55" customHeight="1" x14ac:dyDescent="0.65">
      <c r="B151" s="10">
        <v>129</v>
      </c>
      <c r="C151" s="11">
        <f t="shared" ca="1" si="12"/>
        <v>2.5623766364693692</v>
      </c>
      <c r="D151" s="11">
        <f t="shared" ca="1" si="10"/>
        <v>126.19656272116602</v>
      </c>
      <c r="E151" s="11">
        <f t="shared" ca="1" si="13"/>
        <v>58663821098.890831</v>
      </c>
      <c r="F151" s="11">
        <f t="shared" ca="1" si="11"/>
        <v>116.91311536690763</v>
      </c>
      <c r="G151" s="30"/>
      <c r="H151" s="12">
        <f t="shared" ref="H151:H214" ca="1" si="14">NORMINV(RAND(),$I$17,$I$18)</f>
        <v>-1.8603308475534162</v>
      </c>
    </row>
    <row r="152" spans="2:8" ht="15.55" customHeight="1" x14ac:dyDescent="0.65">
      <c r="B152" s="10">
        <v>130</v>
      </c>
      <c r="C152" s="11">
        <f t="shared" ca="1" si="12"/>
        <v>1.4602464530132924</v>
      </c>
      <c r="D152" s="11">
        <f t="shared" ref="D152:D215" ca="1" si="15">$D$16*D151+$D$18+H152</f>
        <v>125.60690786500382</v>
      </c>
      <c r="E152" s="11">
        <f t="shared" ca="1" si="13"/>
        <v>70396585318.07933</v>
      </c>
      <c r="F152" s="11">
        <f t="shared" ca="1" si="11"/>
        <v>111.83566337799788</v>
      </c>
      <c r="G152" s="30"/>
      <c r="H152" s="12">
        <f t="shared" ca="1" si="14"/>
        <v>-1.5896548561622033</v>
      </c>
    </row>
    <row r="153" spans="2:8" ht="15.55" customHeight="1" x14ac:dyDescent="0.65">
      <c r="B153" s="10">
        <v>131</v>
      </c>
      <c r="C153" s="11">
        <f t="shared" ca="1" si="12"/>
        <v>1.6554184222501387</v>
      </c>
      <c r="D153" s="11">
        <f t="shared" ca="1" si="15"/>
        <v>126.09412912484332</v>
      </c>
      <c r="E153" s="11">
        <f t="shared" ca="1" si="13"/>
        <v>84475902382.182419</v>
      </c>
      <c r="F153" s="11">
        <f t="shared" ref="F153:F216" ca="1" si="16">$F$16*F152+$F$17*F151+$F$18+H153</f>
        <v>106.58404669414951</v>
      </c>
      <c r="G153" s="30"/>
      <c r="H153" s="12">
        <f t="shared" ca="1" si="14"/>
        <v>-0.51277874016049529</v>
      </c>
    </row>
    <row r="154" spans="2:8" ht="15.55" customHeight="1" x14ac:dyDescent="0.65">
      <c r="B154" s="10">
        <v>132</v>
      </c>
      <c r="C154" s="11">
        <f t="shared" ca="1" si="12"/>
        <v>0.97336765464599107</v>
      </c>
      <c r="D154" s="11">
        <f t="shared" ca="1" si="15"/>
        <v>125.7431620416892</v>
      </c>
      <c r="E154" s="11">
        <f t="shared" ca="1" si="13"/>
        <v>101371082858.26793</v>
      </c>
      <c r="F154" s="11">
        <f t="shared" ca="1" si="16"/>
        <v>100.38826796175188</v>
      </c>
      <c r="G154" s="30"/>
      <c r="H154" s="12">
        <f t="shared" ca="1" si="14"/>
        <v>-1.3509670831541201</v>
      </c>
    </row>
    <row r="155" spans="2:8" ht="15.55" customHeight="1" x14ac:dyDescent="0.65">
      <c r="B155" s="10">
        <v>133</v>
      </c>
      <c r="C155" s="11">
        <f t="shared" ca="1" si="12"/>
        <v>2.5896460202931824</v>
      </c>
      <c r="D155" s="11">
        <f t="shared" ca="1" si="15"/>
        <v>127.55411393826559</v>
      </c>
      <c r="E155" s="11">
        <f t="shared" ca="1" si="13"/>
        <v>121645299431.73247</v>
      </c>
      <c r="F155" s="11">
        <f t="shared" ca="1" si="16"/>
        <v>95.557178532228903</v>
      </c>
      <c r="G155" s="30"/>
      <c r="H155" s="12">
        <f t="shared" ca="1" si="14"/>
        <v>0.81095189657638944</v>
      </c>
    </row>
    <row r="156" spans="2:8" ht="15.55" customHeight="1" x14ac:dyDescent="0.65">
      <c r="B156" s="10">
        <v>134</v>
      </c>
      <c r="C156" s="11">
        <f t="shared" ca="1" si="12"/>
        <v>3.8004073681422748</v>
      </c>
      <c r="D156" s="11">
        <f t="shared" ca="1" si="15"/>
        <v>129.28280449017331</v>
      </c>
      <c r="E156" s="11">
        <f t="shared" ca="1" si="13"/>
        <v>145974359319.80765</v>
      </c>
      <c r="F156" s="11">
        <f t="shared" ca="1" si="16"/>
        <v>91.93400591794844</v>
      </c>
      <c r="G156" s="30"/>
      <c r="H156" s="12">
        <f t="shared" ca="1" si="14"/>
        <v>0.7286905519077288</v>
      </c>
    </row>
    <row r="157" spans="2:8" ht="15.55" customHeight="1" x14ac:dyDescent="0.65">
      <c r="B157" s="10">
        <v>135</v>
      </c>
      <c r="C157" s="11">
        <f t="shared" ca="1" si="12"/>
        <v>5.2363884712693922</v>
      </c>
      <c r="D157" s="11">
        <f t="shared" ca="1" si="15"/>
        <v>131.47886706692887</v>
      </c>
      <c r="E157" s="11">
        <f t="shared" ca="1" si="13"/>
        <v>175169231185.96524</v>
      </c>
      <c r="F157" s="11">
        <f t="shared" ca="1" si="16"/>
        <v>89.913641356529297</v>
      </c>
      <c r="G157" s="30"/>
      <c r="H157" s="12">
        <f t="shared" ca="1" si="14"/>
        <v>1.1960625767555717</v>
      </c>
    </row>
    <row r="158" spans="2:8" ht="15.55" customHeight="1" x14ac:dyDescent="0.65">
      <c r="B158" s="10">
        <v>136</v>
      </c>
      <c r="C158" s="11">
        <f t="shared" ca="1" si="12"/>
        <v>6.6745628362327469</v>
      </c>
      <c r="D158" s="11">
        <f t="shared" ca="1" si="15"/>
        <v>133.96431912614611</v>
      </c>
      <c r="E158" s="11">
        <f t="shared" ca="1" si="13"/>
        <v>210203077425.64374</v>
      </c>
      <c r="F158" s="11">
        <f t="shared" ca="1" si="16"/>
        <v>89.661425251289813</v>
      </c>
      <c r="G158" s="30"/>
      <c r="H158" s="12">
        <f t="shared" ca="1" si="14"/>
        <v>1.4854520592172333</v>
      </c>
    </row>
    <row r="159" spans="2:8" ht="15.55" customHeight="1" x14ac:dyDescent="0.65">
      <c r="B159" s="10">
        <v>137</v>
      </c>
      <c r="C159" s="11">
        <f t="shared" ca="1" si="12"/>
        <v>7.9739680147290324</v>
      </c>
      <c r="D159" s="11">
        <f t="shared" ca="1" si="15"/>
        <v>136.59863687188894</v>
      </c>
      <c r="E159" s="11">
        <f t="shared" ca="1" si="13"/>
        <v>252243692913.40677</v>
      </c>
      <c r="F159" s="11">
        <f t="shared" ca="1" si="16"/>
        <v>91.169612088751805</v>
      </c>
      <c r="G159" s="30"/>
      <c r="H159" s="12">
        <f t="shared" ca="1" si="14"/>
        <v>1.6343177457428351</v>
      </c>
    </row>
    <row r="160" spans="2:8" ht="15.55" customHeight="1" x14ac:dyDescent="0.65">
      <c r="B160" s="10">
        <v>138</v>
      </c>
      <c r="C160" s="11">
        <f t="shared" ca="1" si="12"/>
        <v>8.1606883995489952</v>
      </c>
      <c r="D160" s="11">
        <f t="shared" ca="1" si="15"/>
        <v>138.38015085965472</v>
      </c>
      <c r="E160" s="11">
        <f t="shared" ca="1" si="13"/>
        <v>302692431497.86963</v>
      </c>
      <c r="F160" s="11">
        <f t="shared" ca="1" si="16"/>
        <v>93.41187997772046</v>
      </c>
      <c r="G160" s="30"/>
      <c r="H160" s="12">
        <f t="shared" ca="1" si="14"/>
        <v>0.78151398776576886</v>
      </c>
    </row>
    <row r="161" spans="2:8" ht="15.55" customHeight="1" x14ac:dyDescent="0.65">
      <c r="B161" s="10">
        <v>139</v>
      </c>
      <c r="C161" s="11">
        <f t="shared" ca="1" si="12"/>
        <v>9.0765857281994844</v>
      </c>
      <c r="D161" s="11">
        <f t="shared" ca="1" si="15"/>
        <v>140.928185868215</v>
      </c>
      <c r="E161" s="11">
        <f t="shared" ca="1" si="13"/>
        <v>363230917799.99158</v>
      </c>
      <c r="F161" s="11">
        <f t="shared" ca="1" si="16"/>
        <v>97.066259965464994</v>
      </c>
      <c r="G161" s="30"/>
      <c r="H161" s="12">
        <f t="shared" ca="1" si="14"/>
        <v>1.5480350085602883</v>
      </c>
    </row>
    <row r="162" spans="2:8" ht="15.55" customHeight="1" x14ac:dyDescent="0.65">
      <c r="B162" s="10">
        <v>140</v>
      </c>
      <c r="C162" s="11">
        <f t="shared" ca="1" si="12"/>
        <v>8.4514684451187296</v>
      </c>
      <c r="D162" s="11">
        <f t="shared" ca="1" si="15"/>
        <v>142.11838573077415</v>
      </c>
      <c r="E162" s="11">
        <f t="shared" ca="1" si="13"/>
        <v>435877101361.18005</v>
      </c>
      <c r="F162" s="11">
        <f t="shared" ca="1" si="16"/>
        <v>100.611283017217</v>
      </c>
      <c r="G162" s="30"/>
      <c r="H162" s="12">
        <f t="shared" ca="1" si="14"/>
        <v>0.19019986255914284</v>
      </c>
    </row>
    <row r="163" spans="2:8" ht="15.55" customHeight="1" x14ac:dyDescent="0.65">
      <c r="B163" s="10">
        <v>141</v>
      </c>
      <c r="C163" s="11">
        <f t="shared" ca="1" si="12"/>
        <v>8.4605452683610451</v>
      </c>
      <c r="D163" s="11">
        <f t="shared" ca="1" si="15"/>
        <v>143.81775624304021</v>
      </c>
      <c r="E163" s="11">
        <f t="shared" ca="1" si="13"/>
        <v>523052521635.11536</v>
      </c>
      <c r="F163" s="11">
        <f t="shared" ca="1" si="16"/>
        <v>104.53051167640521</v>
      </c>
      <c r="G163" s="30"/>
      <c r="H163" s="12">
        <f t="shared" ca="1" si="14"/>
        <v>0.69937051226606028</v>
      </c>
    </row>
    <row r="164" spans="2:8" ht="15.55" customHeight="1" x14ac:dyDescent="0.65">
      <c r="B164" s="10">
        <v>142</v>
      </c>
      <c r="C164" s="11">
        <f t="shared" ca="1" si="12"/>
        <v>8.119029307143089</v>
      </c>
      <c r="D164" s="11">
        <f t="shared" ca="1" si="15"/>
        <v>145.16834933549447</v>
      </c>
      <c r="E164" s="11">
        <f t="shared" ca="1" si="13"/>
        <v>627663025963.48901</v>
      </c>
      <c r="F164" s="11">
        <f t="shared" ca="1" si="16"/>
        <v>108.40229773195666</v>
      </c>
      <c r="G164" s="30"/>
      <c r="H164" s="12">
        <f t="shared" ca="1" si="14"/>
        <v>0.35059309245425296</v>
      </c>
    </row>
    <row r="165" spans="2:8" ht="15.55" customHeight="1" x14ac:dyDescent="0.65">
      <c r="B165" s="10">
        <v>143</v>
      </c>
      <c r="C165" s="11">
        <f t="shared" ca="1" si="12"/>
        <v>9.0084662342690827</v>
      </c>
      <c r="D165" s="11">
        <f t="shared" ca="1" si="15"/>
        <v>147.68159212404908</v>
      </c>
      <c r="E165" s="11">
        <f t="shared" ca="1" si="13"/>
        <v>753195631158.69995</v>
      </c>
      <c r="F165" s="11">
        <f t="shared" ca="1" si="16"/>
        <v>113.35484285374351</v>
      </c>
      <c r="G165" s="30"/>
      <c r="H165" s="12">
        <f t="shared" ca="1" si="14"/>
        <v>1.51324278855461</v>
      </c>
    </row>
    <row r="166" spans="2:8" ht="15.55" customHeight="1" x14ac:dyDescent="0.65">
      <c r="B166" s="10">
        <v>144</v>
      </c>
      <c r="C166" s="11">
        <f t="shared" ca="1" si="12"/>
        <v>6.9299232166460909</v>
      </c>
      <c r="D166" s="11">
        <f t="shared" ca="1" si="15"/>
        <v>147.40474235327989</v>
      </c>
      <c r="E166" s="11">
        <f t="shared" ca="1" si="13"/>
        <v>903834757390.16309</v>
      </c>
      <c r="F166" s="11">
        <f t="shared" ca="1" si="16"/>
        <v>116.45126071526292</v>
      </c>
      <c r="G166" s="30"/>
      <c r="H166" s="12">
        <f t="shared" ca="1" si="14"/>
        <v>-1.2768497707691757</v>
      </c>
    </row>
    <row r="167" spans="2:8" ht="15.55" customHeight="1" x14ac:dyDescent="0.65">
      <c r="B167" s="10">
        <v>145</v>
      </c>
      <c r="C167" s="11">
        <f t="shared" ca="1" si="12"/>
        <v>4.7004137702359667</v>
      </c>
      <c r="D167" s="11">
        <f t="shared" ca="1" si="15"/>
        <v>146.56121755019899</v>
      </c>
      <c r="E167" s="11">
        <f t="shared" ca="1" si="13"/>
        <v>1084601708867.3522</v>
      </c>
      <c r="F167" s="11">
        <f t="shared" ca="1" si="16"/>
        <v>117.26096355901203</v>
      </c>
      <c r="G167" s="30"/>
      <c r="H167" s="12">
        <f t="shared" ca="1" si="14"/>
        <v>-1.8435248030809059</v>
      </c>
    </row>
    <row r="168" spans="2:8" ht="15.55" customHeight="1" x14ac:dyDescent="0.65">
      <c r="B168" s="10">
        <v>146</v>
      </c>
      <c r="C168" s="11">
        <f t="shared" ca="1" si="12"/>
        <v>4.1463702101102156</v>
      </c>
      <c r="D168" s="11">
        <f t="shared" ca="1" si="15"/>
        <v>146.94725674412044</v>
      </c>
      <c r="E168" s="11">
        <f t="shared" ca="1" si="13"/>
        <v>1301522050641.2085</v>
      </c>
      <c r="F168" s="11">
        <f t="shared" ca="1" si="16"/>
        <v>117.21122270515504</v>
      </c>
      <c r="G168" s="30"/>
      <c r="H168" s="12">
        <f t="shared" ca="1" si="14"/>
        <v>-0.61396080607855807</v>
      </c>
    </row>
    <row r="169" spans="2:8" ht="15.55" customHeight="1" x14ac:dyDescent="0.65">
      <c r="B169" s="10">
        <v>147</v>
      </c>
      <c r="C169" s="11">
        <f t="shared" ca="1" si="12"/>
        <v>4.6041748735057038</v>
      </c>
      <c r="D169" s="11">
        <f t="shared" ca="1" si="15"/>
        <v>148.23433544953798</v>
      </c>
      <c r="E169" s="11">
        <f t="shared" ca="1" si="13"/>
        <v>1561826460770.7373</v>
      </c>
      <c r="F169" s="11">
        <f t="shared" ca="1" si="16"/>
        <v>117.28092500651115</v>
      </c>
      <c r="G169" s="30"/>
      <c r="H169" s="12">
        <f t="shared" ca="1" si="14"/>
        <v>0.28707870541753155</v>
      </c>
    </row>
    <row r="170" spans="2:8" ht="15.55" customHeight="1" x14ac:dyDescent="0.65">
      <c r="B170" s="10">
        <v>148</v>
      </c>
      <c r="C170" s="11">
        <f t="shared" ca="1" si="12"/>
        <v>5.1347567189058791</v>
      </c>
      <c r="D170" s="11">
        <f t="shared" ca="1" si="15"/>
        <v>149.68575226963929</v>
      </c>
      <c r="E170" s="11">
        <f t="shared" ca="1" si="13"/>
        <v>1874191752926.3362</v>
      </c>
      <c r="F170" s="11">
        <f t="shared" ca="1" si="16"/>
        <v>117.62296167078142</v>
      </c>
      <c r="G170" s="30"/>
      <c r="H170" s="12">
        <f t="shared" ca="1" si="14"/>
        <v>0.45141682010131612</v>
      </c>
    </row>
    <row r="171" spans="2:8" ht="15.55" customHeight="1" x14ac:dyDescent="0.65">
      <c r="B171" s="10">
        <v>149</v>
      </c>
      <c r="C171" s="11">
        <f t="shared" ca="1" si="12"/>
        <v>5.1897905934522877</v>
      </c>
      <c r="D171" s="11">
        <f t="shared" ca="1" si="15"/>
        <v>150.76773748796688</v>
      </c>
      <c r="E171" s="11">
        <f t="shared" ca="1" si="13"/>
        <v>2249030103512.6855</v>
      </c>
      <c r="F171" s="11">
        <f t="shared" ca="1" si="16"/>
        <v>117.83997063688713</v>
      </c>
      <c r="G171" s="30"/>
      <c r="H171" s="12">
        <f t="shared" ca="1" si="14"/>
        <v>8.1985218327583945E-2</v>
      </c>
    </row>
    <row r="172" spans="2:8" ht="15.55" customHeight="1" x14ac:dyDescent="0.65">
      <c r="B172" s="10">
        <v>150</v>
      </c>
      <c r="C172" s="11">
        <f t="shared" ca="1" si="12"/>
        <v>5.2679673410233754</v>
      </c>
      <c r="D172" s="11">
        <f t="shared" ca="1" si="15"/>
        <v>151.88387235422843</v>
      </c>
      <c r="E172" s="11">
        <f t="shared" ca="1" si="13"/>
        <v>2698836124216.3389</v>
      </c>
      <c r="F172" s="11">
        <f t="shared" ca="1" si="16"/>
        <v>117.97518395593598</v>
      </c>
      <c r="G172" s="30"/>
      <c r="H172" s="12">
        <f t="shared" ca="1" si="14"/>
        <v>0.11613486626154523</v>
      </c>
    </row>
    <row r="173" spans="2:8" ht="15.55" customHeight="1" x14ac:dyDescent="0.65">
      <c r="B173" s="10">
        <v>151</v>
      </c>
      <c r="C173" s="11">
        <f t="shared" ca="1" si="12"/>
        <v>4.7952309013546719</v>
      </c>
      <c r="D173" s="11">
        <f t="shared" ca="1" si="15"/>
        <v>152.4647293827644</v>
      </c>
      <c r="E173" s="11">
        <f t="shared" ca="1" si="13"/>
        <v>3238603349060.1875</v>
      </c>
      <c r="F173" s="11">
        <f t="shared" ca="1" si="16"/>
        <v>117.49933326524702</v>
      </c>
      <c r="G173" s="30"/>
      <c r="H173" s="12">
        <f t="shared" ca="1" si="14"/>
        <v>-0.41914297146402785</v>
      </c>
    </row>
    <row r="174" spans="2:8" ht="15.55" customHeight="1" x14ac:dyDescent="0.65">
      <c r="B174" s="10">
        <v>152</v>
      </c>
      <c r="C174" s="11">
        <f t="shared" ca="1" si="12"/>
        <v>4.4920989133953997</v>
      </c>
      <c r="D174" s="11">
        <f t="shared" ca="1" si="15"/>
        <v>153.12064357507606</v>
      </c>
      <c r="E174" s="11">
        <f t="shared" ca="1" si="13"/>
        <v>3886324018872.8809</v>
      </c>
      <c r="F174" s="11">
        <f t="shared" ca="1" si="16"/>
        <v>116.54722999637924</v>
      </c>
      <c r="G174" s="30"/>
      <c r="H174" s="12">
        <f t="shared" ca="1" si="14"/>
        <v>-0.34408580768833807</v>
      </c>
    </row>
    <row r="175" spans="2:8" ht="15.55" customHeight="1" x14ac:dyDescent="0.65">
      <c r="B175" s="10">
        <v>153</v>
      </c>
      <c r="C175" s="11">
        <f t="shared" ca="1" si="12"/>
        <v>5.2946607013840703</v>
      </c>
      <c r="D175" s="11">
        <f t="shared" ca="1" si="15"/>
        <v>154.82162514574381</v>
      </c>
      <c r="E175" s="11">
        <f t="shared" ca="1" si="13"/>
        <v>4663588822649.1582</v>
      </c>
      <c r="F175" s="11">
        <f t="shared" ca="1" si="16"/>
        <v>116.21632529241353</v>
      </c>
      <c r="G175" s="30"/>
      <c r="H175" s="12">
        <f t="shared" ca="1" si="14"/>
        <v>0.70098157066775102</v>
      </c>
    </row>
    <row r="176" spans="2:8" ht="15.55" customHeight="1" x14ac:dyDescent="0.65">
      <c r="B176" s="10">
        <v>154</v>
      </c>
      <c r="C176" s="11">
        <f t="shared" ca="1" si="12"/>
        <v>5.4364907817400727</v>
      </c>
      <c r="D176" s="11">
        <f t="shared" ca="1" si="15"/>
        <v>156.02238736637662</v>
      </c>
      <c r="E176" s="11">
        <f t="shared" ca="1" si="13"/>
        <v>5596306587180.1904</v>
      </c>
      <c r="F176" s="11">
        <f t="shared" ca="1" si="16"/>
        <v>115.95380097951339</v>
      </c>
      <c r="G176" s="30"/>
      <c r="H176" s="12">
        <f t="shared" ca="1" si="14"/>
        <v>0.20076222063281607</v>
      </c>
    </row>
    <row r="177" spans="2:8" ht="15.55" customHeight="1" x14ac:dyDescent="0.65">
      <c r="B177" s="10">
        <v>155</v>
      </c>
      <c r="C177" s="11">
        <f t="shared" ca="1" si="12"/>
        <v>5.9704779365196909</v>
      </c>
      <c r="D177" s="11">
        <f t="shared" ca="1" si="15"/>
        <v>157.64367267750424</v>
      </c>
      <c r="E177" s="11">
        <f t="shared" ca="1" si="13"/>
        <v>6715567904617.8496</v>
      </c>
      <c r="F177" s="11">
        <f t="shared" ca="1" si="16"/>
        <v>116.17665115610673</v>
      </c>
      <c r="G177" s="30"/>
      <c r="H177" s="12">
        <f t="shared" ca="1" si="14"/>
        <v>0.6212853111276323</v>
      </c>
    </row>
    <row r="178" spans="2:8" ht="15.55" customHeight="1" x14ac:dyDescent="0.65">
      <c r="B178" s="10">
        <v>156</v>
      </c>
      <c r="C178" s="11">
        <f t="shared" ca="1" si="12"/>
        <v>6.6560277669804453</v>
      </c>
      <c r="D178" s="11">
        <f t="shared" ca="1" si="15"/>
        <v>159.52331809526893</v>
      </c>
      <c r="E178" s="11">
        <f t="shared" ca="1" si="13"/>
        <v>8058681485543.2988</v>
      </c>
      <c r="F178" s="11">
        <f t="shared" ca="1" si="16"/>
        <v>117.09732372301028</v>
      </c>
      <c r="G178" s="30"/>
      <c r="H178" s="12">
        <f t="shared" ca="1" si="14"/>
        <v>0.87964541776469196</v>
      </c>
    </row>
    <row r="179" spans="2:8" ht="15.55" customHeight="1" x14ac:dyDescent="0.65">
      <c r="B179" s="10">
        <v>157</v>
      </c>
      <c r="C179" s="11">
        <f t="shared" ca="1" si="12"/>
        <v>6.5414921145614606</v>
      </c>
      <c r="D179" s="11">
        <f t="shared" ca="1" si="15"/>
        <v>160.73998799624604</v>
      </c>
      <c r="E179" s="11">
        <f t="shared" ca="1" si="13"/>
        <v>9670417782653.1758</v>
      </c>
      <c r="F179" s="11">
        <f t="shared" ca="1" si="16"/>
        <v>117.98083242263951</v>
      </c>
      <c r="G179" s="30"/>
      <c r="H179" s="12">
        <f t="shared" ca="1" si="14"/>
        <v>0.21666990097710428</v>
      </c>
    </row>
    <row r="180" spans="2:8" ht="15.55" customHeight="1" x14ac:dyDescent="0.65">
      <c r="B180" s="10">
        <v>158</v>
      </c>
      <c r="C180" s="11">
        <f t="shared" ca="1" si="12"/>
        <v>6.1535305558004847</v>
      </c>
      <c r="D180" s="11">
        <f t="shared" ca="1" si="15"/>
        <v>161.66032486039737</v>
      </c>
      <c r="E180" s="11">
        <f t="shared" ca="1" si="13"/>
        <v>11604501339184.73</v>
      </c>
      <c r="F180" s="11">
        <f t="shared" ca="1" si="16"/>
        <v>118.525353879227</v>
      </c>
      <c r="G180" s="30"/>
      <c r="H180" s="12">
        <f t="shared" ca="1" si="14"/>
        <v>-7.9663135848684355E-2</v>
      </c>
    </row>
    <row r="181" spans="2:8" ht="15.55" customHeight="1" x14ac:dyDescent="0.65">
      <c r="B181" s="10">
        <v>159</v>
      </c>
      <c r="C181" s="11">
        <f t="shared" ca="1" si="12"/>
        <v>5.0834080356076417</v>
      </c>
      <c r="D181" s="11">
        <f t="shared" ca="1" si="15"/>
        <v>161.82090845136463</v>
      </c>
      <c r="E181" s="11">
        <f t="shared" ca="1" si="13"/>
        <v>13925401607021.836</v>
      </c>
      <c r="F181" s="11">
        <f t="shared" ca="1" si="16"/>
        <v>117.99619845689659</v>
      </c>
      <c r="G181" s="30"/>
      <c r="H181" s="12">
        <f t="shared" ca="1" si="14"/>
        <v>-0.8394164090327465</v>
      </c>
    </row>
    <row r="182" spans="2:8" ht="15.55" customHeight="1" x14ac:dyDescent="0.65">
      <c r="B182" s="10">
        <v>160</v>
      </c>
      <c r="C182" s="11">
        <f t="shared" ca="1" si="12"/>
        <v>3.8601178867190882</v>
      </c>
      <c r="D182" s="11">
        <f t="shared" ca="1" si="15"/>
        <v>161.61429990959761</v>
      </c>
      <c r="E182" s="11">
        <f t="shared" ca="1" si="13"/>
        <v>16710481928425.996</v>
      </c>
      <c r="F182" s="11">
        <f t="shared" ca="1" si="16"/>
        <v>116.12809649623992</v>
      </c>
      <c r="G182" s="30"/>
      <c r="H182" s="12">
        <f t="shared" ca="1" si="14"/>
        <v>-1.2066085417670251</v>
      </c>
    </row>
    <row r="183" spans="2:8" ht="15.55" customHeight="1" x14ac:dyDescent="0.65">
      <c r="B183" s="10">
        <v>161</v>
      </c>
      <c r="C183" s="11">
        <f t="shared" ca="1" si="12"/>
        <v>3.0595912013852917</v>
      </c>
      <c r="D183" s="11">
        <f t="shared" ca="1" si="15"/>
        <v>161.58579680160761</v>
      </c>
      <c r="E183" s="11">
        <f t="shared" ca="1" si="13"/>
        <v>20052578314111.168</v>
      </c>
      <c r="F183" s="11">
        <f t="shared" ca="1" si="16"/>
        <v>113.23833963908994</v>
      </c>
      <c r="G183" s="30"/>
      <c r="H183" s="12">
        <f t="shared" ca="1" si="14"/>
        <v>-1.0285031079899785</v>
      </c>
    </row>
    <row r="184" spans="2:8" ht="15.55" customHeight="1" x14ac:dyDescent="0.65">
      <c r="B184" s="10">
        <v>162</v>
      </c>
      <c r="C184" s="11">
        <f t="shared" ca="1" si="12"/>
        <v>2.2414483340029312</v>
      </c>
      <c r="D184" s="11">
        <f t="shared" ca="1" si="15"/>
        <v>161.3795721745023</v>
      </c>
      <c r="E184" s="11">
        <f t="shared" ca="1" si="13"/>
        <v>24063093976933.195</v>
      </c>
      <c r="F184" s="11">
        <f t="shared" ca="1" si="16"/>
        <v>109.27005287558724</v>
      </c>
      <c r="G184" s="30"/>
      <c r="H184" s="12">
        <f t="shared" ca="1" si="14"/>
        <v>-1.2062246271053025</v>
      </c>
    </row>
    <row r="185" spans="2:8" ht="15.55" customHeight="1" x14ac:dyDescent="0.65">
      <c r="B185" s="10">
        <v>163</v>
      </c>
      <c r="C185" s="11">
        <f t="shared" ca="1" si="12"/>
        <v>2.8061504230582841</v>
      </c>
      <c r="D185" s="11">
        <f t="shared" ca="1" si="15"/>
        <v>162.39256393035825</v>
      </c>
      <c r="E185" s="11">
        <f t="shared" ca="1" si="13"/>
        <v>28875712772320.844</v>
      </c>
      <c r="F185" s="11">
        <f t="shared" ca="1" si="16"/>
        <v>105.57920314789983</v>
      </c>
      <c r="G185" s="30"/>
      <c r="H185" s="12">
        <f t="shared" ca="1" si="14"/>
        <v>1.2991755855939369E-2</v>
      </c>
    </row>
    <row r="186" spans="2:8" ht="15.55" customHeight="1" x14ac:dyDescent="0.65">
      <c r="B186" s="10">
        <v>164</v>
      </c>
      <c r="C186" s="11">
        <f t="shared" ca="1" si="12"/>
        <v>2.3059666357163811</v>
      </c>
      <c r="D186" s="11">
        <f t="shared" ca="1" si="15"/>
        <v>162.45361022762799</v>
      </c>
      <c r="E186" s="11">
        <f t="shared" ca="1" si="13"/>
        <v>34650855326785.074</v>
      </c>
      <c r="F186" s="11">
        <f t="shared" ca="1" si="16"/>
        <v>101.22578416149504</v>
      </c>
      <c r="G186" s="30"/>
      <c r="H186" s="12">
        <f t="shared" ca="1" si="14"/>
        <v>-0.93895370273024603</v>
      </c>
    </row>
    <row r="187" spans="2:8" ht="15.55" customHeight="1" x14ac:dyDescent="0.65">
      <c r="B187" s="10">
        <v>165</v>
      </c>
      <c r="C187" s="11">
        <f t="shared" ca="1" si="12"/>
        <v>1.4036920755531095</v>
      </c>
      <c r="D187" s="11">
        <f t="shared" ca="1" si="15"/>
        <v>162.012528994608</v>
      </c>
      <c r="E187" s="11">
        <f t="shared" ca="1" si="13"/>
        <v>41581026392141.648</v>
      </c>
      <c r="F187" s="11">
        <f t="shared" ca="1" si="16"/>
        <v>95.810833809231724</v>
      </c>
      <c r="G187" s="30"/>
      <c r="H187" s="12">
        <f t="shared" ca="1" si="14"/>
        <v>-1.4410812330199954</v>
      </c>
    </row>
    <row r="188" spans="2:8" ht="15.55" customHeight="1" x14ac:dyDescent="0.65">
      <c r="B188" s="10">
        <v>166</v>
      </c>
      <c r="C188" s="11">
        <f t="shared" ca="1" si="12"/>
        <v>1.8026660599453406</v>
      </c>
      <c r="D188" s="11">
        <f t="shared" ca="1" si="15"/>
        <v>162.69224139411085</v>
      </c>
      <c r="E188" s="11">
        <f t="shared" ca="1" si="13"/>
        <v>49897231670570.656</v>
      </c>
      <c r="F188" s="11">
        <f t="shared" ca="1" si="16"/>
        <v>90.604833050082618</v>
      </c>
      <c r="G188" s="30"/>
      <c r="H188" s="12">
        <f t="shared" ca="1" si="14"/>
        <v>-0.32028760049714711</v>
      </c>
    </row>
    <row r="189" spans="2:8" ht="15.55" customHeight="1" x14ac:dyDescent="0.65">
      <c r="B189" s="10">
        <v>167</v>
      </c>
      <c r="C189" s="11">
        <f t="shared" ref="C189:C222" ca="1" si="17">$C$16*C188+$C$18+H189</f>
        <v>2.3709767119508713</v>
      </c>
      <c r="D189" s="11">
        <f t="shared" ca="1" si="15"/>
        <v>163.62108525810544</v>
      </c>
      <c r="E189" s="11">
        <f t="shared" ref="E189:E222" ca="1" si="18">$E$16*E188+$E$18+H189</f>
        <v>59876678004685.719</v>
      </c>
      <c r="F189" s="11">
        <f t="shared" ca="1" si="16"/>
        <v>85.890167892750711</v>
      </c>
      <c r="G189" s="30"/>
      <c r="H189" s="12">
        <f t="shared" ca="1" si="14"/>
        <v>-7.1156136005401133E-2</v>
      </c>
    </row>
    <row r="190" spans="2:8" ht="15.55" customHeight="1" x14ac:dyDescent="0.65">
      <c r="B190" s="10">
        <v>168</v>
      </c>
      <c r="C190" s="11">
        <f t="shared" ca="1" si="17"/>
        <v>2.1104287163909392</v>
      </c>
      <c r="D190" s="11">
        <f t="shared" ca="1" si="15"/>
        <v>163.83473260493568</v>
      </c>
      <c r="E190" s="11">
        <f t="shared" ca="1" si="18"/>
        <v>71852013605623.078</v>
      </c>
      <c r="F190" s="11">
        <f t="shared" ca="1" si="16"/>
        <v>80.954568267481392</v>
      </c>
      <c r="G190" s="30"/>
      <c r="H190" s="12">
        <f t="shared" ca="1" si="14"/>
        <v>-0.78635265316975822</v>
      </c>
    </row>
    <row r="191" spans="2:8" ht="15.55" customHeight="1" x14ac:dyDescent="0.65">
      <c r="B191" s="10">
        <v>169</v>
      </c>
      <c r="C191" s="11">
        <f t="shared" ca="1" si="17"/>
        <v>1.7996506568191322</v>
      </c>
      <c r="D191" s="11">
        <f t="shared" ca="1" si="15"/>
        <v>163.94604028864205</v>
      </c>
      <c r="E191" s="11">
        <f t="shared" ca="1" si="18"/>
        <v>86222416326747.797</v>
      </c>
      <c r="F191" s="11">
        <f t="shared" ca="1" si="16"/>
        <v>75.764934609517866</v>
      </c>
      <c r="G191" s="30"/>
      <c r="H191" s="12">
        <f t="shared" ca="1" si="14"/>
        <v>-0.88869231629361967</v>
      </c>
    </row>
    <row r="192" spans="2:8" ht="15.55" customHeight="1" x14ac:dyDescent="0.65">
      <c r="B192" s="10">
        <v>170</v>
      </c>
      <c r="C192" s="11">
        <f t="shared" ca="1" si="17"/>
        <v>3.3933004738767991</v>
      </c>
      <c r="D192" s="11">
        <f t="shared" ca="1" si="15"/>
        <v>165.89962023706354</v>
      </c>
      <c r="E192" s="11">
        <f t="shared" ca="1" si="18"/>
        <v>103466899592099.31</v>
      </c>
      <c r="F192" s="11">
        <f t="shared" ca="1" si="16"/>
        <v>72.238298583097375</v>
      </c>
      <c r="G192" s="30"/>
      <c r="H192" s="12">
        <f t="shared" ca="1" si="14"/>
        <v>0.95357994842149341</v>
      </c>
    </row>
    <row r="193" spans="2:8" ht="15.55" customHeight="1" x14ac:dyDescent="0.65">
      <c r="B193" s="10">
        <v>171</v>
      </c>
      <c r="C193" s="11">
        <f t="shared" ca="1" si="17"/>
        <v>2.649272505673375</v>
      </c>
      <c r="D193" s="11">
        <f t="shared" ca="1" si="15"/>
        <v>165.83425236363547</v>
      </c>
      <c r="E193" s="11">
        <f t="shared" ca="1" si="18"/>
        <v>124160279510519.11</v>
      </c>
      <c r="F193" s="11">
        <f t="shared" ca="1" si="16"/>
        <v>68.241308939795672</v>
      </c>
      <c r="G193" s="30"/>
      <c r="H193" s="12">
        <f t="shared" ca="1" si="14"/>
        <v>-1.065367873428064</v>
      </c>
    </row>
    <row r="194" spans="2:8" ht="15.55" customHeight="1" x14ac:dyDescent="0.65">
      <c r="B194" s="10">
        <v>172</v>
      </c>
      <c r="C194" s="11">
        <f t="shared" ca="1" si="17"/>
        <v>2.232236139989396</v>
      </c>
      <c r="D194" s="11">
        <f t="shared" ca="1" si="15"/>
        <v>165.94707049908618</v>
      </c>
      <c r="E194" s="11">
        <f t="shared" ca="1" si="18"/>
        <v>148992335412623.06</v>
      </c>
      <c r="F194" s="11">
        <f t="shared" ca="1" si="16"/>
        <v>64.034453410443859</v>
      </c>
      <c r="G194" s="30"/>
      <c r="H194" s="12">
        <f t="shared" ca="1" si="14"/>
        <v>-0.88718186454930403</v>
      </c>
    </row>
    <row r="195" spans="2:8" ht="15.55" customHeight="1" x14ac:dyDescent="0.65">
      <c r="B195" s="10">
        <v>173</v>
      </c>
      <c r="C195" s="11">
        <f t="shared" ca="1" si="17"/>
        <v>3.3124855618055093</v>
      </c>
      <c r="D195" s="11">
        <f t="shared" ca="1" si="15"/>
        <v>167.47376714890018</v>
      </c>
      <c r="E195" s="11">
        <f t="shared" ca="1" si="18"/>
        <v>178790802495149.19</v>
      </c>
      <c r="F195" s="11">
        <f t="shared" ca="1" si="16"/>
        <v>61.09256699444326</v>
      </c>
      <c r="G195" s="30"/>
      <c r="H195" s="12">
        <f t="shared" ca="1" si="14"/>
        <v>0.52669664981399245</v>
      </c>
    </row>
    <row r="196" spans="2:8" ht="15.55" customHeight="1" x14ac:dyDescent="0.65">
      <c r="B196" s="10">
        <v>174</v>
      </c>
      <c r="C196" s="11">
        <f t="shared" ca="1" si="17"/>
        <v>3.6216587014960733</v>
      </c>
      <c r="D196" s="11">
        <f t="shared" ca="1" si="15"/>
        <v>168.44543740095185</v>
      </c>
      <c r="E196" s="11">
        <f t="shared" ca="1" si="18"/>
        <v>214548962994180</v>
      </c>
      <c r="F196" s="11">
        <f t="shared" ca="1" si="16"/>
        <v>58.776194937989942</v>
      </c>
      <c r="G196" s="30"/>
      <c r="H196" s="12">
        <f t="shared" ca="1" si="14"/>
        <v>-2.8329747948334014E-2</v>
      </c>
    </row>
    <row r="197" spans="2:8" ht="15.55" customHeight="1" x14ac:dyDescent="0.65">
      <c r="B197" s="10">
        <v>175</v>
      </c>
      <c r="C197" s="11">
        <f t="shared" ca="1" si="17"/>
        <v>3.8146130166467991</v>
      </c>
      <c r="D197" s="11">
        <f t="shared" ca="1" si="15"/>
        <v>169.3627234564018</v>
      </c>
      <c r="E197" s="11">
        <f t="shared" ca="1" si="18"/>
        <v>257458755593016.91</v>
      </c>
      <c r="F197" s="11">
        <f t="shared" ca="1" si="16"/>
        <v>56.997820472687458</v>
      </c>
      <c r="G197" s="30"/>
      <c r="H197" s="12">
        <f t="shared" ca="1" si="14"/>
        <v>-8.2713944550059565E-2</v>
      </c>
    </row>
    <row r="198" spans="2:8" ht="15.55" customHeight="1" x14ac:dyDescent="0.65">
      <c r="B198" s="10">
        <v>176</v>
      </c>
      <c r="C198" s="11">
        <f t="shared" ca="1" si="17"/>
        <v>1.9983731922221715</v>
      </c>
      <c r="D198" s="11">
        <f t="shared" ca="1" si="15"/>
        <v>168.30940623530654</v>
      </c>
      <c r="E198" s="11">
        <f t="shared" ca="1" si="18"/>
        <v>308950506711619.19</v>
      </c>
      <c r="F198" s="11">
        <f t="shared" ca="1" si="16"/>
        <v>53.756204283440042</v>
      </c>
      <c r="G198" s="30"/>
      <c r="H198" s="12">
        <f t="shared" ca="1" si="14"/>
        <v>-2.0533172210952682</v>
      </c>
    </row>
    <row r="199" spans="2:8" ht="15.55" customHeight="1" x14ac:dyDescent="0.65">
      <c r="B199" s="10">
        <v>177</v>
      </c>
      <c r="C199" s="11">
        <f t="shared" ca="1" si="17"/>
        <v>3.2881097264038561</v>
      </c>
      <c r="D199" s="11">
        <f t="shared" ca="1" si="15"/>
        <v>169.99881740793265</v>
      </c>
      <c r="E199" s="11">
        <f t="shared" ca="1" si="18"/>
        <v>370740608053944.69</v>
      </c>
      <c r="F199" s="11">
        <f t="shared" ca="1" si="16"/>
        <v>51.958182681016602</v>
      </c>
      <c r="G199" s="30"/>
      <c r="H199" s="12">
        <f t="shared" ca="1" si="14"/>
        <v>0.68941117262611884</v>
      </c>
    </row>
    <row r="200" spans="2:8" ht="15.55" customHeight="1" x14ac:dyDescent="0.65">
      <c r="B200" s="10">
        <v>178</v>
      </c>
      <c r="C200" s="11">
        <f t="shared" ca="1" si="17"/>
        <v>4.4637465468018567</v>
      </c>
      <c r="D200" s="11">
        <f t="shared" ca="1" si="15"/>
        <v>171.83207617361143</v>
      </c>
      <c r="E200" s="11">
        <f t="shared" ca="1" si="18"/>
        <v>444888729664735.44</v>
      </c>
      <c r="F200" s="11">
        <f t="shared" ca="1" si="16"/>
        <v>51.635659961679877</v>
      </c>
      <c r="G200" s="30"/>
      <c r="H200" s="12">
        <f t="shared" ca="1" si="14"/>
        <v>0.833258765678772</v>
      </c>
    </row>
    <row r="201" spans="2:8" ht="15.55" customHeight="1" x14ac:dyDescent="0.65">
      <c r="B201" s="10">
        <v>179</v>
      </c>
      <c r="C201" s="11">
        <f t="shared" ca="1" si="17"/>
        <v>3.2415082729423959</v>
      </c>
      <c r="D201" s="11">
        <f t="shared" ca="1" si="15"/>
        <v>171.50258720911233</v>
      </c>
      <c r="E201" s="11">
        <f t="shared" ca="1" si="18"/>
        <v>533866475597682.19</v>
      </c>
      <c r="F201" s="11">
        <f t="shared" ca="1" si="16"/>
        <v>50.496318722967565</v>
      </c>
      <c r="G201" s="30"/>
      <c r="H201" s="12">
        <f t="shared" ca="1" si="14"/>
        <v>-1.3294889644990895</v>
      </c>
    </row>
    <row r="202" spans="2:8" ht="15.55" customHeight="1" x14ac:dyDescent="0.65">
      <c r="B202" s="10">
        <v>180</v>
      </c>
      <c r="C202" s="11">
        <f t="shared" ca="1" si="17"/>
        <v>2.7814253349018196</v>
      </c>
      <c r="D202" s="11">
        <f t="shared" ca="1" si="15"/>
        <v>171.69080592566024</v>
      </c>
      <c r="E202" s="11">
        <f t="shared" ca="1" si="18"/>
        <v>640639770717218.88</v>
      </c>
      <c r="F202" s="11">
        <f t="shared" ca="1" si="16"/>
        <v>49.142773725057587</v>
      </c>
      <c r="G202" s="30"/>
      <c r="H202" s="12">
        <f t="shared" ca="1" si="14"/>
        <v>-0.81178128345209721</v>
      </c>
    </row>
    <row r="203" spans="2:8" ht="15.55" customHeight="1" x14ac:dyDescent="0.65">
      <c r="B203" s="10">
        <v>181</v>
      </c>
      <c r="C203" s="11">
        <f t="shared" ca="1" si="17"/>
        <v>4.6723087950161801</v>
      </c>
      <c r="D203" s="11">
        <f t="shared" ca="1" si="15"/>
        <v>174.13797445275497</v>
      </c>
      <c r="E203" s="11">
        <f t="shared" ca="1" si="18"/>
        <v>768767724860665.13</v>
      </c>
      <c r="F203" s="11">
        <f t="shared" ca="1" si="16"/>
        <v>49.866788566803649</v>
      </c>
      <c r="G203" s="30"/>
      <c r="H203" s="12">
        <f t="shared" ca="1" si="14"/>
        <v>1.4471685270947245</v>
      </c>
    </row>
    <row r="204" spans="2:8" ht="15.55" customHeight="1" x14ac:dyDescent="0.65">
      <c r="B204" s="10">
        <v>182</v>
      </c>
      <c r="C204" s="11">
        <f t="shared" ca="1" si="17"/>
        <v>4.212391448752653</v>
      </c>
      <c r="D204" s="11">
        <f t="shared" ca="1" si="15"/>
        <v>174.61251886549468</v>
      </c>
      <c r="E204" s="11">
        <f t="shared" ca="1" si="18"/>
        <v>922521269832798.63</v>
      </c>
      <c r="F204" s="11">
        <f t="shared" ca="1" si="16"/>
        <v>50.501518599864234</v>
      </c>
      <c r="G204" s="30"/>
      <c r="H204" s="12">
        <f t="shared" ca="1" si="14"/>
        <v>-0.52545558726029118</v>
      </c>
    </row>
    <row r="205" spans="2:8" ht="15.55" customHeight="1" x14ac:dyDescent="0.65">
      <c r="B205" s="10">
        <v>183</v>
      </c>
      <c r="C205" s="11">
        <f t="shared" ca="1" si="17"/>
        <v>5.246437172537016</v>
      </c>
      <c r="D205" s="11">
        <f t="shared" ca="1" si="15"/>
        <v>176.48904287902957</v>
      </c>
      <c r="E205" s="11">
        <f t="shared" ca="1" si="18"/>
        <v>1107025523799360.1</v>
      </c>
      <c r="F205" s="11">
        <f t="shared" ca="1" si="16"/>
        <v>52.450631757485617</v>
      </c>
      <c r="G205" s="30"/>
      <c r="H205" s="12">
        <f t="shared" ca="1" si="14"/>
        <v>0.8765240135348944</v>
      </c>
    </row>
    <row r="206" spans="2:8" ht="15.55" customHeight="1" x14ac:dyDescent="0.65">
      <c r="B206" s="10">
        <v>184</v>
      </c>
      <c r="C206" s="11">
        <f t="shared" ca="1" si="17"/>
        <v>3.3399429214535252</v>
      </c>
      <c r="D206" s="11">
        <f t="shared" ca="1" si="15"/>
        <v>175.63183606245349</v>
      </c>
      <c r="E206" s="11">
        <f t="shared" ca="1" si="18"/>
        <v>1328430628559231.3</v>
      </c>
      <c r="F206" s="11">
        <f t="shared" ca="1" si="16"/>
        <v>52.842611596770119</v>
      </c>
      <c r="G206" s="30"/>
      <c r="H206" s="12">
        <f t="shared" ca="1" si="14"/>
        <v>-1.8572068165760878</v>
      </c>
    </row>
    <row r="207" spans="2:8" ht="15.55" customHeight="1" x14ac:dyDescent="0.65">
      <c r="B207" s="10">
        <v>185</v>
      </c>
      <c r="C207" s="11">
        <f t="shared" ca="1" si="17"/>
        <v>5.0699628829287091</v>
      </c>
      <c r="D207" s="11">
        <f t="shared" ca="1" si="15"/>
        <v>178.02984460821938</v>
      </c>
      <c r="E207" s="11">
        <f t="shared" ca="1" si="18"/>
        <v>1594116754271080</v>
      </c>
      <c r="F207" s="11">
        <f t="shared" ca="1" si="16"/>
        <v>55.068895680317198</v>
      </c>
      <c r="G207" s="30"/>
      <c r="H207" s="12">
        <f t="shared" ca="1" si="14"/>
        <v>1.3980085457658891</v>
      </c>
    </row>
    <row r="208" spans="2:8" ht="15.55" customHeight="1" x14ac:dyDescent="0.65">
      <c r="B208" s="10">
        <v>186</v>
      </c>
      <c r="C208" s="11">
        <f t="shared" ca="1" si="17"/>
        <v>3.248674738995283</v>
      </c>
      <c r="D208" s="11">
        <f t="shared" ca="1" si="15"/>
        <v>177.22254904087168</v>
      </c>
      <c r="E208" s="11">
        <f t="shared" ca="1" si="18"/>
        <v>1912940105125295.3</v>
      </c>
      <c r="F208" s="11">
        <f t="shared" ca="1" si="16"/>
        <v>55.736829672194176</v>
      </c>
      <c r="G208" s="30"/>
      <c r="H208" s="12">
        <f t="shared" ca="1" si="14"/>
        <v>-1.8072955673476845</v>
      </c>
    </row>
    <row r="209" spans="2:8" ht="15.55" customHeight="1" x14ac:dyDescent="0.65">
      <c r="B209" s="10">
        <v>187</v>
      </c>
      <c r="C209" s="11">
        <f t="shared" ca="1" si="17"/>
        <v>4.1159954701729617</v>
      </c>
      <c r="D209" s="11">
        <f t="shared" ca="1" si="15"/>
        <v>178.73960471984842</v>
      </c>
      <c r="E209" s="11">
        <f t="shared" ca="1" si="18"/>
        <v>2295528126150355.5</v>
      </c>
      <c r="F209" s="11">
        <f t="shared" ca="1" si="16"/>
        <v>57.304336987057006</v>
      </c>
      <c r="G209" s="30"/>
      <c r="H209" s="12">
        <f t="shared" ca="1" si="14"/>
        <v>0.51705567897673488</v>
      </c>
    </row>
    <row r="210" spans="2:8" ht="15.55" customHeight="1" x14ac:dyDescent="0.65">
      <c r="B210" s="10">
        <v>188</v>
      </c>
      <c r="C210" s="11">
        <f t="shared" ca="1" si="17"/>
        <v>3.9925100512455578</v>
      </c>
      <c r="D210" s="11">
        <f t="shared" ca="1" si="15"/>
        <v>179.43931839495559</v>
      </c>
      <c r="E210" s="11">
        <f t="shared" ca="1" si="18"/>
        <v>2754633751380427</v>
      </c>
      <c r="F210" s="11">
        <f t="shared" ca="1" si="16"/>
        <v>58.857438948818789</v>
      </c>
      <c r="G210" s="30"/>
      <c r="H210" s="12">
        <f t="shared" ca="1" si="14"/>
        <v>-0.30028632489281154</v>
      </c>
    </row>
    <row r="211" spans="2:8" ht="15.55" customHeight="1" x14ac:dyDescent="0.65">
      <c r="B211" s="10">
        <v>189</v>
      </c>
      <c r="C211" s="11">
        <f t="shared" ca="1" si="17"/>
        <v>4.7507615568770944</v>
      </c>
      <c r="D211" s="11">
        <f t="shared" ca="1" si="15"/>
        <v>180.99607191083624</v>
      </c>
      <c r="E211" s="11">
        <f t="shared" ca="1" si="18"/>
        <v>3305560501656514</v>
      </c>
      <c r="F211" s="11">
        <f t="shared" ca="1" si="16"/>
        <v>61.238940860414466</v>
      </c>
      <c r="G211" s="30"/>
      <c r="H211" s="12">
        <f t="shared" ca="1" si="14"/>
        <v>0.55675351588064836</v>
      </c>
    </row>
    <row r="212" spans="2:8" ht="15.55" customHeight="1" x14ac:dyDescent="0.65">
      <c r="B212" s="10">
        <v>190</v>
      </c>
      <c r="C212" s="11">
        <f t="shared" ca="1" si="17"/>
        <v>4.1116662232894603</v>
      </c>
      <c r="D212" s="11">
        <f t="shared" ca="1" si="15"/>
        <v>181.30712888862402</v>
      </c>
      <c r="E212" s="11">
        <f t="shared" ca="1" si="18"/>
        <v>3966672601987817</v>
      </c>
      <c r="F212" s="11">
        <f t="shared" ca="1" si="16"/>
        <v>63.104775169150173</v>
      </c>
      <c r="G212" s="30"/>
      <c r="H212" s="12">
        <f t="shared" ca="1" si="14"/>
        <v>-0.68894302221221504</v>
      </c>
    </row>
    <row r="213" spans="2:8" ht="15.55" customHeight="1" x14ac:dyDescent="0.65">
      <c r="B213" s="10">
        <v>191</v>
      </c>
      <c r="C213" s="11">
        <f t="shared" ca="1" si="17"/>
        <v>4.1912770027229689</v>
      </c>
      <c r="D213" s="11">
        <f t="shared" ca="1" si="15"/>
        <v>182.20907291271541</v>
      </c>
      <c r="E213" s="11">
        <f t="shared" ca="1" si="18"/>
        <v>4760007122385381</v>
      </c>
      <c r="F213" s="11">
        <f t="shared" ca="1" si="16"/>
        <v>65.073580662499566</v>
      </c>
      <c r="G213" s="30"/>
      <c r="H213" s="12">
        <f t="shared" ca="1" si="14"/>
        <v>-9.805597590859931E-2</v>
      </c>
    </row>
    <row r="214" spans="2:8" ht="15.55" customHeight="1" x14ac:dyDescent="0.65">
      <c r="B214" s="10">
        <v>192</v>
      </c>
      <c r="C214" s="11">
        <f t="shared" ca="1" si="17"/>
        <v>4.2618855938387838</v>
      </c>
      <c r="D214" s="11">
        <f t="shared" ca="1" si="15"/>
        <v>183.11793690437582</v>
      </c>
      <c r="E214" s="11">
        <f t="shared" ca="1" si="18"/>
        <v>5712008546862458</v>
      </c>
      <c r="F214" s="11">
        <f t="shared" ca="1" si="16"/>
        <v>67.123321846482924</v>
      </c>
      <c r="G214" s="30"/>
      <c r="H214" s="12">
        <f t="shared" ca="1" si="14"/>
        <v>-9.1136008339590832E-2</v>
      </c>
    </row>
    <row r="215" spans="2:8" ht="15.55" customHeight="1" x14ac:dyDescent="0.65">
      <c r="B215" s="10">
        <v>193</v>
      </c>
      <c r="C215" s="11">
        <f t="shared" ca="1" si="17"/>
        <v>4.3467128820734287</v>
      </c>
      <c r="D215" s="11">
        <f t="shared" ca="1" si="15"/>
        <v>184.05514131137824</v>
      </c>
      <c r="E215" s="11">
        <f t="shared" ca="1" si="18"/>
        <v>6854410256234950</v>
      </c>
      <c r="F215" s="11">
        <f t="shared" ca="1" si="16"/>
        <v>69.254557512445331</v>
      </c>
      <c r="G215" s="30"/>
      <c r="H215" s="12">
        <f t="shared" ref="H215:H278" ca="1" si="19">NORMINV(RAND(),$I$17,$I$18)</f>
        <v>-6.2795592997598168E-2</v>
      </c>
    </row>
    <row r="216" spans="2:8" ht="15.55" customHeight="1" x14ac:dyDescent="0.65">
      <c r="B216" s="10">
        <v>194</v>
      </c>
      <c r="C216" s="11">
        <f t="shared" ca="1" si="17"/>
        <v>6.58377608874477</v>
      </c>
      <c r="D216" s="11">
        <f t="shared" ref="D216:D279" ca="1" si="20">$D$16*D215+$D$18+H216</f>
        <v>187.16154709446425</v>
      </c>
      <c r="E216" s="11">
        <f t="shared" ca="1" si="18"/>
        <v>8225292307481943</v>
      </c>
      <c r="F216" s="11">
        <f t="shared" ca="1" si="16"/>
        <v>73.607842176432698</v>
      </c>
      <c r="G216" s="30"/>
      <c r="H216" s="12">
        <f t="shared" ca="1" si="19"/>
        <v>2.1064057830860268</v>
      </c>
    </row>
    <row r="217" spans="2:8" ht="15.55" customHeight="1" x14ac:dyDescent="0.65">
      <c r="B217" s="10">
        <v>195</v>
      </c>
      <c r="C217" s="11">
        <f t="shared" ca="1" si="17"/>
        <v>6.5910203506911298</v>
      </c>
      <c r="D217" s="11">
        <f t="shared" ca="1" si="20"/>
        <v>188.48554657415957</v>
      </c>
      <c r="E217" s="11">
        <f t="shared" ca="1" si="18"/>
        <v>9870350768978332</v>
      </c>
      <c r="F217" s="11">
        <f t="shared" ref="F217:F280" ca="1" si="21">$F$16*F216+$F$17*F215+$F$18+H217</f>
        <v>78.157252278592182</v>
      </c>
      <c r="G217" s="30"/>
      <c r="H217" s="12">
        <f t="shared" ca="1" si="19"/>
        <v>0.32399947969531373</v>
      </c>
    </row>
    <row r="218" spans="2:8" ht="15.55" customHeight="1" x14ac:dyDescent="0.65">
      <c r="B218" s="10">
        <v>196</v>
      </c>
      <c r="C218" s="11">
        <f t="shared" ca="1" si="17"/>
        <v>6.8882580941400695</v>
      </c>
      <c r="D218" s="11">
        <f t="shared" ca="1" si="20"/>
        <v>190.10098838774672</v>
      </c>
      <c r="E218" s="11">
        <f t="shared" ca="1" si="18"/>
        <v>1.1844420922774E+16</v>
      </c>
      <c r="F218" s="11">
        <f t="shared" ca="1" si="21"/>
        <v>83.131084762358554</v>
      </c>
      <c r="G218" s="30"/>
      <c r="H218" s="12">
        <f t="shared" ca="1" si="19"/>
        <v>0.6154418135871651</v>
      </c>
    </row>
    <row r="219" spans="2:8" ht="15.55" customHeight="1" x14ac:dyDescent="0.65">
      <c r="B219" s="10">
        <v>197</v>
      </c>
      <c r="C219" s="11">
        <f t="shared" ca="1" si="17"/>
        <v>7.9022368675206529</v>
      </c>
      <c r="D219" s="11">
        <f t="shared" ca="1" si="20"/>
        <v>192.49261877995531</v>
      </c>
      <c r="E219" s="11">
        <f t="shared" ca="1" si="18"/>
        <v>1.4213305107328802E+16</v>
      </c>
      <c r="F219" s="11">
        <f t="shared" ca="1" si="21"/>
        <v>89.217591867170952</v>
      </c>
      <c r="G219" s="30"/>
      <c r="H219" s="12">
        <f t="shared" ca="1" si="19"/>
        <v>1.3916303922085971</v>
      </c>
    </row>
    <row r="220" spans="2:8" ht="15.55" customHeight="1" x14ac:dyDescent="0.65">
      <c r="B220" s="10">
        <v>198</v>
      </c>
      <c r="C220" s="11">
        <f t="shared" ca="1" si="17"/>
        <v>7.0603292353680835</v>
      </c>
      <c r="D220" s="11">
        <f t="shared" ca="1" si="20"/>
        <v>193.23115852130687</v>
      </c>
      <c r="E220" s="11">
        <f t="shared" ca="1" si="18"/>
        <v>1.7055966128794564E+16</v>
      </c>
      <c r="F220" s="11">
        <f t="shared" ca="1" si="21"/>
        <v>94.602677155230069</v>
      </c>
      <c r="G220" s="30"/>
      <c r="H220" s="12">
        <f t="shared" ca="1" si="19"/>
        <v>-0.26146025864843941</v>
      </c>
    </row>
    <row r="221" spans="2:8" ht="15.55" customHeight="1" x14ac:dyDescent="0.65">
      <c r="B221" s="10">
        <v>199</v>
      </c>
      <c r="C221" s="11">
        <f t="shared" ca="1" si="17"/>
        <v>7.8161714277189507</v>
      </c>
      <c r="D221" s="11">
        <f t="shared" ca="1" si="20"/>
        <v>195.39906656073134</v>
      </c>
      <c r="E221" s="11">
        <f t="shared" ca="1" si="18"/>
        <v>2.0467159354553476E+16</v>
      </c>
      <c r="F221" s="11">
        <f t="shared" ca="1" si="21"/>
        <v>100.72498603523606</v>
      </c>
      <c r="G221" s="30"/>
      <c r="H221" s="12">
        <f t="shared" ca="1" si="19"/>
        <v>1.1679080394244838</v>
      </c>
    </row>
    <row r="222" spans="2:8" ht="15.55" customHeight="1" x14ac:dyDescent="0.65">
      <c r="B222" s="10">
        <v>200</v>
      </c>
      <c r="C222" s="11">
        <f t="shared" ca="1" si="17"/>
        <v>7.087665072098396</v>
      </c>
      <c r="D222" s="11">
        <f t="shared" ca="1" si="20"/>
        <v>196.23379449065459</v>
      </c>
      <c r="E222" s="11">
        <f t="shared" ca="1" si="18"/>
        <v>2.4560591225464172E+16</v>
      </c>
      <c r="F222" s="11">
        <f t="shared" ca="1" si="21"/>
        <v>106.12376518561236</v>
      </c>
      <c r="G222" s="30"/>
      <c r="H222" s="12">
        <f t="shared" ca="1" si="19"/>
        <v>-0.16527207007676442</v>
      </c>
    </row>
    <row r="223" spans="2:8" ht="15.55" customHeight="1" x14ac:dyDescent="0.65">
      <c r="B223" s="10">
        <v>201</v>
      </c>
      <c r="C223" s="11">
        <f t="shared" ref="C223:C286" ca="1" si="22">$C$16*C222+$C$18+H223</f>
        <v>6.6806518435162667</v>
      </c>
      <c r="D223" s="11">
        <f t="shared" ca="1" si="20"/>
        <v>197.24431427649213</v>
      </c>
      <c r="E223" s="11">
        <f t="shared" ref="E223:E286" ca="1" si="23">$E$16*E222+$E$18+H223</f>
        <v>2.9472709470557004E+16</v>
      </c>
      <c r="F223" s="11">
        <f t="shared" ca="1" si="21"/>
        <v>110.9859363464362</v>
      </c>
      <c r="G223" s="30"/>
      <c r="H223" s="12">
        <f t="shared" ca="1" si="19"/>
        <v>1.0519785837548767E-2</v>
      </c>
    </row>
    <row r="224" spans="2:8" ht="15.55" customHeight="1" x14ac:dyDescent="0.65">
      <c r="B224" s="10">
        <v>202</v>
      </c>
      <c r="C224" s="11">
        <f t="shared" ca="1" si="22"/>
        <v>4.877308544845901</v>
      </c>
      <c r="D224" s="11">
        <f t="shared" ca="1" si="20"/>
        <v>196.77710134652503</v>
      </c>
      <c r="E224" s="11">
        <f t="shared" ca="1" si="23"/>
        <v>3.5367251364668404E+16</v>
      </c>
      <c r="F224" s="11">
        <f t="shared" ca="1" si="21"/>
        <v>113.8334398093544</v>
      </c>
      <c r="G224" s="30"/>
      <c r="H224" s="12">
        <f t="shared" ca="1" si="19"/>
        <v>-1.4672129299671126</v>
      </c>
    </row>
    <row r="225" spans="2:8" ht="15.55" customHeight="1" x14ac:dyDescent="0.65">
      <c r="B225" s="10">
        <v>203</v>
      </c>
      <c r="C225" s="11">
        <f t="shared" ca="1" si="22"/>
        <v>4.9401953679207535</v>
      </c>
      <c r="D225" s="11">
        <f t="shared" ca="1" si="20"/>
        <v>197.81544987856907</v>
      </c>
      <c r="E225" s="11">
        <f t="shared" ca="1" si="23"/>
        <v>4.244070163760208E+16</v>
      </c>
      <c r="F225" s="11">
        <f t="shared" ca="1" si="21"/>
        <v>116.32468209456043</v>
      </c>
      <c r="G225" s="30"/>
      <c r="H225" s="12">
        <f t="shared" ca="1" si="19"/>
        <v>3.8348532044031776E-2</v>
      </c>
    </row>
    <row r="226" spans="2:8" ht="15.55" customHeight="1" x14ac:dyDescent="0.65">
      <c r="B226" s="10">
        <v>204</v>
      </c>
      <c r="C226" s="11">
        <f t="shared" ca="1" si="22"/>
        <v>4.7315641459710482</v>
      </c>
      <c r="D226" s="11">
        <f t="shared" ca="1" si="20"/>
        <v>198.5948577302035</v>
      </c>
      <c r="E226" s="11">
        <f t="shared" ca="1" si="23"/>
        <v>5.0928841965122496E+16</v>
      </c>
      <c r="F226" s="11">
        <f t="shared" ca="1" si="21"/>
        <v>118.20787360478674</v>
      </c>
      <c r="G226" s="30"/>
      <c r="H226" s="12">
        <f t="shared" ca="1" si="19"/>
        <v>-0.2205921483655556</v>
      </c>
    </row>
    <row r="227" spans="2:8" ht="15.55" customHeight="1" x14ac:dyDescent="0.65">
      <c r="B227" s="10">
        <v>205</v>
      </c>
      <c r="C227" s="11">
        <f t="shared" ca="1" si="22"/>
        <v>2.7509567939601705</v>
      </c>
      <c r="D227" s="11">
        <f t="shared" ca="1" si="20"/>
        <v>197.56056320738682</v>
      </c>
      <c r="E227" s="11">
        <f t="shared" ca="1" si="23"/>
        <v>6.1114610358146992E+16</v>
      </c>
      <c r="F227" s="11">
        <f t="shared" ca="1" si="21"/>
        <v>117.70520462022814</v>
      </c>
      <c r="G227" s="30"/>
      <c r="H227" s="12">
        <f t="shared" ca="1" si="19"/>
        <v>-2.0342945228166678</v>
      </c>
    </row>
    <row r="228" spans="2:8" ht="15.55" customHeight="1" x14ac:dyDescent="0.65">
      <c r="B228" s="10">
        <v>206</v>
      </c>
      <c r="C228" s="11">
        <f t="shared" ca="1" si="22"/>
        <v>3.6738804983537046</v>
      </c>
      <c r="D228" s="11">
        <f t="shared" ca="1" si="20"/>
        <v>199.03367827057238</v>
      </c>
      <c r="E228" s="11">
        <f t="shared" ca="1" si="23"/>
        <v>7.3337532429776384E+16</v>
      </c>
      <c r="F228" s="11">
        <f t="shared" ca="1" si="21"/>
        <v>117.5438388612631</v>
      </c>
      <c r="G228" s="30"/>
      <c r="H228" s="12">
        <f t="shared" ca="1" si="19"/>
        <v>0.47311506318556806</v>
      </c>
    </row>
    <row r="229" spans="2:8" ht="15.55" customHeight="1" x14ac:dyDescent="0.65">
      <c r="B229" s="10">
        <v>207</v>
      </c>
      <c r="C229" s="11">
        <f t="shared" ca="1" si="22"/>
        <v>3.1202901894905573</v>
      </c>
      <c r="D229" s="11">
        <f t="shared" ca="1" si="20"/>
        <v>199.21486406137998</v>
      </c>
      <c r="E229" s="11">
        <f t="shared" ca="1" si="23"/>
        <v>8.8005038915731664E+16</v>
      </c>
      <c r="F229" s="11">
        <f t="shared" ca="1" si="21"/>
        <v>116.40274342279983</v>
      </c>
      <c r="G229" s="30"/>
      <c r="H229" s="12">
        <f t="shared" ca="1" si="19"/>
        <v>-0.81881420919240677</v>
      </c>
    </row>
    <row r="230" spans="2:8" ht="15.55" customHeight="1" x14ac:dyDescent="0.65">
      <c r="B230" s="10">
        <v>208</v>
      </c>
      <c r="C230" s="11">
        <f t="shared" ca="1" si="22"/>
        <v>2.246107929078657</v>
      </c>
      <c r="D230" s="11">
        <f t="shared" ca="1" si="20"/>
        <v>198.96473983886619</v>
      </c>
      <c r="E230" s="11">
        <f t="shared" ca="1" si="23"/>
        <v>1.05606046698878E+17</v>
      </c>
      <c r="F230" s="11">
        <f t="shared" ca="1" si="21"/>
        <v>113.95019491705646</v>
      </c>
      <c r="G230" s="30"/>
      <c r="H230" s="12">
        <f t="shared" ca="1" si="19"/>
        <v>-1.2501242225137894</v>
      </c>
    </row>
    <row r="231" spans="2:8" ht="15.55" customHeight="1" x14ac:dyDescent="0.65">
      <c r="B231" s="10">
        <v>209</v>
      </c>
      <c r="C231" s="11">
        <f t="shared" ca="1" si="22"/>
        <v>2.1148897506424178</v>
      </c>
      <c r="D231" s="11">
        <f t="shared" ca="1" si="20"/>
        <v>199.28274324624567</v>
      </c>
      <c r="E231" s="11">
        <f t="shared" ca="1" si="23"/>
        <v>1.267272560386536E+17</v>
      </c>
      <c r="F231" s="11">
        <f t="shared" ca="1" si="21"/>
        <v>110.89687723503891</v>
      </c>
      <c r="G231" s="30"/>
      <c r="H231" s="12">
        <f t="shared" ca="1" si="19"/>
        <v>-0.68199659262050749</v>
      </c>
    </row>
    <row r="232" spans="2:8" ht="15.55" customHeight="1" x14ac:dyDescent="0.65">
      <c r="B232" s="10">
        <v>210</v>
      </c>
      <c r="C232" s="11">
        <f t="shared" ca="1" si="22"/>
        <v>5.7324059213822256</v>
      </c>
      <c r="D232" s="11">
        <f t="shared" ca="1" si="20"/>
        <v>203.32323736711396</v>
      </c>
      <c r="E232" s="11">
        <f t="shared" ca="1" si="23"/>
        <v>1.5207270724638432E+17</v>
      </c>
      <c r="F232" s="11">
        <f t="shared" ca="1" si="21"/>
        <v>111.04988349292081</v>
      </c>
      <c r="G232" s="30"/>
      <c r="H232" s="12">
        <f t="shared" ca="1" si="19"/>
        <v>3.0404941208682907</v>
      </c>
    </row>
    <row r="233" spans="2:8" ht="15.55" customHeight="1" x14ac:dyDescent="0.65">
      <c r="B233" s="10">
        <v>211</v>
      </c>
      <c r="C233" s="11">
        <f t="shared" ca="1" si="22"/>
        <v>6.0538064230491582</v>
      </c>
      <c r="D233" s="11">
        <f t="shared" ca="1" si="20"/>
        <v>204.79111905305734</v>
      </c>
      <c r="E233" s="11">
        <f t="shared" ca="1" si="23"/>
        <v>1.8248724869566118E+17</v>
      </c>
      <c r="F233" s="11">
        <f t="shared" ca="1" si="21"/>
        <v>111.54650203860751</v>
      </c>
      <c r="G233" s="30"/>
      <c r="H233" s="12">
        <f t="shared" ca="1" si="19"/>
        <v>0.46788168594337814</v>
      </c>
    </row>
    <row r="234" spans="2:8" ht="15.55" customHeight="1" x14ac:dyDescent="0.65">
      <c r="B234" s="10">
        <v>212</v>
      </c>
      <c r="C234" s="11">
        <f t="shared" ca="1" si="22"/>
        <v>5.1505963443455292</v>
      </c>
      <c r="D234" s="11">
        <f t="shared" ca="1" si="20"/>
        <v>205.09867025896355</v>
      </c>
      <c r="E234" s="11">
        <f t="shared" ca="1" si="23"/>
        <v>2.1898469843479341E+17</v>
      </c>
      <c r="F234" s="11">
        <f t="shared" ca="1" si="21"/>
        <v>111.19051110070252</v>
      </c>
      <c r="G234" s="30"/>
      <c r="H234" s="12">
        <f t="shared" ca="1" si="19"/>
        <v>-0.69244879409379789</v>
      </c>
    </row>
    <row r="235" spans="2:8" ht="15.55" customHeight="1" x14ac:dyDescent="0.65">
      <c r="B235" s="10">
        <v>213</v>
      </c>
      <c r="C235" s="11">
        <f t="shared" ca="1" si="22"/>
        <v>5.3397077660023848</v>
      </c>
      <c r="D235" s="11">
        <f t="shared" ca="1" si="20"/>
        <v>206.31790094948951</v>
      </c>
      <c r="E235" s="11">
        <f t="shared" ca="1" si="23"/>
        <v>2.6278163812175206E+17</v>
      </c>
      <c r="F235" s="11">
        <f t="shared" ca="1" si="21"/>
        <v>110.97388492672789</v>
      </c>
      <c r="G235" s="30"/>
      <c r="H235" s="12">
        <f t="shared" ca="1" si="19"/>
        <v>0.21923069052596098</v>
      </c>
    </row>
    <row r="236" spans="2:8" ht="15.55" customHeight="1" x14ac:dyDescent="0.65">
      <c r="B236" s="10">
        <v>214</v>
      </c>
      <c r="C236" s="11">
        <f t="shared" ca="1" si="22"/>
        <v>5.3058572069125827</v>
      </c>
      <c r="D236" s="11">
        <f t="shared" ca="1" si="20"/>
        <v>207.35199194360018</v>
      </c>
      <c r="E236" s="11">
        <f t="shared" ca="1" si="23"/>
        <v>3.1533796574610246E+17</v>
      </c>
      <c r="F236" s="11">
        <f t="shared" ca="1" si="21"/>
        <v>110.70110725325436</v>
      </c>
      <c r="G236" s="30"/>
      <c r="H236" s="12">
        <f t="shared" ca="1" si="19"/>
        <v>3.4090994110674837E-2</v>
      </c>
    </row>
    <row r="237" spans="2:8" ht="15.55" customHeight="1" x14ac:dyDescent="0.65">
      <c r="B237" s="10">
        <v>215</v>
      </c>
      <c r="C237" s="11">
        <f t="shared" ca="1" si="22"/>
        <v>4.7878410237607296</v>
      </c>
      <c r="D237" s="11">
        <f t="shared" ca="1" si="20"/>
        <v>207.89514720183084</v>
      </c>
      <c r="E237" s="11">
        <f t="shared" ca="1" si="23"/>
        <v>3.7840555889532294E+17</v>
      </c>
      <c r="F237" s="11">
        <f t="shared" ca="1" si="21"/>
        <v>109.88902375609158</v>
      </c>
      <c r="G237" s="30"/>
      <c r="H237" s="12">
        <f t="shared" ca="1" si="19"/>
        <v>-0.45684474176933665</v>
      </c>
    </row>
    <row r="238" spans="2:8" ht="15.55" customHeight="1" x14ac:dyDescent="0.65">
      <c r="B238" s="10">
        <v>216</v>
      </c>
      <c r="C238" s="11">
        <f t="shared" ca="1" si="22"/>
        <v>4.4053060377882423</v>
      </c>
      <c r="D238" s="11">
        <f t="shared" ca="1" si="20"/>
        <v>208.47018042061049</v>
      </c>
      <c r="E238" s="11">
        <f t="shared" ca="1" si="23"/>
        <v>4.5408667067438752E+17</v>
      </c>
      <c r="F238" s="11">
        <f t="shared" ca="1" si="21"/>
        <v>108.62617075489216</v>
      </c>
      <c r="G238" s="30"/>
      <c r="H238" s="12">
        <f t="shared" ca="1" si="19"/>
        <v>-0.4249667812203422</v>
      </c>
    </row>
    <row r="239" spans="2:8" ht="15.55" customHeight="1" x14ac:dyDescent="0.65">
      <c r="B239" s="10">
        <v>217</v>
      </c>
      <c r="C239" s="11">
        <f t="shared" ca="1" si="22"/>
        <v>4.3358686881818542</v>
      </c>
      <c r="D239" s="11">
        <f t="shared" ca="1" si="20"/>
        <v>209.28180427856174</v>
      </c>
      <c r="E239" s="11">
        <f t="shared" ca="1" si="23"/>
        <v>5.4490400480926502E+17</v>
      </c>
      <c r="F239" s="11">
        <f t="shared" ca="1" si="21"/>
        <v>107.20233667420301</v>
      </c>
      <c r="G239" s="30"/>
      <c r="H239" s="12">
        <f t="shared" ca="1" si="19"/>
        <v>-0.1883761420487399</v>
      </c>
    </row>
    <row r="240" spans="2:8" ht="15.55" customHeight="1" x14ac:dyDescent="0.65">
      <c r="B240" s="10">
        <v>218</v>
      </c>
      <c r="C240" s="11">
        <f t="shared" ca="1" si="22"/>
        <v>4.7198394244376694</v>
      </c>
      <c r="D240" s="11">
        <f t="shared" ca="1" si="20"/>
        <v>210.53294875245393</v>
      </c>
      <c r="E240" s="11">
        <f t="shared" ca="1" si="23"/>
        <v>6.5388480577111795E+17</v>
      </c>
      <c r="F240" s="11">
        <f t="shared" ca="1" si="21"/>
        <v>106.08576876792604</v>
      </c>
      <c r="G240" s="30"/>
      <c r="H240" s="12">
        <f t="shared" ca="1" si="19"/>
        <v>0.2511444738921858</v>
      </c>
    </row>
    <row r="241" spans="2:8" ht="15.55" customHeight="1" x14ac:dyDescent="0.65">
      <c r="B241" s="10">
        <v>219</v>
      </c>
      <c r="C241" s="11">
        <f t="shared" ca="1" si="22"/>
        <v>5.3912754165980976</v>
      </c>
      <c r="D241" s="11">
        <f t="shared" ca="1" si="20"/>
        <v>212.14835262950189</v>
      </c>
      <c r="E241" s="11">
        <f t="shared" ca="1" si="23"/>
        <v>7.8466176692534157E+17</v>
      </c>
      <c r="F241" s="11">
        <f t="shared" ca="1" si="21"/>
        <v>105.62423816258269</v>
      </c>
      <c r="G241" s="30"/>
      <c r="H241" s="12">
        <f t="shared" ca="1" si="19"/>
        <v>0.61540387704796173</v>
      </c>
    </row>
    <row r="242" spans="2:8" ht="15.55" customHeight="1" x14ac:dyDescent="0.65">
      <c r="B242" s="10">
        <v>220</v>
      </c>
      <c r="C242" s="11">
        <f t="shared" ca="1" si="22"/>
        <v>5.2960664048990012</v>
      </c>
      <c r="D242" s="11">
        <f t="shared" ca="1" si="20"/>
        <v>213.13139870112241</v>
      </c>
      <c r="E242" s="11">
        <f t="shared" ca="1" si="23"/>
        <v>9.4159412031040986E+17</v>
      </c>
      <c r="F242" s="11">
        <f t="shared" ca="1" si="21"/>
        <v>105.13104900171491</v>
      </c>
      <c r="G242" s="30"/>
      <c r="H242" s="12">
        <f t="shared" ca="1" si="19"/>
        <v>-1.6953928379476898E-2</v>
      </c>
    </row>
    <row r="243" spans="2:8" ht="15.55" customHeight="1" x14ac:dyDescent="0.65">
      <c r="B243" s="10">
        <v>221</v>
      </c>
      <c r="C243" s="11">
        <f t="shared" ca="1" si="22"/>
        <v>5.3133270400242019</v>
      </c>
      <c r="D243" s="11">
        <f t="shared" ca="1" si="20"/>
        <v>214.20787261722739</v>
      </c>
      <c r="E243" s="11">
        <f t="shared" ca="1" si="23"/>
        <v>1.1299129443724918E+18</v>
      </c>
      <c r="F243" s="11">
        <f t="shared" ca="1" si="21"/>
        <v>104.70741029141308</v>
      </c>
      <c r="G243" s="30"/>
      <c r="H243" s="12">
        <f t="shared" ca="1" si="19"/>
        <v>7.6473916105000983E-2</v>
      </c>
    </row>
    <row r="244" spans="2:8" ht="15.55" customHeight="1" x14ac:dyDescent="0.65">
      <c r="B244" s="10">
        <v>222</v>
      </c>
      <c r="C244" s="11">
        <f t="shared" ca="1" si="22"/>
        <v>4.6121787037553883</v>
      </c>
      <c r="D244" s="11">
        <f t="shared" ca="1" si="20"/>
        <v>214.56938968896341</v>
      </c>
      <c r="E244" s="11">
        <f t="shared" ca="1" si="23"/>
        <v>1.3558955332469901E+18</v>
      </c>
      <c r="F244" s="11">
        <f t="shared" ca="1" si="21"/>
        <v>103.6363420338603</v>
      </c>
      <c r="G244" s="30"/>
      <c r="H244" s="12">
        <f t="shared" ca="1" si="19"/>
        <v>-0.63848292826397346</v>
      </c>
    </row>
    <row r="245" spans="2:8" ht="15.55" customHeight="1" x14ac:dyDescent="0.65">
      <c r="B245" s="10">
        <v>223</v>
      </c>
      <c r="C245" s="11">
        <f t="shared" ca="1" si="22"/>
        <v>3.3987259177201703</v>
      </c>
      <c r="D245" s="11">
        <f t="shared" ca="1" si="20"/>
        <v>214.27837264367926</v>
      </c>
      <c r="E245" s="11">
        <f t="shared" ca="1" si="23"/>
        <v>1.6270746398963881E+18</v>
      </c>
      <c r="F245" s="11">
        <f t="shared" ca="1" si="21"/>
        <v>101.33428945386453</v>
      </c>
      <c r="G245" s="30"/>
      <c r="H245" s="12">
        <f t="shared" ca="1" si="19"/>
        <v>-1.2910170452841405</v>
      </c>
    </row>
    <row r="246" spans="2:8" ht="15.55" customHeight="1" x14ac:dyDescent="0.65">
      <c r="B246" s="10">
        <v>224</v>
      </c>
      <c r="C246" s="11">
        <f t="shared" ca="1" si="22"/>
        <v>3.8881692553741396</v>
      </c>
      <c r="D246" s="11">
        <f t="shared" ca="1" si="20"/>
        <v>215.44756116487727</v>
      </c>
      <c r="E246" s="11">
        <f t="shared" ca="1" si="23"/>
        <v>1.9524895678756657E+18</v>
      </c>
      <c r="F246" s="11">
        <f t="shared" ca="1" si="21"/>
        <v>99.395267232727718</v>
      </c>
      <c r="G246" s="30"/>
      <c r="H246" s="12">
        <f t="shared" ca="1" si="19"/>
        <v>0.16918852119800298</v>
      </c>
    </row>
    <row r="247" spans="2:8" ht="15.55" customHeight="1" x14ac:dyDescent="0.65">
      <c r="B247" s="10">
        <v>225</v>
      </c>
      <c r="C247" s="11">
        <f t="shared" ca="1" si="22"/>
        <v>3.2741236064900061</v>
      </c>
      <c r="D247" s="11">
        <f t="shared" ca="1" si="20"/>
        <v>215.61114936706795</v>
      </c>
      <c r="E247" s="11">
        <f t="shared" ca="1" si="23"/>
        <v>2.3429874814507986E+18</v>
      </c>
      <c r="F247" s="11">
        <f t="shared" ca="1" si="21"/>
        <v>96.800392541356615</v>
      </c>
      <c r="G247" s="30"/>
      <c r="H247" s="12">
        <f t="shared" ca="1" si="19"/>
        <v>-0.83641179780930597</v>
      </c>
    </row>
    <row r="248" spans="2:8" ht="15.55" customHeight="1" x14ac:dyDescent="0.65">
      <c r="B248" s="10">
        <v>226</v>
      </c>
      <c r="C248" s="11">
        <f t="shared" ca="1" si="22"/>
        <v>1.7936568530551</v>
      </c>
      <c r="D248" s="11">
        <f t="shared" ca="1" si="20"/>
        <v>214.78550733493105</v>
      </c>
      <c r="E248" s="11">
        <f t="shared" ca="1" si="23"/>
        <v>2.8115849777409582E+18</v>
      </c>
      <c r="F248" s="11">
        <f t="shared" ca="1" si="21"/>
        <v>92.645410614658431</v>
      </c>
      <c r="G248" s="30"/>
      <c r="H248" s="12">
        <f t="shared" ca="1" si="19"/>
        <v>-1.8256420321369051</v>
      </c>
    </row>
    <row r="249" spans="2:8" ht="15.55" customHeight="1" x14ac:dyDescent="0.65">
      <c r="B249" s="10">
        <v>227</v>
      </c>
      <c r="C249" s="11">
        <f t="shared" ca="1" si="22"/>
        <v>3.1911332582285632</v>
      </c>
      <c r="D249" s="11">
        <f t="shared" ca="1" si="20"/>
        <v>216.54171511071553</v>
      </c>
      <c r="E249" s="11">
        <f t="shared" ca="1" si="23"/>
        <v>3.37390197328915E+18</v>
      </c>
      <c r="F249" s="11">
        <f t="shared" ca="1" si="21"/>
        <v>89.694130731000982</v>
      </c>
      <c r="G249" s="30"/>
      <c r="H249" s="12">
        <f t="shared" ca="1" si="19"/>
        <v>0.75620777578448328</v>
      </c>
    </row>
    <row r="250" spans="2:8" ht="15.55" customHeight="1" x14ac:dyDescent="0.65">
      <c r="B250" s="10">
        <v>228</v>
      </c>
      <c r="C250" s="11">
        <f t="shared" ca="1" si="22"/>
        <v>5.1169801406574402</v>
      </c>
      <c r="D250" s="11">
        <f t="shared" ca="1" si="20"/>
        <v>219.10578864479012</v>
      </c>
      <c r="E250" s="11">
        <f t="shared" ca="1" si="23"/>
        <v>4.0486823679469798E+18</v>
      </c>
      <c r="F250" s="11">
        <f t="shared" ca="1" si="21"/>
        <v>88.675598263637283</v>
      </c>
      <c r="G250" s="30"/>
      <c r="H250" s="12">
        <f t="shared" ca="1" si="19"/>
        <v>1.5640735340745893</v>
      </c>
    </row>
    <row r="251" spans="2:8" ht="15.55" customHeight="1" x14ac:dyDescent="0.65">
      <c r="B251" s="10">
        <v>229</v>
      </c>
      <c r="C251" s="11">
        <f t="shared" ca="1" si="22"/>
        <v>3.8396476104504957</v>
      </c>
      <c r="D251" s="11">
        <f t="shared" ca="1" si="20"/>
        <v>218.85185214271468</v>
      </c>
      <c r="E251" s="11">
        <f t="shared" ca="1" si="23"/>
        <v>4.8584188415363758E+18</v>
      </c>
      <c r="F251" s="11">
        <f t="shared" ca="1" si="21"/>
        <v>86.608041233624476</v>
      </c>
      <c r="G251" s="30"/>
      <c r="H251" s="12">
        <f t="shared" ca="1" si="19"/>
        <v>-1.253936502075456</v>
      </c>
    </row>
    <row r="252" spans="2:8" ht="15.55" customHeight="1" x14ac:dyDescent="0.65">
      <c r="B252" s="10">
        <v>230</v>
      </c>
      <c r="C252" s="11">
        <f t="shared" ca="1" si="22"/>
        <v>4.018033217462408</v>
      </c>
      <c r="D252" s="11">
        <f t="shared" ca="1" si="20"/>
        <v>219.79816727181668</v>
      </c>
      <c r="E252" s="11">
        <f t="shared" ca="1" si="23"/>
        <v>5.8301026098436506E+18</v>
      </c>
      <c r="F252" s="11">
        <f t="shared" ca="1" si="21"/>
        <v>84.806799053078592</v>
      </c>
      <c r="G252" s="30"/>
      <c r="H252" s="12">
        <f t="shared" ca="1" si="19"/>
        <v>-5.3684870897988589E-2</v>
      </c>
    </row>
    <row r="253" spans="2:8" ht="15.55" customHeight="1" x14ac:dyDescent="0.65">
      <c r="B253" s="10">
        <v>231</v>
      </c>
      <c r="C253" s="11">
        <f t="shared" ca="1" si="22"/>
        <v>3.8004960467885311</v>
      </c>
      <c r="D253" s="11">
        <f t="shared" ca="1" si="20"/>
        <v>220.38423674463527</v>
      </c>
      <c r="E253" s="11">
        <f t="shared" ca="1" si="23"/>
        <v>6.9961231318123807E+18</v>
      </c>
      <c r="F253" s="11">
        <f t="shared" ca="1" si="21"/>
        <v>82.905670151069629</v>
      </c>
      <c r="G253" s="30"/>
      <c r="H253" s="12">
        <f t="shared" ca="1" si="19"/>
        <v>-0.41393052718139589</v>
      </c>
    </row>
    <row r="254" spans="2:8" ht="15.55" customHeight="1" x14ac:dyDescent="0.65">
      <c r="B254" s="10">
        <v>232</v>
      </c>
      <c r="C254" s="11">
        <f t="shared" ca="1" si="22"/>
        <v>4.4789996740170448</v>
      </c>
      <c r="D254" s="11">
        <f t="shared" ca="1" si="20"/>
        <v>221.8228395812215</v>
      </c>
      <c r="E254" s="11">
        <f t="shared" ca="1" si="23"/>
        <v>8.3953477581748562E+18</v>
      </c>
      <c r="F254" s="11">
        <f t="shared" ca="1" si="21"/>
        <v>81.785188985316978</v>
      </c>
      <c r="G254" s="30"/>
      <c r="H254" s="12">
        <f t="shared" ca="1" si="19"/>
        <v>0.43860283658621996</v>
      </c>
    </row>
    <row r="255" spans="2:8" ht="15.55" customHeight="1" x14ac:dyDescent="0.65">
      <c r="B255" s="10">
        <v>233</v>
      </c>
      <c r="C255" s="11">
        <f t="shared" ca="1" si="22"/>
        <v>4.2202446477804001</v>
      </c>
      <c r="D255" s="11">
        <f t="shared" ca="1" si="20"/>
        <v>222.45988448978827</v>
      </c>
      <c r="E255" s="11">
        <f t="shared" ca="1" si="23"/>
        <v>1.0074417309809828E+19</v>
      </c>
      <c r="F255" s="11">
        <f t="shared" ca="1" si="21"/>
        <v>80.58474414319565</v>
      </c>
      <c r="G255" s="30"/>
      <c r="H255" s="12">
        <f t="shared" ca="1" si="19"/>
        <v>-0.36295509143323651</v>
      </c>
    </row>
    <row r="256" spans="2:8" ht="15.55" customHeight="1" x14ac:dyDescent="0.65">
      <c r="B256" s="10">
        <v>234</v>
      </c>
      <c r="C256" s="11">
        <f t="shared" ca="1" si="22"/>
        <v>4.8237496311394921</v>
      </c>
      <c r="D256" s="11">
        <f t="shared" ca="1" si="20"/>
        <v>223.90743840270343</v>
      </c>
      <c r="E256" s="11">
        <f t="shared" ca="1" si="23"/>
        <v>1.2089300771771793E+19</v>
      </c>
      <c r="F256" s="11">
        <f t="shared" ca="1" si="21"/>
        <v>80.134045808348446</v>
      </c>
      <c r="G256" s="30"/>
      <c r="H256" s="12">
        <f t="shared" ca="1" si="19"/>
        <v>0.44755391291517155</v>
      </c>
    </row>
    <row r="257" spans="2:8" ht="15.55" customHeight="1" x14ac:dyDescent="0.65">
      <c r="B257" s="10">
        <v>235</v>
      </c>
      <c r="C257" s="11">
        <f t="shared" ca="1" si="22"/>
        <v>7.0673051205090829</v>
      </c>
      <c r="D257" s="11">
        <f t="shared" ca="1" si="20"/>
        <v>227.11574381830093</v>
      </c>
      <c r="E257" s="11">
        <f t="shared" ca="1" si="23"/>
        <v>1.4507160926126152E+19</v>
      </c>
      <c r="F257" s="11">
        <f t="shared" ca="1" si="21"/>
        <v>82.130875281151503</v>
      </c>
      <c r="G257" s="30"/>
      <c r="H257" s="12">
        <f t="shared" ca="1" si="19"/>
        <v>2.2083054155974895</v>
      </c>
    </row>
    <row r="258" spans="2:8" ht="15.55" customHeight="1" x14ac:dyDescent="0.65">
      <c r="B258" s="10">
        <v>236</v>
      </c>
      <c r="C258" s="11">
        <f t="shared" ca="1" si="22"/>
        <v>6.1890026729644028</v>
      </c>
      <c r="D258" s="11">
        <f t="shared" ca="1" si="20"/>
        <v>227.65090239485806</v>
      </c>
      <c r="E258" s="11">
        <f t="shared" ca="1" si="23"/>
        <v>1.7408593111351382E+19</v>
      </c>
      <c r="F258" s="11">
        <f t="shared" ca="1" si="21"/>
        <v>83.661839925147902</v>
      </c>
      <c r="G258" s="30"/>
      <c r="H258" s="12">
        <f t="shared" ca="1" si="19"/>
        <v>-0.4648414234428635</v>
      </c>
    </row>
    <row r="259" spans="2:8" ht="15.55" customHeight="1" x14ac:dyDescent="0.65">
      <c r="B259" s="10">
        <v>237</v>
      </c>
      <c r="C259" s="11">
        <f t="shared" ca="1" si="22"/>
        <v>6.0863509424756712</v>
      </c>
      <c r="D259" s="11">
        <f t="shared" ca="1" si="20"/>
        <v>228.78605119896221</v>
      </c>
      <c r="E259" s="11">
        <f t="shared" ca="1" si="23"/>
        <v>2.0890311733621658E+19</v>
      </c>
      <c r="F259" s="11">
        <f t="shared" ca="1" si="21"/>
        <v>85.353548156037277</v>
      </c>
      <c r="G259" s="30"/>
      <c r="H259" s="12">
        <f t="shared" ca="1" si="19"/>
        <v>0.13514880410414856</v>
      </c>
    </row>
    <row r="260" spans="2:8" ht="15.55" customHeight="1" x14ac:dyDescent="0.65">
      <c r="B260" s="10">
        <v>238</v>
      </c>
      <c r="C260" s="11">
        <f t="shared" ca="1" si="22"/>
        <v>5.4235459225997289</v>
      </c>
      <c r="D260" s="11">
        <f t="shared" ca="1" si="20"/>
        <v>229.34051636758142</v>
      </c>
      <c r="E260" s="11">
        <f t="shared" ca="1" si="23"/>
        <v>2.5068374080345989E+19</v>
      </c>
      <c r="F260" s="11">
        <f t="shared" ca="1" si="21"/>
        <v>86.593932333205416</v>
      </c>
      <c r="G260" s="30"/>
      <c r="H260" s="12">
        <f t="shared" ca="1" si="19"/>
        <v>-0.44553483138080829</v>
      </c>
    </row>
    <row r="261" spans="2:8" ht="15.55" customHeight="1" x14ac:dyDescent="0.65">
      <c r="B261" s="10">
        <v>239</v>
      </c>
      <c r="C261" s="11">
        <f t="shared" ca="1" si="22"/>
        <v>3.9530012603868165</v>
      </c>
      <c r="D261" s="11">
        <f t="shared" ca="1" si="20"/>
        <v>228.95468088988844</v>
      </c>
      <c r="E261" s="11">
        <f t="shared" ca="1" si="23"/>
        <v>3.0082048896415187E+19</v>
      </c>
      <c r="F261" s="11">
        <f t="shared" ca="1" si="21"/>
        <v>86.470907133403401</v>
      </c>
      <c r="G261" s="30"/>
      <c r="H261" s="12">
        <f t="shared" ca="1" si="19"/>
        <v>-1.3858354776929673</v>
      </c>
    </row>
    <row r="262" spans="2:8" ht="15.55" customHeight="1" x14ac:dyDescent="0.65">
      <c r="B262" s="10">
        <v>240</v>
      </c>
      <c r="C262" s="11">
        <f t="shared" ca="1" si="22"/>
        <v>2.4893611196840979</v>
      </c>
      <c r="D262" s="11">
        <f t="shared" ca="1" si="20"/>
        <v>228.28164100126307</v>
      </c>
      <c r="E262" s="11">
        <f t="shared" ca="1" si="23"/>
        <v>3.6098458675698221E+19</v>
      </c>
      <c r="F262" s="11">
        <f t="shared" ca="1" si="21"/>
        <v>84.821205241624156</v>
      </c>
      <c r="G262" s="30"/>
      <c r="H262" s="12">
        <f t="shared" ca="1" si="19"/>
        <v>-1.6730398886253555</v>
      </c>
    </row>
    <row r="263" spans="2:8" ht="15.55" customHeight="1" x14ac:dyDescent="0.65">
      <c r="B263" s="10">
        <v>241</v>
      </c>
      <c r="C263" s="11">
        <f t="shared" ca="1" si="22"/>
        <v>1.2872940965146651</v>
      </c>
      <c r="D263" s="11">
        <f t="shared" ca="1" si="20"/>
        <v>227.57744620203044</v>
      </c>
      <c r="E263" s="11">
        <f t="shared" ca="1" si="23"/>
        <v>4.331815041083786E+19</v>
      </c>
      <c r="F263" s="11">
        <f t="shared" ca="1" si="21"/>
        <v>81.76756966845619</v>
      </c>
      <c r="G263" s="30"/>
      <c r="H263" s="12">
        <f t="shared" ca="1" si="19"/>
        <v>-1.7041947992326134</v>
      </c>
    </row>
    <row r="264" spans="2:8" ht="15.55" customHeight="1" x14ac:dyDescent="0.65">
      <c r="B264" s="10">
        <v>242</v>
      </c>
      <c r="C264" s="11">
        <f t="shared" ca="1" si="22"/>
        <v>3.9251422988118994</v>
      </c>
      <c r="D264" s="11">
        <f t="shared" ca="1" si="20"/>
        <v>230.4727532236306</v>
      </c>
      <c r="E264" s="11">
        <f t="shared" ca="1" si="23"/>
        <v>5.1981780493005431E+19</v>
      </c>
      <c r="F264" s="11">
        <f t="shared" ca="1" si="21"/>
        <v>81.066392621788921</v>
      </c>
      <c r="G264" s="30"/>
      <c r="H264" s="12">
        <f t="shared" ca="1" si="19"/>
        <v>1.8953070216001673</v>
      </c>
    </row>
    <row r="265" spans="2:8" ht="15.55" customHeight="1" x14ac:dyDescent="0.65">
      <c r="B265" s="10">
        <v>243</v>
      </c>
      <c r="C265" s="11">
        <f t="shared" ca="1" si="22"/>
        <v>3.3154902063639131</v>
      </c>
      <c r="D265" s="11">
        <f t="shared" ca="1" si="20"/>
        <v>230.64812959094499</v>
      </c>
      <c r="E265" s="11">
        <f t="shared" ca="1" si="23"/>
        <v>6.2378136591606514E+19</v>
      </c>
      <c r="F265" s="11">
        <f t="shared" ca="1" si="21"/>
        <v>79.793033950418206</v>
      </c>
      <c r="G265" s="30"/>
      <c r="H265" s="12">
        <f t="shared" ca="1" si="19"/>
        <v>-0.82462363268560612</v>
      </c>
    </row>
    <row r="266" spans="2:8" ht="15.55" customHeight="1" x14ac:dyDescent="0.65">
      <c r="B266" s="10">
        <v>244</v>
      </c>
      <c r="C266" s="11">
        <f t="shared" ca="1" si="22"/>
        <v>3.4370005321760986</v>
      </c>
      <c r="D266" s="11">
        <f t="shared" ca="1" si="20"/>
        <v>231.43273795802995</v>
      </c>
      <c r="E266" s="11">
        <f t="shared" ca="1" si="23"/>
        <v>7.4853763909927813E+19</v>
      </c>
      <c r="F266" s="11">
        <f t="shared" ca="1" si="21"/>
        <v>78.62095558705164</v>
      </c>
      <c r="G266" s="30"/>
      <c r="H266" s="12">
        <f t="shared" ca="1" si="19"/>
        <v>-0.21539163291503222</v>
      </c>
    </row>
    <row r="267" spans="2:8" ht="15.55" customHeight="1" x14ac:dyDescent="0.65">
      <c r="B267" s="10">
        <v>245</v>
      </c>
      <c r="C267" s="11">
        <f t="shared" ca="1" si="22"/>
        <v>2.8732778329955235</v>
      </c>
      <c r="D267" s="11">
        <f t="shared" ca="1" si="20"/>
        <v>231.55641536528458</v>
      </c>
      <c r="E267" s="11">
        <f t="shared" ca="1" si="23"/>
        <v>8.9824516691913376E+19</v>
      </c>
      <c r="F267" s="11">
        <f t="shared" ca="1" si="21"/>
        <v>76.89183212777219</v>
      </c>
      <c r="G267" s="30"/>
      <c r="H267" s="12">
        <f t="shared" ca="1" si="19"/>
        <v>-0.8763225927453554</v>
      </c>
    </row>
    <row r="268" spans="2:8" ht="15.55" customHeight="1" x14ac:dyDescent="0.65">
      <c r="B268" s="10">
        <v>246</v>
      </c>
      <c r="C268" s="11">
        <f t="shared" ca="1" si="22"/>
        <v>3.7802659435949093</v>
      </c>
      <c r="D268" s="11">
        <f t="shared" ca="1" si="20"/>
        <v>233.03805904248307</v>
      </c>
      <c r="E268" s="11">
        <f t="shared" ca="1" si="23"/>
        <v>1.0778942003029605E+20</v>
      </c>
      <c r="F268" s="11">
        <f t="shared" ca="1" si="21"/>
        <v>76.031055135748645</v>
      </c>
      <c r="G268" s="30"/>
      <c r="H268" s="12">
        <f t="shared" ca="1" si="19"/>
        <v>0.48164367719849005</v>
      </c>
    </row>
    <row r="269" spans="2:8" ht="15.55" customHeight="1" x14ac:dyDescent="0.65">
      <c r="B269" s="10">
        <v>247</v>
      </c>
      <c r="C269" s="11">
        <f t="shared" ca="1" si="22"/>
        <v>4.6661182812098945</v>
      </c>
      <c r="D269" s="11">
        <f t="shared" ca="1" si="20"/>
        <v>234.67996456881704</v>
      </c>
      <c r="E269" s="11">
        <f t="shared" ca="1" si="23"/>
        <v>1.2934730403635526E+20</v>
      </c>
      <c r="F269" s="11">
        <f t="shared" ca="1" si="21"/>
        <v>76.12934304798371</v>
      </c>
      <c r="G269" s="30"/>
      <c r="H269" s="12">
        <f t="shared" ca="1" si="19"/>
        <v>0.64190552633396702</v>
      </c>
    </row>
    <row r="270" spans="2:8" ht="15.55" customHeight="1" x14ac:dyDescent="0.65">
      <c r="B270" s="10">
        <v>248</v>
      </c>
      <c r="C270" s="11">
        <f t="shared" ca="1" si="22"/>
        <v>4.2863893090874656</v>
      </c>
      <c r="D270" s="11">
        <f t="shared" ca="1" si="20"/>
        <v>235.2334592529366</v>
      </c>
      <c r="E270" s="11">
        <f t="shared" ca="1" si="23"/>
        <v>1.552167648436263E+20</v>
      </c>
      <c r="F270" s="11">
        <f t="shared" ca="1" si="21"/>
        <v>76.010986301757328</v>
      </c>
      <c r="G270" s="30"/>
      <c r="H270" s="12">
        <f t="shared" ca="1" si="19"/>
        <v>-0.44650531588044978</v>
      </c>
    </row>
    <row r="271" spans="2:8" ht="15.55" customHeight="1" x14ac:dyDescent="0.65">
      <c r="B271" s="10">
        <v>249</v>
      </c>
      <c r="C271" s="11">
        <f t="shared" ca="1" si="22"/>
        <v>3.9775983184131878</v>
      </c>
      <c r="D271" s="11">
        <f t="shared" ca="1" si="20"/>
        <v>235.78194612407981</v>
      </c>
      <c r="E271" s="11">
        <f t="shared" ca="1" si="23"/>
        <v>1.8626011781235157E+20</v>
      </c>
      <c r="F271" s="11">
        <f t="shared" ca="1" si="21"/>
        <v>75.691658670816963</v>
      </c>
      <c r="G271" s="30"/>
      <c r="H271" s="12">
        <f t="shared" ca="1" si="19"/>
        <v>-0.4515131288567853</v>
      </c>
    </row>
    <row r="272" spans="2:8" ht="15.55" customHeight="1" x14ac:dyDescent="0.65">
      <c r="B272" s="10">
        <v>250</v>
      </c>
      <c r="C272" s="11">
        <f t="shared" ca="1" si="22"/>
        <v>4.1795868529803926</v>
      </c>
      <c r="D272" s="11">
        <f t="shared" ca="1" si="20"/>
        <v>236.77945432232966</v>
      </c>
      <c r="E272" s="11">
        <f t="shared" ca="1" si="23"/>
        <v>2.2351214137482186E+20</v>
      </c>
      <c r="F272" s="11">
        <f t="shared" ca="1" si="21"/>
        <v>75.641662138202904</v>
      </c>
      <c r="G272" s="30"/>
      <c r="H272" s="12">
        <f t="shared" ca="1" si="19"/>
        <v>-2.4918017501582594E-3</v>
      </c>
    </row>
    <row r="273" spans="2:8" ht="15.55" customHeight="1" x14ac:dyDescent="0.65">
      <c r="B273" s="10">
        <v>251</v>
      </c>
      <c r="C273" s="11">
        <f t="shared" ca="1" si="22"/>
        <v>5.1477391946190414</v>
      </c>
      <c r="D273" s="11">
        <f t="shared" ca="1" si="20"/>
        <v>238.58352403456439</v>
      </c>
      <c r="E273" s="11">
        <f t="shared" ca="1" si="23"/>
        <v>2.6821456964978622E+20</v>
      </c>
      <c r="F273" s="11">
        <f t="shared" ca="1" si="21"/>
        <v>76.643818384376786</v>
      </c>
      <c r="G273" s="30"/>
      <c r="H273" s="12">
        <f t="shared" ca="1" si="19"/>
        <v>0.80406971223472723</v>
      </c>
    </row>
    <row r="274" spans="2:8" ht="15.55" customHeight="1" x14ac:dyDescent="0.65">
      <c r="B274" s="10">
        <v>252</v>
      </c>
      <c r="C274" s="11">
        <f t="shared" ca="1" si="22"/>
        <v>5.2614733650632886</v>
      </c>
      <c r="D274" s="11">
        <f t="shared" ca="1" si="20"/>
        <v>239.72680604393244</v>
      </c>
      <c r="E274" s="11">
        <f t="shared" ca="1" si="23"/>
        <v>3.2185748357974347E+20</v>
      </c>
      <c r="F274" s="11">
        <f t="shared" ca="1" si="21"/>
        <v>77.932624393919284</v>
      </c>
      <c r="G274" s="30"/>
      <c r="H274" s="12">
        <f t="shared" ca="1" si="19"/>
        <v>0.14328200936805519</v>
      </c>
    </row>
    <row r="275" spans="2:8" ht="15.55" customHeight="1" x14ac:dyDescent="0.65">
      <c r="B275" s="10">
        <v>253</v>
      </c>
      <c r="C275" s="11">
        <f t="shared" ca="1" si="22"/>
        <v>6.000815017610889</v>
      </c>
      <c r="D275" s="11">
        <f t="shared" ca="1" si="20"/>
        <v>241.5184423694927</v>
      </c>
      <c r="E275" s="11">
        <f t="shared" ca="1" si="23"/>
        <v>3.8622898029569212E+20</v>
      </c>
      <c r="F275" s="11">
        <f t="shared" ca="1" si="21"/>
        <v>80.117747944224021</v>
      </c>
      <c r="G275" s="30"/>
      <c r="H275" s="12">
        <f t="shared" ca="1" si="19"/>
        <v>0.79163632556025831</v>
      </c>
    </row>
    <row r="276" spans="2:8" ht="15.55" customHeight="1" x14ac:dyDescent="0.65">
      <c r="B276" s="10">
        <v>254</v>
      </c>
      <c r="C276" s="11">
        <f t="shared" ca="1" si="22"/>
        <v>5.5653446465793248</v>
      </c>
      <c r="D276" s="11">
        <f t="shared" ca="1" si="20"/>
        <v>242.28313500198331</v>
      </c>
      <c r="E276" s="11">
        <f t="shared" ca="1" si="23"/>
        <v>4.6347477635483055E+20</v>
      </c>
      <c r="F276" s="11">
        <f t="shared" ca="1" si="21"/>
        <v>82.069725528049673</v>
      </c>
      <c r="G276" s="30"/>
      <c r="H276" s="12">
        <f t="shared" ca="1" si="19"/>
        <v>-0.23530736750938719</v>
      </c>
    </row>
    <row r="277" spans="2:8" ht="15.55" customHeight="1" x14ac:dyDescent="0.65">
      <c r="B277" s="10">
        <v>255</v>
      </c>
      <c r="C277" s="11">
        <f t="shared" ca="1" si="22"/>
        <v>5.5569553263455109</v>
      </c>
      <c r="D277" s="11">
        <f t="shared" ca="1" si="20"/>
        <v>243.38781461106535</v>
      </c>
      <c r="E277" s="11">
        <f t="shared" ca="1" si="23"/>
        <v>5.5616973162579663E+20</v>
      </c>
      <c r="F277" s="11">
        <f t="shared" ca="1" si="21"/>
        <v>84.130007483132559</v>
      </c>
      <c r="G277" s="30"/>
      <c r="H277" s="12">
        <f t="shared" ca="1" si="19"/>
        <v>0.10467960908205032</v>
      </c>
    </row>
    <row r="278" spans="2:8" ht="15.55" customHeight="1" x14ac:dyDescent="0.65">
      <c r="B278" s="10">
        <v>256</v>
      </c>
      <c r="C278" s="11">
        <f t="shared" ca="1" si="22"/>
        <v>6.877825065326709</v>
      </c>
      <c r="D278" s="11">
        <f t="shared" ca="1" si="20"/>
        <v>245.82007541531564</v>
      </c>
      <c r="E278" s="11">
        <f t="shared" ca="1" si="23"/>
        <v>6.6740367795095588E+20</v>
      </c>
      <c r="F278" s="11">
        <f t="shared" ca="1" si="21"/>
        <v>87.595824791676947</v>
      </c>
      <c r="G278" s="30"/>
      <c r="H278" s="12">
        <f t="shared" ca="1" si="19"/>
        <v>1.4322608042503009</v>
      </c>
    </row>
    <row r="279" spans="2:8" ht="15.55" customHeight="1" x14ac:dyDescent="0.65">
      <c r="B279" s="10">
        <v>257</v>
      </c>
      <c r="C279" s="11">
        <f t="shared" ca="1" si="22"/>
        <v>7.5099614042087559</v>
      </c>
      <c r="D279" s="11">
        <f t="shared" ca="1" si="20"/>
        <v>247.82777676726303</v>
      </c>
      <c r="E279" s="11">
        <f t="shared" ca="1" si="23"/>
        <v>8.0088441354114708E+20</v>
      </c>
      <c r="F279" s="11">
        <f t="shared" ca="1" si="21"/>
        <v>91.881461646482947</v>
      </c>
      <c r="G279" s="30"/>
      <c r="H279" s="12">
        <f t="shared" ref="H279:H342" ca="1" si="24">NORMINV(RAND(),$I$17,$I$18)</f>
        <v>1.0077013519473883</v>
      </c>
    </row>
    <row r="280" spans="2:8" ht="15.55" customHeight="1" x14ac:dyDescent="0.65">
      <c r="B280" s="10">
        <v>258</v>
      </c>
      <c r="C280" s="11">
        <f t="shared" ca="1" si="22"/>
        <v>7.4614078667537775</v>
      </c>
      <c r="D280" s="11">
        <f t="shared" ref="D280:D343" ca="1" si="25">$D$16*D279+$D$18+H280</f>
        <v>249.28121551064982</v>
      </c>
      <c r="E280" s="11">
        <f t="shared" ca="1" si="23"/>
        <v>9.6106129624937647E+20</v>
      </c>
      <c r="F280" s="11">
        <f t="shared" ca="1" si="21"/>
        <v>96.316015311278321</v>
      </c>
      <c r="G280" s="30"/>
      <c r="H280" s="12">
        <f t="shared" ca="1" si="24"/>
        <v>0.45343874338677248</v>
      </c>
    </row>
    <row r="281" spans="2:8" ht="15.55" customHeight="1" x14ac:dyDescent="0.65">
      <c r="B281" s="10">
        <v>259</v>
      </c>
      <c r="C281" s="11">
        <f t="shared" ca="1" si="22"/>
        <v>7.00710834654571</v>
      </c>
      <c r="D281" s="11">
        <f t="shared" ca="1" si="25"/>
        <v>250.3191975637925</v>
      </c>
      <c r="E281" s="11">
        <f t="shared" ca="1" si="23"/>
        <v>1.1532735554992517E+21</v>
      </c>
      <c r="F281" s="11">
        <f t="shared" ref="F281:F344" ca="1" si="26">$F$16*F280+$F$17*F279+$F$18+H281</f>
        <v>100.426281046272</v>
      </c>
      <c r="G281" s="30"/>
      <c r="H281" s="12">
        <f t="shared" ca="1" si="24"/>
        <v>3.7982053142688425E-2</v>
      </c>
    </row>
    <row r="282" spans="2:8" ht="15.55" customHeight="1" x14ac:dyDescent="0.65">
      <c r="B282" s="10">
        <v>260</v>
      </c>
      <c r="C282" s="11">
        <f t="shared" ca="1" si="22"/>
        <v>6.8569026101087465</v>
      </c>
      <c r="D282" s="11">
        <f t="shared" ca="1" si="25"/>
        <v>251.57041349666468</v>
      </c>
      <c r="E282" s="11">
        <f t="shared" ca="1" si="23"/>
        <v>1.3839282665991019E+21</v>
      </c>
      <c r="F282" s="11">
        <f t="shared" ca="1" si="26"/>
        <v>104.41357598752569</v>
      </c>
      <c r="G282" s="30"/>
      <c r="H282" s="12">
        <f t="shared" ca="1" si="24"/>
        <v>0.25121593287217758</v>
      </c>
    </row>
    <row r="283" spans="2:8" ht="15.55" customHeight="1" x14ac:dyDescent="0.65">
      <c r="B283" s="10">
        <v>261</v>
      </c>
      <c r="C283" s="11">
        <f t="shared" ca="1" si="22"/>
        <v>6.6920484298517424</v>
      </c>
      <c r="D283" s="11">
        <f t="shared" ca="1" si="25"/>
        <v>252.77693983842943</v>
      </c>
      <c r="E283" s="11">
        <f t="shared" ca="1" si="23"/>
        <v>1.6607139199189223E+21</v>
      </c>
      <c r="F283" s="11">
        <f t="shared" ca="1" si="26"/>
        <v>108.20440496595603</v>
      </c>
      <c r="G283" s="30"/>
      <c r="H283" s="12">
        <f t="shared" ca="1" si="24"/>
        <v>0.20652634176474455</v>
      </c>
    </row>
    <row r="284" spans="2:8" ht="15.55" customHeight="1" x14ac:dyDescent="0.65">
      <c r="B284" s="10">
        <v>262</v>
      </c>
      <c r="C284" s="11">
        <f t="shared" ca="1" si="22"/>
        <v>9.490099610926773</v>
      </c>
      <c r="D284" s="11">
        <f t="shared" ca="1" si="25"/>
        <v>256.91340070547483</v>
      </c>
      <c r="E284" s="11">
        <f t="shared" ca="1" si="23"/>
        <v>1.9928567039027066E+21</v>
      </c>
      <c r="F284" s="11">
        <f t="shared" ca="1" si="26"/>
        <v>114.70847615371345</v>
      </c>
      <c r="G284" s="30"/>
      <c r="H284" s="12">
        <f t="shared" ca="1" si="24"/>
        <v>3.1364608670453782</v>
      </c>
    </row>
    <row r="285" spans="2:8" ht="15.55" customHeight="1" x14ac:dyDescent="0.65">
      <c r="B285" s="10">
        <v>263</v>
      </c>
      <c r="C285" s="11">
        <f t="shared" ca="1" si="22"/>
        <v>8.7268543497469793</v>
      </c>
      <c r="D285" s="11">
        <f t="shared" ca="1" si="25"/>
        <v>258.04817536648039</v>
      </c>
      <c r="E285" s="11">
        <f t="shared" ca="1" si="23"/>
        <v>2.3914280446832479E+21</v>
      </c>
      <c r="F285" s="11">
        <f t="shared" ca="1" si="26"/>
        <v>120.61487083404111</v>
      </c>
      <c r="G285" s="30"/>
      <c r="H285" s="12">
        <f t="shared" ca="1" si="24"/>
        <v>0.1347746610055621</v>
      </c>
    </row>
    <row r="286" spans="2:8" ht="15.55" customHeight="1" x14ac:dyDescent="0.65">
      <c r="B286" s="10">
        <v>264</v>
      </c>
      <c r="C286" s="11">
        <f t="shared" ca="1" si="22"/>
        <v>7.8157607776530504</v>
      </c>
      <c r="D286" s="11">
        <f t="shared" ca="1" si="25"/>
        <v>258.88245266433586</v>
      </c>
      <c r="E286" s="11">
        <f t="shared" ca="1" si="23"/>
        <v>2.8697136536198971E+21</v>
      </c>
      <c r="F286" s="11">
        <f t="shared" ca="1" si="26"/>
        <v>125.61781858265432</v>
      </c>
      <c r="G286" s="30"/>
      <c r="H286" s="12">
        <f t="shared" ca="1" si="24"/>
        <v>-0.16572270214453344</v>
      </c>
    </row>
    <row r="287" spans="2:8" ht="15.55" customHeight="1" x14ac:dyDescent="0.65">
      <c r="B287" s="10">
        <v>265</v>
      </c>
      <c r="C287" s="11">
        <f t="shared" ref="C287:C350" ca="1" si="27">$C$16*C286+$C$18+H287</f>
        <v>6.7861656164141806</v>
      </c>
      <c r="D287" s="11">
        <f t="shared" ca="1" si="25"/>
        <v>259.41600965862762</v>
      </c>
      <c r="E287" s="11">
        <f t="shared" ref="E287:E350" ca="1" si="28">$E$16*E286+$E$18+H287</f>
        <v>3.4436563843438766E+21</v>
      </c>
      <c r="F287" s="11">
        <f t="shared" ca="1" si="26"/>
        <v>129.44787984235751</v>
      </c>
      <c r="G287" s="30"/>
      <c r="H287" s="12">
        <f t="shared" ca="1" si="24"/>
        <v>-0.46644300570826069</v>
      </c>
    </row>
    <row r="288" spans="2:8" ht="15.55" customHeight="1" x14ac:dyDescent="0.65">
      <c r="B288" s="10">
        <v>266</v>
      </c>
      <c r="C288" s="11">
        <f t="shared" ca="1" si="27"/>
        <v>5.7744938685814926</v>
      </c>
      <c r="D288" s="11">
        <f t="shared" ca="1" si="25"/>
        <v>259.76157103407775</v>
      </c>
      <c r="E288" s="11">
        <f t="shared" ca="1" si="28"/>
        <v>4.1323876612126519E+21</v>
      </c>
      <c r="F288" s="11">
        <f t="shared" ca="1" si="26"/>
        <v>131.98431816571397</v>
      </c>
      <c r="G288" s="30"/>
      <c r="H288" s="12">
        <f t="shared" ca="1" si="24"/>
        <v>-0.65443862454985224</v>
      </c>
    </row>
    <row r="289" spans="2:8" ht="15.55" customHeight="1" x14ac:dyDescent="0.65">
      <c r="B289" s="10">
        <v>267</v>
      </c>
      <c r="C289" s="11">
        <f t="shared" ca="1" si="27"/>
        <v>7.689400800427399</v>
      </c>
      <c r="D289" s="11">
        <f t="shared" ca="1" si="25"/>
        <v>262.83137673963995</v>
      </c>
      <c r="E289" s="11">
        <f t="shared" ca="1" si="28"/>
        <v>4.9588651934551816E+21</v>
      </c>
      <c r="F289" s="11">
        <f t="shared" ca="1" si="26"/>
        <v>136.04243956387342</v>
      </c>
      <c r="G289" s="30"/>
      <c r="H289" s="12">
        <f t="shared" ca="1" si="24"/>
        <v>2.0698057055622048</v>
      </c>
    </row>
    <row r="290" spans="2:8" ht="15.55" customHeight="1" x14ac:dyDescent="0.65">
      <c r="B290" s="10">
        <v>268</v>
      </c>
      <c r="C290" s="11">
        <f t="shared" ca="1" si="27"/>
        <v>5.1645349127491826</v>
      </c>
      <c r="D290" s="11">
        <f t="shared" ca="1" si="25"/>
        <v>261.8443910120472</v>
      </c>
      <c r="E290" s="11">
        <f t="shared" ca="1" si="28"/>
        <v>5.9506382321462175E+21</v>
      </c>
      <c r="F290" s="11">
        <f t="shared" ca="1" si="26"/>
        <v>137.38791991296705</v>
      </c>
      <c r="G290" s="30"/>
      <c r="H290" s="12">
        <f t="shared" ca="1" si="24"/>
        <v>-1.9869857275927369</v>
      </c>
    </row>
    <row r="291" spans="2:8" ht="15.55" customHeight="1" x14ac:dyDescent="0.65">
      <c r="B291" s="10">
        <v>269</v>
      </c>
      <c r="C291" s="11">
        <f t="shared" ca="1" si="27"/>
        <v>4.8232443722681113</v>
      </c>
      <c r="D291" s="11">
        <f t="shared" ca="1" si="25"/>
        <v>262.53600745411597</v>
      </c>
      <c r="E291" s="11">
        <f t="shared" ca="1" si="28"/>
        <v>7.140765878575461E+21</v>
      </c>
      <c r="F291" s="11">
        <f t="shared" ca="1" si="26"/>
        <v>137.93004427358136</v>
      </c>
      <c r="G291" s="30"/>
      <c r="H291" s="12">
        <f t="shared" ca="1" si="24"/>
        <v>-0.3083835579312349</v>
      </c>
    </row>
    <row r="292" spans="2:8" ht="15.55" customHeight="1" x14ac:dyDescent="0.65">
      <c r="B292" s="10">
        <v>270</v>
      </c>
      <c r="C292" s="11">
        <f t="shared" ca="1" si="27"/>
        <v>3.9704056138265464</v>
      </c>
      <c r="D292" s="11">
        <f t="shared" ca="1" si="25"/>
        <v>262.64781757012804</v>
      </c>
      <c r="E292" s="11">
        <f t="shared" ca="1" si="28"/>
        <v>8.5689190542905526E+21</v>
      </c>
      <c r="F292" s="11">
        <f t="shared" ca="1" si="26"/>
        <v>137.15588711501664</v>
      </c>
      <c r="G292" s="30"/>
      <c r="H292" s="12">
        <f t="shared" ca="1" si="24"/>
        <v>-0.88818988398794274</v>
      </c>
    </row>
    <row r="293" spans="2:8" ht="15.55" customHeight="1" x14ac:dyDescent="0.65">
      <c r="B293" s="10">
        <v>271</v>
      </c>
      <c r="C293" s="11">
        <f t="shared" ca="1" si="27"/>
        <v>5.768431256171592</v>
      </c>
      <c r="D293" s="11">
        <f t="shared" ca="1" si="25"/>
        <v>265.23992433523841</v>
      </c>
      <c r="E293" s="11">
        <f t="shared" ca="1" si="28"/>
        <v>1.0282702865148664E+22</v>
      </c>
      <c r="F293" s="11">
        <f t="shared" ca="1" si="26"/>
        <v>137.67195199468293</v>
      </c>
      <c r="G293" s="30"/>
      <c r="H293" s="12">
        <f t="shared" ca="1" si="24"/>
        <v>1.5921067651103546</v>
      </c>
    </row>
    <row r="294" spans="2:8" ht="15.55" customHeight="1" x14ac:dyDescent="0.65">
      <c r="B294" s="10">
        <v>272</v>
      </c>
      <c r="C294" s="11">
        <f t="shared" ca="1" si="27"/>
        <v>4.3903016893087194</v>
      </c>
      <c r="D294" s="11">
        <f t="shared" ca="1" si="25"/>
        <v>265.01548101960987</v>
      </c>
      <c r="E294" s="11">
        <f t="shared" ca="1" si="28"/>
        <v>1.2339243438178396E+22</v>
      </c>
      <c r="F294" s="11">
        <f t="shared" ca="1" si="26"/>
        <v>136.54040819960386</v>
      </c>
      <c r="G294" s="30"/>
      <c r="H294" s="12">
        <f t="shared" ca="1" si="24"/>
        <v>-1.2244433156285546</v>
      </c>
    </row>
    <row r="295" spans="2:8" ht="15.55" customHeight="1" x14ac:dyDescent="0.65">
      <c r="B295" s="10">
        <v>273</v>
      </c>
      <c r="C295" s="11">
        <f t="shared" ca="1" si="27"/>
        <v>4.5772194820524179</v>
      </c>
      <c r="D295" s="11">
        <f t="shared" ca="1" si="25"/>
        <v>266.08045915021529</v>
      </c>
      <c r="E295" s="11">
        <f t="shared" ca="1" si="28"/>
        <v>1.4807092125814076E+22</v>
      </c>
      <c r="F295" s="11">
        <f t="shared" ca="1" si="26"/>
        <v>135.2102773946913</v>
      </c>
      <c r="G295" s="30"/>
      <c r="H295" s="12">
        <f t="shared" ca="1" si="24"/>
        <v>6.4978130605441747E-2</v>
      </c>
    </row>
    <row r="296" spans="2:8" ht="15.55" customHeight="1" x14ac:dyDescent="0.65">
      <c r="B296" s="10">
        <v>274</v>
      </c>
      <c r="C296" s="11">
        <f t="shared" ca="1" si="27"/>
        <v>3.8071047493944339</v>
      </c>
      <c r="D296" s="11">
        <f t="shared" ca="1" si="25"/>
        <v>266.22578831396777</v>
      </c>
      <c r="E296" s="11">
        <f t="shared" ca="1" si="28"/>
        <v>1.776851055097689E+22</v>
      </c>
      <c r="F296" s="11">
        <f t="shared" ca="1" si="26"/>
        <v>132.79308475202643</v>
      </c>
      <c r="G296" s="30"/>
      <c r="H296" s="12">
        <f t="shared" ca="1" si="24"/>
        <v>-0.85467083624750073</v>
      </c>
    </row>
    <row r="297" spans="2:8" ht="15.55" customHeight="1" x14ac:dyDescent="0.65">
      <c r="B297" s="10">
        <v>275</v>
      </c>
      <c r="C297" s="11">
        <f t="shared" ca="1" si="27"/>
        <v>5.439424276149281</v>
      </c>
      <c r="D297" s="11">
        <f t="shared" ca="1" si="25"/>
        <v>268.61952879060152</v>
      </c>
      <c r="E297" s="11">
        <f t="shared" ca="1" si="28"/>
        <v>2.1322212661172269E+22</v>
      </c>
      <c r="F297" s="11">
        <f t="shared" ca="1" si="26"/>
        <v>131.65924907631481</v>
      </c>
      <c r="G297" s="30"/>
      <c r="H297" s="12">
        <f t="shared" ca="1" si="24"/>
        <v>1.3937404766337336</v>
      </c>
    </row>
    <row r="298" spans="2:8" ht="15.55" customHeight="1" x14ac:dyDescent="0.65">
      <c r="B298" s="10">
        <v>276</v>
      </c>
      <c r="C298" s="11">
        <f t="shared" ca="1" si="27"/>
        <v>4.2659199253531144</v>
      </c>
      <c r="D298" s="11">
        <f t="shared" ca="1" si="25"/>
        <v>268.53390929503519</v>
      </c>
      <c r="E298" s="11">
        <f t="shared" ca="1" si="28"/>
        <v>2.558665519340672E+22</v>
      </c>
      <c r="F298" s="11">
        <f t="shared" ca="1" si="26"/>
        <v>129.22524662508775</v>
      </c>
      <c r="G298" s="30"/>
      <c r="H298" s="12">
        <f t="shared" ca="1" si="24"/>
        <v>-1.0856194955663108</v>
      </c>
    </row>
    <row r="299" spans="2:8" ht="15.55" customHeight="1" x14ac:dyDescent="0.65">
      <c r="B299" s="10">
        <v>277</v>
      </c>
      <c r="C299" s="11">
        <f t="shared" ca="1" si="27"/>
        <v>2.9454120745502164</v>
      </c>
      <c r="D299" s="11">
        <f t="shared" ca="1" si="25"/>
        <v>268.0665854293029</v>
      </c>
      <c r="E299" s="11">
        <f t="shared" ca="1" si="28"/>
        <v>3.0703986232088064E+22</v>
      </c>
      <c r="F299" s="11">
        <f t="shared" ca="1" si="26"/>
        <v>125.25072806248797</v>
      </c>
      <c r="G299" s="30"/>
      <c r="H299" s="12">
        <f t="shared" ca="1" si="24"/>
        <v>-1.4673238657322751</v>
      </c>
    </row>
    <row r="300" spans="2:8" ht="15.55" customHeight="1" x14ac:dyDescent="0.65">
      <c r="B300" s="10">
        <v>278</v>
      </c>
      <c r="C300" s="11">
        <f t="shared" ca="1" si="27"/>
        <v>4.2267205243596866</v>
      </c>
      <c r="D300" s="11">
        <f t="shared" ca="1" si="25"/>
        <v>269.93697629402243</v>
      </c>
      <c r="E300" s="11">
        <f t="shared" ca="1" si="28"/>
        <v>3.6844783478505673E+22</v>
      </c>
      <c r="F300" s="11">
        <f t="shared" ca="1" si="26"/>
        <v>122.25179975461678</v>
      </c>
      <c r="G300" s="30"/>
      <c r="H300" s="12">
        <f t="shared" ca="1" si="24"/>
        <v>0.87039086471951377</v>
      </c>
    </row>
    <row r="301" spans="2:8" ht="15.55" customHeight="1" x14ac:dyDescent="0.65">
      <c r="B301" s="10">
        <v>279</v>
      </c>
      <c r="C301" s="11">
        <f t="shared" ca="1" si="27"/>
        <v>3.5109205507881853</v>
      </c>
      <c r="D301" s="11">
        <f t="shared" ca="1" si="25"/>
        <v>270.06652042532289</v>
      </c>
      <c r="E301" s="11">
        <f t="shared" ca="1" si="28"/>
        <v>4.421374017420681E+22</v>
      </c>
      <c r="F301" s="11">
        <f t="shared" ca="1" si="26"/>
        <v>118.42980112820827</v>
      </c>
      <c r="G301" s="30"/>
      <c r="H301" s="12">
        <f t="shared" ca="1" si="24"/>
        <v>-0.87045586869956348</v>
      </c>
    </row>
    <row r="302" spans="2:8" ht="15.55" customHeight="1" x14ac:dyDescent="0.65">
      <c r="B302" s="10">
        <v>280</v>
      </c>
      <c r="C302" s="11">
        <f t="shared" ca="1" si="27"/>
        <v>4.4530591528518357</v>
      </c>
      <c r="D302" s="11">
        <f t="shared" ca="1" si="25"/>
        <v>271.7108431375442</v>
      </c>
      <c r="E302" s="11">
        <f t="shared" ca="1" si="28"/>
        <v>5.3056488209048173E+22</v>
      </c>
      <c r="F302" s="11">
        <f t="shared" ca="1" si="26"/>
        <v>115.4118070791157</v>
      </c>
      <c r="G302" s="30"/>
      <c r="H302" s="12">
        <f t="shared" ca="1" si="24"/>
        <v>0.64432271222128679</v>
      </c>
    </row>
    <row r="303" spans="2:8" ht="15.55" customHeight="1" x14ac:dyDescent="0.65">
      <c r="B303" s="10">
        <v>281</v>
      </c>
      <c r="C303" s="11">
        <f t="shared" ca="1" si="27"/>
        <v>3.8931039512083854</v>
      </c>
      <c r="D303" s="11">
        <f t="shared" ca="1" si="25"/>
        <v>272.04149976647113</v>
      </c>
      <c r="E303" s="11">
        <f t="shared" ca="1" si="28"/>
        <v>6.3667785850857808E+22</v>
      </c>
      <c r="F303" s="11">
        <f t="shared" ca="1" si="26"/>
        <v>111.84197105257721</v>
      </c>
      <c r="G303" s="30"/>
      <c r="H303" s="12">
        <f t="shared" ca="1" si="24"/>
        <v>-0.66934337107308328</v>
      </c>
    </row>
    <row r="304" spans="2:8" ht="15.55" customHeight="1" x14ac:dyDescent="0.65">
      <c r="B304" s="10">
        <v>282</v>
      </c>
      <c r="C304" s="11">
        <f t="shared" ca="1" si="27"/>
        <v>5.3603671610405534</v>
      </c>
      <c r="D304" s="11">
        <f t="shared" ca="1" si="25"/>
        <v>274.28738376654496</v>
      </c>
      <c r="E304" s="11">
        <f t="shared" ca="1" si="28"/>
        <v>7.6401343021029366E+22</v>
      </c>
      <c r="F304" s="11">
        <f t="shared" ca="1" si="26"/>
        <v>109.72088455797522</v>
      </c>
      <c r="G304" s="30"/>
      <c r="H304" s="12">
        <f t="shared" ca="1" si="24"/>
        <v>1.2458840000738451</v>
      </c>
    </row>
    <row r="305" spans="2:8" ht="15.55" customHeight="1" x14ac:dyDescent="0.65">
      <c r="B305" s="10">
        <v>283</v>
      </c>
      <c r="C305" s="11">
        <f t="shared" ca="1" si="27"/>
        <v>4.3595881316070493</v>
      </c>
      <c r="D305" s="11">
        <f t="shared" ca="1" si="25"/>
        <v>274.35867816931955</v>
      </c>
      <c r="E305" s="11">
        <f t="shared" ca="1" si="28"/>
        <v>9.1681611625235239E+22</v>
      </c>
      <c r="F305" s="11">
        <f t="shared" ca="1" si="26"/>
        <v>106.76478140508227</v>
      </c>
      <c r="G305" s="30"/>
      <c r="H305" s="12">
        <f t="shared" ca="1" si="24"/>
        <v>-0.9287055972253937</v>
      </c>
    </row>
    <row r="306" spans="2:8" ht="15.55" customHeight="1" x14ac:dyDescent="0.65">
      <c r="B306" s="10">
        <v>284</v>
      </c>
      <c r="C306" s="11">
        <f t="shared" ca="1" si="27"/>
        <v>4.1972450720433852</v>
      </c>
      <c r="D306" s="11">
        <f t="shared" ca="1" si="25"/>
        <v>275.06825273607728</v>
      </c>
      <c r="E306" s="11">
        <f t="shared" ca="1" si="28"/>
        <v>1.1001793395028229E+23</v>
      </c>
      <c r="F306" s="11">
        <f t="shared" ca="1" si="26"/>
        <v>103.7166542886566</v>
      </c>
      <c r="G306" s="30"/>
      <c r="H306" s="12">
        <f t="shared" ca="1" si="24"/>
        <v>-0.29042543324225417</v>
      </c>
    </row>
    <row r="307" spans="2:8" ht="15.55" customHeight="1" x14ac:dyDescent="0.65">
      <c r="B307" s="10">
        <v>285</v>
      </c>
      <c r="C307" s="11">
        <f t="shared" ca="1" si="27"/>
        <v>4.76718463169599</v>
      </c>
      <c r="D307" s="11">
        <f t="shared" ca="1" si="25"/>
        <v>276.47764131013855</v>
      </c>
      <c r="E307" s="11">
        <f t="shared" ca="1" si="28"/>
        <v>1.3202152074033875E+23</v>
      </c>
      <c r="F307" s="11">
        <f t="shared" ca="1" si="26"/>
        <v>101.31508064388395</v>
      </c>
      <c r="G307" s="30"/>
      <c r="H307" s="12">
        <f t="shared" ca="1" si="24"/>
        <v>0.40938857406128221</v>
      </c>
    </row>
    <row r="308" spans="2:8" ht="15.55" customHeight="1" x14ac:dyDescent="0.65">
      <c r="B308" s="10">
        <v>286</v>
      </c>
      <c r="C308" s="11">
        <f t="shared" ca="1" si="27"/>
        <v>7.7039952581608917</v>
      </c>
      <c r="D308" s="11">
        <f t="shared" ca="1" si="25"/>
        <v>280.36788886294266</v>
      </c>
      <c r="E308" s="11">
        <f t="shared" ca="1" si="28"/>
        <v>1.5842582488840649E+23</v>
      </c>
      <c r="F308" s="11">
        <f t="shared" ca="1" si="26"/>
        <v>102.00674537350606</v>
      </c>
      <c r="G308" s="30"/>
      <c r="H308" s="12">
        <f t="shared" ca="1" si="24"/>
        <v>2.890247552804099</v>
      </c>
    </row>
    <row r="309" spans="2:8" ht="15.55" customHeight="1" x14ac:dyDescent="0.65">
      <c r="B309" s="10">
        <v>287</v>
      </c>
      <c r="C309" s="11">
        <f t="shared" ca="1" si="27"/>
        <v>7.6368972320156958</v>
      </c>
      <c r="D309" s="11">
        <f t="shared" ca="1" si="25"/>
        <v>281.84158988842967</v>
      </c>
      <c r="E309" s="11">
        <f t="shared" ca="1" si="28"/>
        <v>1.901109898660878E+23</v>
      </c>
      <c r="F309" s="11">
        <f t="shared" ca="1" si="26"/>
        <v>103.08979384921412</v>
      </c>
      <c r="G309" s="30"/>
      <c r="H309" s="12">
        <f t="shared" ca="1" si="24"/>
        <v>0.47370102548698262</v>
      </c>
    </row>
    <row r="310" spans="2:8" ht="15.55" customHeight="1" x14ac:dyDescent="0.65">
      <c r="B310" s="10">
        <v>288</v>
      </c>
      <c r="C310" s="11">
        <f t="shared" ca="1" si="27"/>
        <v>7.1062524071248898</v>
      </c>
      <c r="D310" s="11">
        <f t="shared" ca="1" si="25"/>
        <v>282.83832450994203</v>
      </c>
      <c r="E310" s="11">
        <f t="shared" ca="1" si="28"/>
        <v>2.2813318783930536E+23</v>
      </c>
      <c r="F310" s="11">
        <f t="shared" ca="1" si="26"/>
        <v>104.04120464512862</v>
      </c>
      <c r="G310" s="30"/>
      <c r="H310" s="12">
        <f t="shared" ca="1" si="24"/>
        <v>-3.2653784876669331E-3</v>
      </c>
    </row>
    <row r="311" spans="2:8" ht="15.55" customHeight="1" x14ac:dyDescent="0.65">
      <c r="B311" s="10">
        <v>289</v>
      </c>
      <c r="C311" s="11">
        <f t="shared" ca="1" si="27"/>
        <v>6.8995509889343518</v>
      </c>
      <c r="D311" s="11">
        <f t="shared" ca="1" si="25"/>
        <v>284.05287357317644</v>
      </c>
      <c r="E311" s="11">
        <f t="shared" ca="1" si="28"/>
        <v>2.7375982540716643E+23</v>
      </c>
      <c r="F311" s="11">
        <f t="shared" ca="1" si="26"/>
        <v>105.08112548619397</v>
      </c>
      <c r="G311" s="30"/>
      <c r="H311" s="12">
        <f t="shared" ca="1" si="24"/>
        <v>0.21454906323443981</v>
      </c>
    </row>
    <row r="312" spans="2:8" ht="15.55" customHeight="1" x14ac:dyDescent="0.65">
      <c r="B312" s="10">
        <v>290</v>
      </c>
      <c r="C312" s="11">
        <f t="shared" ca="1" si="27"/>
        <v>6.5630448525407852</v>
      </c>
      <c r="D312" s="11">
        <f t="shared" ca="1" si="25"/>
        <v>285.09627763456973</v>
      </c>
      <c r="E312" s="11">
        <f t="shared" ca="1" si="28"/>
        <v>3.2851179048859967E+23</v>
      </c>
      <c r="F312" s="11">
        <f t="shared" ca="1" si="26"/>
        <v>106.02004625809479</v>
      </c>
      <c r="G312" s="30"/>
      <c r="H312" s="12">
        <f t="shared" ca="1" si="24"/>
        <v>4.3404061393303342E-2</v>
      </c>
    </row>
    <row r="313" spans="2:8" ht="15.55" customHeight="1" x14ac:dyDescent="0.65">
      <c r="B313" s="10">
        <v>291</v>
      </c>
      <c r="C313" s="11">
        <f t="shared" ca="1" si="27"/>
        <v>5.02316357869472</v>
      </c>
      <c r="D313" s="11">
        <f t="shared" ca="1" si="25"/>
        <v>284.86900533123185</v>
      </c>
      <c r="E313" s="11">
        <f t="shared" ca="1" si="28"/>
        <v>3.9421414858631957E+23</v>
      </c>
      <c r="F313" s="11">
        <f t="shared" ca="1" si="26"/>
        <v>105.58699139460568</v>
      </c>
      <c r="G313" s="30"/>
      <c r="H313" s="12">
        <f t="shared" ca="1" si="24"/>
        <v>-1.2272723033379085</v>
      </c>
    </row>
    <row r="314" spans="2:8" ht="15.55" customHeight="1" x14ac:dyDescent="0.65">
      <c r="B314" s="10">
        <v>292</v>
      </c>
      <c r="C314" s="11">
        <f t="shared" ca="1" si="27"/>
        <v>5.3984017898560746</v>
      </c>
      <c r="D314" s="11">
        <f t="shared" ca="1" si="25"/>
        <v>286.24887625813216</v>
      </c>
      <c r="E314" s="11">
        <f t="shared" ca="1" si="28"/>
        <v>4.7305697830358349E+23</v>
      </c>
      <c r="F314" s="11">
        <f t="shared" ca="1" si="26"/>
        <v>105.51691248178481</v>
      </c>
      <c r="G314" s="30"/>
      <c r="H314" s="12">
        <f t="shared" ca="1" si="24"/>
        <v>0.37987092690029817</v>
      </c>
    </row>
    <row r="315" spans="2:8" ht="15.55" customHeight="1" x14ac:dyDescent="0.65">
      <c r="B315" s="10">
        <v>293</v>
      </c>
      <c r="C315" s="11">
        <f t="shared" ca="1" si="27"/>
        <v>4.8119881017033812</v>
      </c>
      <c r="D315" s="11">
        <f t="shared" ca="1" si="25"/>
        <v>286.74214292795068</v>
      </c>
      <c r="E315" s="11">
        <f t="shared" ca="1" si="28"/>
        <v>5.6766837396430018E+23</v>
      </c>
      <c r="F315" s="11">
        <f t="shared" ca="1" si="26"/>
        <v>104.8912382161185</v>
      </c>
      <c r="G315" s="30"/>
      <c r="H315" s="12">
        <f t="shared" ca="1" si="24"/>
        <v>-0.50673333018147793</v>
      </c>
    </row>
    <row r="316" spans="2:8" ht="15.55" customHeight="1" x14ac:dyDescent="0.65">
      <c r="B316" s="10">
        <v>294</v>
      </c>
      <c r="C316" s="11">
        <f t="shared" ca="1" si="27"/>
        <v>6.4961997805725051</v>
      </c>
      <c r="D316" s="11">
        <f t="shared" ca="1" si="25"/>
        <v>289.38875222716047</v>
      </c>
      <c r="E316" s="11">
        <f t="shared" ca="1" si="28"/>
        <v>6.8120204875716016E+23</v>
      </c>
      <c r="F316" s="11">
        <f t="shared" ca="1" si="26"/>
        <v>105.91957155141075</v>
      </c>
      <c r="G316" s="30"/>
      <c r="H316" s="12">
        <f t="shared" ca="1" si="24"/>
        <v>1.6466092992098</v>
      </c>
    </row>
    <row r="317" spans="2:8" ht="15.55" customHeight="1" x14ac:dyDescent="0.65">
      <c r="B317" s="10">
        <v>295</v>
      </c>
      <c r="C317" s="11">
        <f t="shared" ca="1" si="27"/>
        <v>5.3261409382905756</v>
      </c>
      <c r="D317" s="11">
        <f t="shared" ca="1" si="25"/>
        <v>289.51793334099301</v>
      </c>
      <c r="E317" s="11">
        <f t="shared" ca="1" si="28"/>
        <v>8.1744245850859214E+23</v>
      </c>
      <c r="F317" s="11">
        <f t="shared" ca="1" si="26"/>
        <v>105.92534028484518</v>
      </c>
      <c r="G317" s="30"/>
      <c r="H317" s="12">
        <f t="shared" ca="1" si="24"/>
        <v>-0.87081888616742875</v>
      </c>
    </row>
    <row r="318" spans="2:8" ht="15.55" customHeight="1" x14ac:dyDescent="0.65">
      <c r="B318" s="10">
        <v>296</v>
      </c>
      <c r="C318" s="11">
        <f t="shared" ca="1" si="27"/>
        <v>6.1583826945510571</v>
      </c>
      <c r="D318" s="11">
        <f t="shared" ca="1" si="25"/>
        <v>291.41540328491163</v>
      </c>
      <c r="E318" s="11">
        <f t="shared" ca="1" si="28"/>
        <v>9.8093095021031048E+23</v>
      </c>
      <c r="F318" s="11">
        <f t="shared" ca="1" si="26"/>
        <v>106.76880637334064</v>
      </c>
      <c r="G318" s="30"/>
      <c r="H318" s="12">
        <f t="shared" ca="1" si="24"/>
        <v>0.89746994391859647</v>
      </c>
    </row>
    <row r="319" spans="2:8" ht="15.55" customHeight="1" x14ac:dyDescent="0.65">
      <c r="B319" s="10">
        <v>297</v>
      </c>
      <c r="C319" s="11">
        <f t="shared" ca="1" si="27"/>
        <v>6.402842149149488</v>
      </c>
      <c r="D319" s="11">
        <f t="shared" ca="1" si="25"/>
        <v>292.89153927842028</v>
      </c>
      <c r="E319" s="11">
        <f t="shared" ca="1" si="28"/>
        <v>1.1771171402523725E+24</v>
      </c>
      <c r="F319" s="11">
        <f t="shared" ca="1" si="26"/>
        <v>107.94480844364674</v>
      </c>
      <c r="G319" s="30"/>
      <c r="H319" s="12">
        <f t="shared" ca="1" si="24"/>
        <v>0.47613599350864183</v>
      </c>
    </row>
    <row r="320" spans="2:8" ht="15.55" customHeight="1" x14ac:dyDescent="0.65">
      <c r="B320" s="10">
        <v>298</v>
      </c>
      <c r="C320" s="11">
        <f t="shared" ca="1" si="27"/>
        <v>6.6905031752256932</v>
      </c>
      <c r="D320" s="11">
        <f t="shared" ca="1" si="25"/>
        <v>294.45976873432636</v>
      </c>
      <c r="E320" s="11">
        <f t="shared" ca="1" si="28"/>
        <v>1.4125405683028468E+24</v>
      </c>
      <c r="F320" s="11">
        <f t="shared" ca="1" si="26"/>
        <v>109.50375169909492</v>
      </c>
      <c r="G320" s="30"/>
      <c r="H320" s="12">
        <f t="shared" ca="1" si="24"/>
        <v>0.56822945590610263</v>
      </c>
    </row>
    <row r="321" spans="2:8" ht="15.55" customHeight="1" x14ac:dyDescent="0.65">
      <c r="B321" s="10">
        <v>299</v>
      </c>
      <c r="C321" s="11">
        <f t="shared" ca="1" si="27"/>
        <v>7.6158392855366248</v>
      </c>
      <c r="D321" s="11">
        <f t="shared" ca="1" si="25"/>
        <v>296.72320547968241</v>
      </c>
      <c r="E321" s="11">
        <f t="shared" ca="1" si="28"/>
        <v>1.6950486819634163E+24</v>
      </c>
      <c r="F321" s="11">
        <f t="shared" ca="1" si="26"/>
        <v>112.09078928991788</v>
      </c>
      <c r="G321" s="30"/>
      <c r="H321" s="12">
        <f t="shared" ca="1" si="24"/>
        <v>1.2634367453560698</v>
      </c>
    </row>
    <row r="322" spans="2:8" ht="15.55" customHeight="1" x14ac:dyDescent="0.65">
      <c r="B322" s="10">
        <v>300</v>
      </c>
      <c r="C322" s="11">
        <f t="shared" ca="1" si="27"/>
        <v>6.5062307388451268</v>
      </c>
      <c r="D322" s="11">
        <f t="shared" ca="1" si="25"/>
        <v>297.13676479009825</v>
      </c>
      <c r="E322" s="11">
        <f t="shared" ca="1" si="28"/>
        <v>2.0340584183560996E+24</v>
      </c>
      <c r="F322" s="11">
        <f t="shared" ca="1" si="26"/>
        <v>113.73764491508339</v>
      </c>
      <c r="G322" s="30"/>
      <c r="H322" s="12">
        <f t="shared" ca="1" si="24"/>
        <v>-0.58644068958417328</v>
      </c>
    </row>
    <row r="323" spans="2:8" ht="15.55" customHeight="1" x14ac:dyDescent="0.65">
      <c r="B323" s="10">
        <v>301</v>
      </c>
      <c r="C323" s="11">
        <f t="shared" ca="1" si="27"/>
        <v>5.1987250617918548</v>
      </c>
      <c r="D323" s="11">
        <f t="shared" ca="1" si="25"/>
        <v>297.130505260814</v>
      </c>
      <c r="E323" s="11">
        <f t="shared" ca="1" si="28"/>
        <v>2.4408701020273196E+24</v>
      </c>
      <c r="F323" s="11">
        <f t="shared" ca="1" si="26"/>
        <v>114.09264755554891</v>
      </c>
      <c r="G323" s="30"/>
      <c r="H323" s="12">
        <f t="shared" ca="1" si="24"/>
        <v>-1.0062595292842471</v>
      </c>
    </row>
    <row r="324" spans="2:8" ht="15.55" customHeight="1" x14ac:dyDescent="0.65">
      <c r="B324" s="10">
        <v>302</v>
      </c>
      <c r="C324" s="11">
        <f t="shared" ca="1" si="27"/>
        <v>4.571188889913917</v>
      </c>
      <c r="D324" s="11">
        <f t="shared" ca="1" si="25"/>
        <v>297.54271410129445</v>
      </c>
      <c r="E324" s="11">
        <f t="shared" ca="1" si="28"/>
        <v>2.9290441224327832E+24</v>
      </c>
      <c r="F324" s="11">
        <f t="shared" ca="1" si="26"/>
        <v>113.68698232329744</v>
      </c>
      <c r="G324" s="30"/>
      <c r="H324" s="12">
        <f t="shared" ca="1" si="24"/>
        <v>-0.58779115951956695</v>
      </c>
    </row>
    <row r="325" spans="2:8" ht="15.55" customHeight="1" x14ac:dyDescent="0.65">
      <c r="B325" s="10">
        <v>303</v>
      </c>
      <c r="C325" s="11">
        <f t="shared" ca="1" si="27"/>
        <v>3.8711400061502959</v>
      </c>
      <c r="D325" s="11">
        <f t="shared" ca="1" si="25"/>
        <v>297.7569029955136</v>
      </c>
      <c r="E325" s="11">
        <f t="shared" ca="1" si="28"/>
        <v>3.5148529469193399E+24</v>
      </c>
      <c r="F325" s="11">
        <f t="shared" ca="1" si="26"/>
        <v>112.39514603293478</v>
      </c>
      <c r="G325" s="30"/>
      <c r="H325" s="12">
        <f t="shared" ca="1" si="24"/>
        <v>-0.78581110578083835</v>
      </c>
    </row>
    <row r="326" spans="2:8" ht="15.55" customHeight="1" x14ac:dyDescent="0.65">
      <c r="B326" s="10">
        <v>304</v>
      </c>
      <c r="C326" s="11">
        <f t="shared" ca="1" si="27"/>
        <v>5.233758564391267</v>
      </c>
      <c r="D326" s="11">
        <f t="shared" ca="1" si="25"/>
        <v>299.89374955498465</v>
      </c>
      <c r="E326" s="11">
        <f t="shared" ca="1" si="28"/>
        <v>4.2178235363032076E+24</v>
      </c>
      <c r="F326" s="11">
        <f t="shared" ca="1" si="26"/>
        <v>112.23247010784641</v>
      </c>
      <c r="G326" s="30"/>
      <c r="H326" s="12">
        <f t="shared" ca="1" si="24"/>
        <v>1.1368465594710304</v>
      </c>
    </row>
    <row r="327" spans="2:8" ht="15.55" customHeight="1" x14ac:dyDescent="0.65">
      <c r="B327" s="10">
        <v>305</v>
      </c>
      <c r="C327" s="11">
        <f t="shared" ca="1" si="27"/>
        <v>5.026627063493132</v>
      </c>
      <c r="D327" s="11">
        <f t="shared" ca="1" si="25"/>
        <v>300.73336976696476</v>
      </c>
      <c r="E327" s="11">
        <f t="shared" ca="1" si="28"/>
        <v>5.0613882435638485E+24</v>
      </c>
      <c r="F327" s="11">
        <f t="shared" ca="1" si="26"/>
        <v>111.80173052691762</v>
      </c>
      <c r="G327" s="30"/>
      <c r="H327" s="12">
        <f t="shared" ca="1" si="24"/>
        <v>-0.16037978801988162</v>
      </c>
    </row>
    <row r="328" spans="2:8" ht="15.55" customHeight="1" x14ac:dyDescent="0.65">
      <c r="B328" s="10">
        <v>306</v>
      </c>
      <c r="C328" s="11">
        <f t="shared" ca="1" si="27"/>
        <v>5.8129347334231234</v>
      </c>
      <c r="D328" s="11">
        <f t="shared" ca="1" si="25"/>
        <v>302.52500284959336</v>
      </c>
      <c r="E328" s="11">
        <f t="shared" ca="1" si="28"/>
        <v>6.0736658922766175E+24</v>
      </c>
      <c r="F328" s="11">
        <f t="shared" ca="1" si="26"/>
        <v>112.08337328563186</v>
      </c>
      <c r="G328" s="30"/>
      <c r="H328" s="12">
        <f t="shared" ca="1" si="24"/>
        <v>0.79163308262861753</v>
      </c>
    </row>
    <row r="329" spans="2:8" ht="15.55" customHeight="1" x14ac:dyDescent="0.65">
      <c r="B329" s="10">
        <v>307</v>
      </c>
      <c r="C329" s="11">
        <f t="shared" ca="1" si="27"/>
        <v>4.8032576256364035</v>
      </c>
      <c r="D329" s="11">
        <f t="shared" ca="1" si="25"/>
        <v>302.67791268849129</v>
      </c>
      <c r="E329" s="11">
        <f t="shared" ca="1" si="28"/>
        <v>7.2883990707319406E+24</v>
      </c>
      <c r="F329" s="11">
        <f t="shared" ca="1" si="26"/>
        <v>111.37174430210338</v>
      </c>
      <c r="G329" s="30"/>
      <c r="H329" s="12">
        <f t="shared" ca="1" si="24"/>
        <v>-0.84709016110209545</v>
      </c>
    </row>
    <row r="330" spans="2:8" ht="15.55" customHeight="1" x14ac:dyDescent="0.65">
      <c r="B330" s="10">
        <v>308</v>
      </c>
      <c r="C330" s="11">
        <f t="shared" ca="1" si="27"/>
        <v>3.1778304611656321</v>
      </c>
      <c r="D330" s="11">
        <f t="shared" ca="1" si="25"/>
        <v>302.01313704914782</v>
      </c>
      <c r="E330" s="11">
        <f t="shared" ca="1" si="28"/>
        <v>8.7460788848783283E+24</v>
      </c>
      <c r="F330" s="11">
        <f t="shared" ca="1" si="26"/>
        <v>108.94566884472793</v>
      </c>
      <c r="G330" s="30"/>
      <c r="H330" s="12">
        <f t="shared" ca="1" si="24"/>
        <v>-1.6647756393434907</v>
      </c>
    </row>
    <row r="331" spans="2:8" ht="15.55" customHeight="1" x14ac:dyDescent="0.65">
      <c r="B331" s="10">
        <v>309</v>
      </c>
      <c r="C331" s="11">
        <f t="shared" ca="1" si="27"/>
        <v>3.496876555907356</v>
      </c>
      <c r="D331" s="11">
        <f t="shared" ca="1" si="25"/>
        <v>302.96774923612264</v>
      </c>
      <c r="E331" s="11">
        <f t="shared" ca="1" si="28"/>
        <v>1.0495294661853994E+25</v>
      </c>
      <c r="F331" s="11">
        <f t="shared" ca="1" si="26"/>
        <v>106.60309567704385</v>
      </c>
      <c r="G331" s="30"/>
      <c r="H331" s="12">
        <f t="shared" ca="1" si="24"/>
        <v>-4.5387813025149625E-2</v>
      </c>
    </row>
    <row r="332" spans="2:8" ht="15.55" customHeight="1" x14ac:dyDescent="0.65">
      <c r="B332" s="10">
        <v>310</v>
      </c>
      <c r="C332" s="11">
        <f t="shared" ca="1" si="27"/>
        <v>2.9421834478288931</v>
      </c>
      <c r="D332" s="11">
        <f t="shared" ca="1" si="25"/>
        <v>303.11243143922565</v>
      </c>
      <c r="E332" s="11">
        <f t="shared" ca="1" si="28"/>
        <v>1.2594353594224793E+25</v>
      </c>
      <c r="F332" s="11">
        <f t="shared" ca="1" si="26"/>
        <v>103.5500053407839</v>
      </c>
      <c r="G332" s="30"/>
      <c r="H332" s="12">
        <f t="shared" ca="1" si="24"/>
        <v>-0.85531779689699194</v>
      </c>
    </row>
    <row r="333" spans="2:8" ht="15.55" customHeight="1" x14ac:dyDescent="0.65">
      <c r="B333" s="10">
        <v>311</v>
      </c>
      <c r="C333" s="11">
        <f t="shared" ca="1" si="27"/>
        <v>2.9558572726599728</v>
      </c>
      <c r="D333" s="11">
        <f t="shared" ca="1" si="25"/>
        <v>303.71454195362253</v>
      </c>
      <c r="E333" s="11">
        <f t="shared" ca="1" si="28"/>
        <v>1.5113224313069752E+25</v>
      </c>
      <c r="F333" s="11">
        <f t="shared" ca="1" si="26"/>
        <v>100.33830359577635</v>
      </c>
      <c r="G333" s="30"/>
      <c r="H333" s="12">
        <f t="shared" ca="1" si="24"/>
        <v>-0.39788948560314202</v>
      </c>
    </row>
    <row r="334" spans="2:8" ht="15.55" customHeight="1" x14ac:dyDescent="0.65">
      <c r="B334" s="10">
        <v>312</v>
      </c>
      <c r="C334" s="11">
        <f t="shared" ca="1" si="27"/>
        <v>3.9794363950602265</v>
      </c>
      <c r="D334" s="11">
        <f t="shared" ca="1" si="25"/>
        <v>305.32929253055477</v>
      </c>
      <c r="E334" s="11">
        <f t="shared" ca="1" si="28"/>
        <v>1.8135869175683701E+25</v>
      </c>
      <c r="F334" s="11">
        <f t="shared" ca="1" si="26"/>
        <v>98.027022548793951</v>
      </c>
      <c r="G334" s="30"/>
      <c r="H334" s="12">
        <f t="shared" ca="1" si="24"/>
        <v>0.61475057693224822</v>
      </c>
    </row>
    <row r="335" spans="2:8" ht="15.55" customHeight="1" x14ac:dyDescent="0.65">
      <c r="B335" s="10">
        <v>313</v>
      </c>
      <c r="C335" s="11">
        <f t="shared" ca="1" si="27"/>
        <v>4.4586266028401624</v>
      </c>
      <c r="D335" s="11">
        <f t="shared" ca="1" si="25"/>
        <v>306.60437001734675</v>
      </c>
      <c r="E335" s="11">
        <f t="shared" ca="1" si="28"/>
        <v>2.1763043010820441E+25</v>
      </c>
      <c r="F335" s="11">
        <f t="shared" ca="1" si="26"/>
        <v>96.218564057344011</v>
      </c>
      <c r="G335" s="30"/>
      <c r="H335" s="12">
        <f t="shared" ca="1" si="24"/>
        <v>0.27507748679198074</v>
      </c>
    </row>
    <row r="336" spans="2:8" ht="15.55" customHeight="1" x14ac:dyDescent="0.65">
      <c r="B336" s="10">
        <v>314</v>
      </c>
      <c r="C336" s="11">
        <f t="shared" ca="1" si="27"/>
        <v>4.228680658050683</v>
      </c>
      <c r="D336" s="11">
        <f t="shared" ca="1" si="25"/>
        <v>307.26614939312532</v>
      </c>
      <c r="E336" s="11">
        <f t="shared" ca="1" si="28"/>
        <v>2.6115651612984527E+25</v>
      </c>
      <c r="F336" s="11">
        <f t="shared" ca="1" si="26"/>
        <v>94.272460565329666</v>
      </c>
      <c r="G336" s="30"/>
      <c r="H336" s="12">
        <f t="shared" ca="1" si="24"/>
        <v>-0.3382206242214475</v>
      </c>
    </row>
    <row r="337" spans="2:8" ht="15.55" customHeight="1" x14ac:dyDescent="0.65">
      <c r="B337" s="10">
        <v>315</v>
      </c>
      <c r="C337" s="11">
        <f t="shared" ca="1" si="27"/>
        <v>5.8443788597243405</v>
      </c>
      <c r="D337" s="11">
        <f t="shared" ca="1" si="25"/>
        <v>309.72758372640914</v>
      </c>
      <c r="E337" s="11">
        <f t="shared" ca="1" si="28"/>
        <v>3.1338781935581432E+25</v>
      </c>
      <c r="F337" s="11">
        <f t="shared" ca="1" si="26"/>
        <v>94.0202161152271</v>
      </c>
      <c r="G337" s="30"/>
      <c r="H337" s="12">
        <f t="shared" ca="1" si="24"/>
        <v>1.4614343332837942</v>
      </c>
    </row>
    <row r="338" spans="2:8" ht="15.55" customHeight="1" x14ac:dyDescent="0.65">
      <c r="B338" s="10">
        <v>316</v>
      </c>
      <c r="C338" s="11">
        <f t="shared" ca="1" si="27"/>
        <v>6.5832141630020935</v>
      </c>
      <c r="D338" s="11">
        <f t="shared" ca="1" si="25"/>
        <v>311.63529480163174</v>
      </c>
      <c r="E338" s="11">
        <f t="shared" ca="1" si="28"/>
        <v>3.7606538322697716E+25</v>
      </c>
      <c r="F338" s="11">
        <f t="shared" ca="1" si="26"/>
        <v>94.758182579704112</v>
      </c>
      <c r="G338" s="30"/>
      <c r="H338" s="12">
        <f t="shared" ca="1" si="24"/>
        <v>0.90771107522262084</v>
      </c>
    </row>
    <row r="339" spans="2:8" ht="15.55" customHeight="1" x14ac:dyDescent="0.65">
      <c r="B339" s="10">
        <v>317</v>
      </c>
      <c r="C339" s="11">
        <f t="shared" ca="1" si="27"/>
        <v>6.1014118284630214</v>
      </c>
      <c r="D339" s="11">
        <f t="shared" ca="1" si="25"/>
        <v>312.47013529969308</v>
      </c>
      <c r="E339" s="11">
        <f t="shared" ca="1" si="28"/>
        <v>4.5127845987237256E+25</v>
      </c>
      <c r="F339" s="11">
        <f t="shared" ca="1" si="26"/>
        <v>95.316990734642488</v>
      </c>
      <c r="G339" s="30"/>
      <c r="H339" s="12">
        <f t="shared" ca="1" si="24"/>
        <v>-0.16515950193865342</v>
      </c>
    </row>
    <row r="340" spans="2:8" ht="15.55" customHeight="1" x14ac:dyDescent="0.65">
      <c r="B340" s="10">
        <v>318</v>
      </c>
      <c r="C340" s="11">
        <f t="shared" ca="1" si="27"/>
        <v>4.1120079064174382</v>
      </c>
      <c r="D340" s="11">
        <f t="shared" ca="1" si="25"/>
        <v>311.70101374334013</v>
      </c>
      <c r="E340" s="11">
        <f t="shared" ca="1" si="28"/>
        <v>5.4153415184684709E+25</v>
      </c>
      <c r="F340" s="11">
        <f t="shared" ca="1" si="26"/>
        <v>94.103214691936984</v>
      </c>
      <c r="G340" s="30"/>
      <c r="H340" s="12">
        <f t="shared" ca="1" si="24"/>
        <v>-1.7691215563529787</v>
      </c>
    </row>
    <row r="341" spans="2:8" ht="15.55" customHeight="1" x14ac:dyDescent="0.65">
      <c r="B341" s="10">
        <v>319</v>
      </c>
      <c r="C341" s="11">
        <f t="shared" ca="1" si="27"/>
        <v>3.7468782107823753</v>
      </c>
      <c r="D341" s="11">
        <f t="shared" ca="1" si="25"/>
        <v>312.15828562898855</v>
      </c>
      <c r="E341" s="11">
        <f t="shared" ca="1" si="28"/>
        <v>6.4984098221621652E+25</v>
      </c>
      <c r="F341" s="11">
        <f t="shared" ca="1" si="26"/>
        <v>92.514918231804003</v>
      </c>
      <c r="G341" s="30"/>
      <c r="H341" s="12">
        <f t="shared" ca="1" si="24"/>
        <v>-0.54272811435157564</v>
      </c>
    </row>
    <row r="342" spans="2:8" ht="15.55" customHeight="1" x14ac:dyDescent="0.65">
      <c r="B342" s="10">
        <v>320</v>
      </c>
      <c r="C342" s="11">
        <f t="shared" ca="1" si="27"/>
        <v>5.2298152820843642</v>
      </c>
      <c r="D342" s="11">
        <f t="shared" ca="1" si="25"/>
        <v>314.39059834244699</v>
      </c>
      <c r="E342" s="11">
        <f t="shared" ca="1" si="28"/>
        <v>7.7980917865945979E+25</v>
      </c>
      <c r="F342" s="11">
        <f t="shared" ca="1" si="26"/>
        <v>92.376731984223412</v>
      </c>
      <c r="G342" s="30"/>
      <c r="H342" s="12">
        <f t="shared" ca="1" si="24"/>
        <v>1.2323127134584637</v>
      </c>
    </row>
    <row r="343" spans="2:8" ht="15.55" customHeight="1" x14ac:dyDescent="0.65">
      <c r="B343" s="10">
        <v>321</v>
      </c>
      <c r="C343" s="11">
        <f t="shared" ca="1" si="27"/>
        <v>4.1328677532631488</v>
      </c>
      <c r="D343" s="11">
        <f t="shared" ca="1" si="25"/>
        <v>314.33961387004263</v>
      </c>
      <c r="E343" s="11">
        <f t="shared" ca="1" si="28"/>
        <v>9.3577101439135172E+25</v>
      </c>
      <c r="F343" s="11">
        <f t="shared" ca="1" si="26"/>
        <v>91.27623070667849</v>
      </c>
      <c r="G343" s="30"/>
      <c r="H343" s="12">
        <f t="shared" ref="H343:H406" ca="1" si="29">NORMINV(RAND(),$I$17,$I$18)</f>
        <v>-1.0509844724043429</v>
      </c>
    </row>
    <row r="344" spans="2:8" ht="15.55" customHeight="1" x14ac:dyDescent="0.65">
      <c r="B344" s="10">
        <v>322</v>
      </c>
      <c r="C344" s="11">
        <f t="shared" ca="1" si="27"/>
        <v>5.3047345937505499</v>
      </c>
      <c r="D344" s="11">
        <f t="shared" ref="D344:D407" ca="1" si="30">$D$16*D343+$D$18+H344</f>
        <v>316.33805426118266</v>
      </c>
      <c r="E344" s="11">
        <f t="shared" ca="1" si="28"/>
        <v>1.122925217269622E+26</v>
      </c>
      <c r="F344" s="11">
        <f t="shared" ca="1" si="26"/>
        <v>91.360452628185854</v>
      </c>
      <c r="G344" s="30"/>
      <c r="H344" s="12">
        <f t="shared" ca="1" si="29"/>
        <v>0.9984403911400298</v>
      </c>
    </row>
    <row r="345" spans="2:8" ht="15.55" customHeight="1" x14ac:dyDescent="0.65">
      <c r="B345" s="10">
        <v>323</v>
      </c>
      <c r="C345" s="11">
        <f t="shared" ca="1" si="27"/>
        <v>4.5003051763606594</v>
      </c>
      <c r="D345" s="11">
        <f t="shared" ca="1" si="30"/>
        <v>316.5945717625429</v>
      </c>
      <c r="E345" s="11">
        <f t="shared" ca="1" si="28"/>
        <v>1.3475102607235463E+26</v>
      </c>
      <c r="F345" s="11">
        <f t="shared" ref="F345:F408" ca="1" si="31">$F$16*F344+$F$17*F343+$F$18+H345</f>
        <v>90.780007551835922</v>
      </c>
      <c r="G345" s="30"/>
      <c r="H345" s="12">
        <f t="shared" ca="1" si="29"/>
        <v>-0.74348249863978</v>
      </c>
    </row>
    <row r="346" spans="2:8" ht="15.55" customHeight="1" x14ac:dyDescent="0.65">
      <c r="B346" s="10">
        <v>324</v>
      </c>
      <c r="C346" s="11">
        <f t="shared" ca="1" si="27"/>
        <v>5.2284640758220107</v>
      </c>
      <c r="D346" s="11">
        <f t="shared" ca="1" si="30"/>
        <v>318.22279169727636</v>
      </c>
      <c r="E346" s="11">
        <f t="shared" ca="1" si="28"/>
        <v>1.6170123128682554E+26</v>
      </c>
      <c r="F346" s="11">
        <f t="shared" ca="1" si="31"/>
        <v>90.972222391572586</v>
      </c>
      <c r="G346" s="30"/>
      <c r="H346" s="12">
        <f t="shared" ca="1" si="29"/>
        <v>0.62821993473348359</v>
      </c>
    </row>
    <row r="347" spans="2:8" ht="15.55" customHeight="1" x14ac:dyDescent="0.65">
      <c r="B347" s="10">
        <v>325</v>
      </c>
      <c r="C347" s="11">
        <f t="shared" ca="1" si="27"/>
        <v>5.2823953782898307</v>
      </c>
      <c r="D347" s="11">
        <f t="shared" ca="1" si="30"/>
        <v>319.3224158149086</v>
      </c>
      <c r="E347" s="11">
        <f t="shared" ca="1" si="28"/>
        <v>1.9404147754419065E+26</v>
      </c>
      <c r="F347" s="11">
        <f t="shared" ca="1" si="31"/>
        <v>91.33703978944942</v>
      </c>
      <c r="G347" s="30"/>
      <c r="H347" s="12">
        <f t="shared" ca="1" si="29"/>
        <v>9.962411763222162E-2</v>
      </c>
    </row>
    <row r="348" spans="2:8" ht="15.55" customHeight="1" x14ac:dyDescent="0.65">
      <c r="B348" s="10">
        <v>326</v>
      </c>
      <c r="C348" s="11">
        <f t="shared" ca="1" si="27"/>
        <v>4.4311723092447162</v>
      </c>
      <c r="D348" s="11">
        <f t="shared" ca="1" si="30"/>
        <v>319.52767182152144</v>
      </c>
      <c r="E348" s="11">
        <f t="shared" ca="1" si="28"/>
        <v>2.3284977305302879E+26</v>
      </c>
      <c r="F348" s="11">
        <f t="shared" ca="1" si="31"/>
        <v>90.9609092302357</v>
      </c>
      <c r="G348" s="30"/>
      <c r="H348" s="12">
        <f t="shared" ca="1" si="29"/>
        <v>-0.79474399338714896</v>
      </c>
    </row>
    <row r="349" spans="2:8" ht="15.55" customHeight="1" x14ac:dyDescent="0.65">
      <c r="B349" s="10">
        <v>327</v>
      </c>
      <c r="C349" s="11">
        <f t="shared" ca="1" si="27"/>
        <v>4.0247587444436288</v>
      </c>
      <c r="D349" s="11">
        <f t="shared" ca="1" si="30"/>
        <v>320.00749271856927</v>
      </c>
      <c r="E349" s="11">
        <f t="shared" ca="1" si="28"/>
        <v>2.7941972766363454E+26</v>
      </c>
      <c r="F349" s="11">
        <f t="shared" ca="1" si="31"/>
        <v>90.188842226096696</v>
      </c>
      <c r="G349" s="30"/>
      <c r="H349" s="12">
        <f t="shared" ca="1" si="29"/>
        <v>-0.52017910295214465</v>
      </c>
    </row>
    <row r="350" spans="2:8" ht="15.55" customHeight="1" x14ac:dyDescent="0.65">
      <c r="B350" s="10">
        <v>328</v>
      </c>
      <c r="C350" s="11">
        <f t="shared" ca="1" si="27"/>
        <v>4.7251984236672797</v>
      </c>
      <c r="D350" s="11">
        <f t="shared" ca="1" si="30"/>
        <v>321.51288414668164</v>
      </c>
      <c r="E350" s="11">
        <f t="shared" ca="1" si="28"/>
        <v>3.3530367319636142E+26</v>
      </c>
      <c r="F350" s="11">
        <f t="shared" ca="1" si="31"/>
        <v>90.089764258181603</v>
      </c>
      <c r="G350" s="30"/>
      <c r="H350" s="12">
        <f t="shared" ca="1" si="29"/>
        <v>0.50539142811237736</v>
      </c>
    </row>
    <row r="351" spans="2:8" ht="15.55" customHeight="1" x14ac:dyDescent="0.65">
      <c r="B351" s="10">
        <v>329</v>
      </c>
      <c r="C351" s="11">
        <f t="shared" ref="C351:C414" ca="1" si="32">$C$16*C350+$C$18+H351</f>
        <v>4.6032909153976638</v>
      </c>
      <c r="D351" s="11">
        <f t="shared" ca="1" si="30"/>
        <v>322.33601632314549</v>
      </c>
      <c r="E351" s="11">
        <f t="shared" ref="E351:E414" ca="1" si="33">$E$16*E350+$E$18+H351</f>
        <v>4.0236440783563372E+26</v>
      </c>
      <c r="F351" s="11">
        <f t="shared" ca="1" si="31"/>
        <v>89.921837841260896</v>
      </c>
      <c r="G351" s="30"/>
      <c r="H351" s="12">
        <f t="shared" ca="1" si="29"/>
        <v>-0.17686782353616096</v>
      </c>
    </row>
    <row r="352" spans="2:8" ht="15.55" customHeight="1" x14ac:dyDescent="0.65">
      <c r="B352" s="10">
        <v>330</v>
      </c>
      <c r="C352" s="11">
        <f t="shared" ca="1" si="32"/>
        <v>5.3885529075375107</v>
      </c>
      <c r="D352" s="11">
        <f t="shared" ca="1" si="30"/>
        <v>324.04193649836486</v>
      </c>
      <c r="E352" s="11">
        <f t="shared" ca="1" si="33"/>
        <v>4.8283728940276048E+26</v>
      </c>
      <c r="F352" s="11">
        <f t="shared" ca="1" si="31"/>
        <v>90.575726598669803</v>
      </c>
      <c r="G352" s="30"/>
      <c r="H352" s="12">
        <f t="shared" ca="1" si="29"/>
        <v>0.70592017521937922</v>
      </c>
    </row>
    <row r="353" spans="2:8" ht="15.55" customHeight="1" x14ac:dyDescent="0.65">
      <c r="B353" s="10">
        <v>331</v>
      </c>
      <c r="C353" s="11">
        <f t="shared" ca="1" si="32"/>
        <v>6.3016292448731814</v>
      </c>
      <c r="D353" s="11">
        <f t="shared" ca="1" si="30"/>
        <v>326.03272341720805</v>
      </c>
      <c r="E353" s="11">
        <f t="shared" ca="1" si="33"/>
        <v>5.7940474728331254E+26</v>
      </c>
      <c r="F353" s="11">
        <f t="shared" ca="1" si="31"/>
        <v>92.25579502076836</v>
      </c>
      <c r="G353" s="30"/>
      <c r="H353" s="12">
        <f t="shared" ca="1" si="29"/>
        <v>0.99078691884317305</v>
      </c>
    </row>
    <row r="354" spans="2:8" ht="15.55" customHeight="1" x14ac:dyDescent="0.65">
      <c r="B354" s="10">
        <v>332</v>
      </c>
      <c r="C354" s="11">
        <f t="shared" ca="1" si="32"/>
        <v>5.4243481129436901</v>
      </c>
      <c r="D354" s="11">
        <f t="shared" ca="1" si="30"/>
        <v>326.4157681342532</v>
      </c>
      <c r="E354" s="11">
        <f t="shared" ca="1" si="33"/>
        <v>6.9528569673997507E+26</v>
      </c>
      <c r="F354" s="11">
        <f t="shared" ca="1" si="31"/>
        <v>93.245144051715499</v>
      </c>
      <c r="G354" s="30"/>
      <c r="H354" s="12">
        <f t="shared" ca="1" si="29"/>
        <v>-0.61695528295485547</v>
      </c>
    </row>
    <row r="355" spans="2:8" ht="15.55" customHeight="1" x14ac:dyDescent="0.65">
      <c r="B355" s="10">
        <v>333</v>
      </c>
      <c r="C355" s="11">
        <f t="shared" ca="1" si="32"/>
        <v>4.1805909560956458</v>
      </c>
      <c r="D355" s="11">
        <f t="shared" ca="1" si="30"/>
        <v>326.25688059999391</v>
      </c>
      <c r="E355" s="11">
        <f t="shared" ca="1" si="33"/>
        <v>8.3434283608797008E+26</v>
      </c>
      <c r="F355" s="11">
        <f t="shared" ca="1" si="31"/>
        <v>93.054112695100926</v>
      </c>
      <c r="G355" s="30"/>
      <c r="H355" s="12">
        <f t="shared" ca="1" si="29"/>
        <v>-1.1588875342593061</v>
      </c>
    </row>
    <row r="356" spans="2:8" ht="15.55" customHeight="1" x14ac:dyDescent="0.65">
      <c r="B356" s="10">
        <v>334</v>
      </c>
      <c r="C356" s="11">
        <f t="shared" ca="1" si="32"/>
        <v>4.7623573347470183</v>
      </c>
      <c r="D356" s="11">
        <f t="shared" ca="1" si="30"/>
        <v>327.67476516986443</v>
      </c>
      <c r="E356" s="11">
        <f t="shared" ca="1" si="33"/>
        <v>1.0012114033055641E+27</v>
      </c>
      <c r="F356" s="11">
        <f t="shared" ca="1" si="31"/>
        <v>93.367617603501131</v>
      </c>
      <c r="G356" s="30"/>
      <c r="H356" s="12">
        <f t="shared" ca="1" si="29"/>
        <v>0.41788456987050121</v>
      </c>
    </row>
    <row r="357" spans="2:8" ht="15.55" customHeight="1" x14ac:dyDescent="0.65">
      <c r="B357" s="10">
        <v>335</v>
      </c>
      <c r="C357" s="11">
        <f t="shared" ca="1" si="32"/>
        <v>5.1495300085254829</v>
      </c>
      <c r="D357" s="11">
        <f t="shared" ca="1" si="30"/>
        <v>329.01440931059227</v>
      </c>
      <c r="E357" s="11">
        <f t="shared" ca="1" si="33"/>
        <v>1.2014536839666769E+27</v>
      </c>
      <c r="F357" s="11">
        <f t="shared" ca="1" si="31"/>
        <v>94.058875034838152</v>
      </c>
      <c r="G357" s="30"/>
      <c r="H357" s="12">
        <f t="shared" ca="1" si="29"/>
        <v>0.33964414072786842</v>
      </c>
    </row>
    <row r="358" spans="2:8" ht="15.55" customHeight="1" x14ac:dyDescent="0.65">
      <c r="B358" s="10">
        <v>336</v>
      </c>
      <c r="C358" s="11">
        <f t="shared" ca="1" si="32"/>
        <v>5.3128666285648647</v>
      </c>
      <c r="D358" s="11">
        <f t="shared" ca="1" si="30"/>
        <v>330.20765193233677</v>
      </c>
      <c r="E358" s="11">
        <f t="shared" ca="1" si="33"/>
        <v>1.4417444207600122E+27</v>
      </c>
      <c r="F358" s="11">
        <f t="shared" ca="1" si="31"/>
        <v>94.940573168750916</v>
      </c>
      <c r="G358" s="30"/>
      <c r="H358" s="12">
        <f t="shared" ca="1" si="29"/>
        <v>0.19324262174447812</v>
      </c>
    </row>
    <row r="359" spans="2:8" ht="15.55" customHeight="1" x14ac:dyDescent="0.65">
      <c r="B359" s="10">
        <v>337</v>
      </c>
      <c r="C359" s="11">
        <f t="shared" ca="1" si="32"/>
        <v>5.2808938127723577</v>
      </c>
      <c r="D359" s="11">
        <f t="shared" ca="1" si="30"/>
        <v>331.23825244225725</v>
      </c>
      <c r="E359" s="11">
        <f t="shared" ca="1" si="33"/>
        <v>1.7300933049120146E+27</v>
      </c>
      <c r="F359" s="11">
        <f t="shared" ca="1" si="31"/>
        <v>95.824113248844483</v>
      </c>
      <c r="G359" s="30"/>
      <c r="H359" s="12">
        <f t="shared" ca="1" si="29"/>
        <v>3.0600509920465188E-2</v>
      </c>
    </row>
    <row r="360" spans="2:8" ht="15.55" customHeight="1" x14ac:dyDescent="0.65">
      <c r="B360" s="10">
        <v>338</v>
      </c>
      <c r="C360" s="11">
        <f t="shared" ca="1" si="32"/>
        <v>5.5888856911544353</v>
      </c>
      <c r="D360" s="11">
        <f t="shared" ca="1" si="30"/>
        <v>332.6024230831938</v>
      </c>
      <c r="E360" s="11">
        <f t="shared" ca="1" si="33"/>
        <v>2.0761119658944175E+27</v>
      </c>
      <c r="F360" s="11">
        <f t="shared" ca="1" si="31"/>
        <v>97.034064230177734</v>
      </c>
      <c r="G360" s="30"/>
      <c r="H360" s="12">
        <f t="shared" ca="1" si="29"/>
        <v>0.36417064093654888</v>
      </c>
    </row>
    <row r="361" spans="2:8" ht="15.55" customHeight="1" x14ac:dyDescent="0.65">
      <c r="B361" s="10">
        <v>339</v>
      </c>
      <c r="C361" s="11">
        <f t="shared" ca="1" si="32"/>
        <v>5.5732371584124953</v>
      </c>
      <c r="D361" s="11">
        <f t="shared" ca="1" si="30"/>
        <v>333.70455168868273</v>
      </c>
      <c r="E361" s="11">
        <f t="shared" ca="1" si="33"/>
        <v>2.4913343590733008E+27</v>
      </c>
      <c r="F361" s="11">
        <f t="shared" ca="1" si="31"/>
        <v>98.266907586378139</v>
      </c>
      <c r="G361" s="30"/>
      <c r="H361" s="12">
        <f t="shared" ca="1" si="29"/>
        <v>0.10212860548894642</v>
      </c>
    </row>
    <row r="362" spans="2:8" ht="15.55" customHeight="1" x14ac:dyDescent="0.65">
      <c r="B362" s="10">
        <v>340</v>
      </c>
      <c r="C362" s="11">
        <f t="shared" ca="1" si="32"/>
        <v>4.3159309202406479</v>
      </c>
      <c r="D362" s="11">
        <f t="shared" ca="1" si="30"/>
        <v>333.56189288219338</v>
      </c>
      <c r="E362" s="11">
        <f t="shared" ca="1" si="33"/>
        <v>2.9896012308879607E+27</v>
      </c>
      <c r="F362" s="11">
        <f t="shared" ca="1" si="31"/>
        <v>98.263467158167359</v>
      </c>
      <c r="G362" s="30"/>
      <c r="H362" s="12">
        <f t="shared" ca="1" si="29"/>
        <v>-1.1426588064893486</v>
      </c>
    </row>
    <row r="363" spans="2:8" ht="15.55" customHeight="1" x14ac:dyDescent="0.65">
      <c r="B363" s="10">
        <v>341</v>
      </c>
      <c r="C363" s="11">
        <f t="shared" ca="1" si="32"/>
        <v>5.1718292502495018</v>
      </c>
      <c r="D363" s="11">
        <f t="shared" ca="1" si="30"/>
        <v>335.28097739625036</v>
      </c>
      <c r="E363" s="11">
        <f t="shared" ca="1" si="33"/>
        <v>3.5875214770655528E+27</v>
      </c>
      <c r="F363" s="11">
        <f t="shared" ca="1" si="31"/>
        <v>98.996786210970839</v>
      </c>
      <c r="G363" s="30"/>
      <c r="H363" s="12">
        <f t="shared" ca="1" si="29"/>
        <v>0.71908451405698304</v>
      </c>
    </row>
    <row r="364" spans="2:8" ht="15.55" customHeight="1" x14ac:dyDescent="0.65">
      <c r="B364" s="10">
        <v>342</v>
      </c>
      <c r="C364" s="11">
        <f t="shared" ca="1" si="32"/>
        <v>4.4289477541684317</v>
      </c>
      <c r="D364" s="11">
        <f t="shared" ca="1" si="30"/>
        <v>335.57246175021919</v>
      </c>
      <c r="E364" s="11">
        <f t="shared" ca="1" si="33"/>
        <v>4.3050257724786634E+27</v>
      </c>
      <c r="F364" s="11">
        <f t="shared" ca="1" si="31"/>
        <v>98.965623040881127</v>
      </c>
      <c r="G364" s="30"/>
      <c r="H364" s="12">
        <f t="shared" ca="1" si="29"/>
        <v>-0.70851564603116968</v>
      </c>
    </row>
    <row r="365" spans="2:8" ht="15.55" customHeight="1" x14ac:dyDescent="0.65">
      <c r="B365" s="10">
        <v>343</v>
      </c>
      <c r="C365" s="11">
        <f t="shared" ca="1" si="32"/>
        <v>3.985496192706214</v>
      </c>
      <c r="D365" s="11">
        <f t="shared" ca="1" si="30"/>
        <v>336.01479973959067</v>
      </c>
      <c r="E365" s="11">
        <f t="shared" ca="1" si="33"/>
        <v>5.1660309269743957E+27</v>
      </c>
      <c r="F365" s="11">
        <f t="shared" ca="1" si="31"/>
        <v>98.389946315062133</v>
      </c>
      <c r="G365" s="30"/>
      <c r="H365" s="12">
        <f t="shared" ca="1" si="29"/>
        <v>-0.55766201062853171</v>
      </c>
    </row>
    <row r="366" spans="2:8" ht="15.55" customHeight="1" x14ac:dyDescent="0.65">
      <c r="B366" s="10">
        <v>344</v>
      </c>
      <c r="C366" s="11">
        <f t="shared" ca="1" si="32"/>
        <v>2.9412573227124366</v>
      </c>
      <c r="D366" s="11">
        <f t="shared" ca="1" si="30"/>
        <v>335.76766010813816</v>
      </c>
      <c r="E366" s="11">
        <f t="shared" ca="1" si="33"/>
        <v>6.1992371123692744E+27</v>
      </c>
      <c r="F366" s="11">
        <f t="shared" ca="1" si="31"/>
        <v>96.635041399963683</v>
      </c>
      <c r="G366" s="30"/>
      <c r="H366" s="12">
        <f t="shared" ca="1" si="29"/>
        <v>-1.2471396314525354</v>
      </c>
    </row>
    <row r="367" spans="2:8" ht="15.55" customHeight="1" x14ac:dyDescent="0.65">
      <c r="B367" s="10">
        <v>345</v>
      </c>
      <c r="C367" s="11">
        <f t="shared" ca="1" si="32"/>
        <v>5.2103126581002801</v>
      </c>
      <c r="D367" s="11">
        <f t="shared" ca="1" si="30"/>
        <v>338.62496690806847</v>
      </c>
      <c r="E367" s="11">
        <f t="shared" ca="1" si="33"/>
        <v>7.4390845348431288E+27</v>
      </c>
      <c r="F367" s="11">
        <f t="shared" ca="1" si="31"/>
        <v>96.929034313154773</v>
      </c>
      <c r="G367" s="30"/>
      <c r="H367" s="12">
        <f t="shared" ca="1" si="29"/>
        <v>1.857306799930331</v>
      </c>
    </row>
    <row r="368" spans="2:8" ht="15.55" customHeight="1" x14ac:dyDescent="0.65">
      <c r="B368" s="10">
        <v>346</v>
      </c>
      <c r="C368" s="11">
        <f t="shared" ca="1" si="32"/>
        <v>5.2010563216931871</v>
      </c>
      <c r="D368" s="11">
        <f t="shared" ca="1" si="30"/>
        <v>339.65777310328144</v>
      </c>
      <c r="E368" s="11">
        <f t="shared" ca="1" si="33"/>
        <v>8.9269014418117537E+27</v>
      </c>
      <c r="F368" s="11">
        <f t="shared" ca="1" si="31"/>
        <v>97.260083716240061</v>
      </c>
      <c r="G368" s="30"/>
      <c r="H368" s="12">
        <f t="shared" ca="1" si="29"/>
        <v>3.2806195212963379E-2</v>
      </c>
    </row>
    <row r="369" spans="2:8" ht="15.55" customHeight="1" x14ac:dyDescent="0.65">
      <c r="B369" s="10">
        <v>347</v>
      </c>
      <c r="C369" s="11">
        <f t="shared" ca="1" si="32"/>
        <v>4.9218354647906875</v>
      </c>
      <c r="D369" s="11">
        <f t="shared" ca="1" si="30"/>
        <v>340.41876351071755</v>
      </c>
      <c r="E369" s="11">
        <f t="shared" ca="1" si="33"/>
        <v>1.0712281730174104E+28</v>
      </c>
      <c r="F369" s="11">
        <f t="shared" ca="1" si="31"/>
        <v>97.349728243321408</v>
      </c>
      <c r="G369" s="30"/>
      <c r="H369" s="12">
        <f t="shared" ca="1" si="29"/>
        <v>-0.23900959256386206</v>
      </c>
    </row>
    <row r="370" spans="2:8" ht="15.55" customHeight="1" x14ac:dyDescent="0.65">
      <c r="B370" s="10">
        <v>348</v>
      </c>
      <c r="C370" s="11">
        <f t="shared" ca="1" si="32"/>
        <v>4.4514653411294809</v>
      </c>
      <c r="D370" s="11">
        <f t="shared" ca="1" si="30"/>
        <v>340.93276048001451</v>
      </c>
      <c r="E370" s="11">
        <f t="shared" ca="1" si="33"/>
        <v>1.2854738076208923E+28</v>
      </c>
      <c r="F370" s="11">
        <f t="shared" ca="1" si="31"/>
        <v>96.971804449829136</v>
      </c>
      <c r="G370" s="30"/>
      <c r="H370" s="12">
        <f t="shared" ca="1" si="29"/>
        <v>-0.48600303070306866</v>
      </c>
    </row>
    <row r="371" spans="2:8" ht="15.55" customHeight="1" x14ac:dyDescent="0.65">
      <c r="B371" s="10">
        <v>349</v>
      </c>
      <c r="C371" s="11">
        <f t="shared" ca="1" si="32"/>
        <v>5.8178021471378489</v>
      </c>
      <c r="D371" s="11">
        <f t="shared" ca="1" si="30"/>
        <v>343.18939035424876</v>
      </c>
      <c r="E371" s="11">
        <f t="shared" ca="1" si="33"/>
        <v>1.5425685691450708E+28</v>
      </c>
      <c r="F371" s="11">
        <f t="shared" ca="1" si="31"/>
        <v>97.914805627487112</v>
      </c>
      <c r="G371" s="30"/>
      <c r="H371" s="12">
        <f t="shared" ca="1" si="29"/>
        <v>1.2566298742342641</v>
      </c>
    </row>
    <row r="372" spans="2:8" ht="15.55" customHeight="1" x14ac:dyDescent="0.65">
      <c r="B372" s="10">
        <v>350</v>
      </c>
      <c r="C372" s="11">
        <f t="shared" ca="1" si="32"/>
        <v>5.905168394260949</v>
      </c>
      <c r="D372" s="11">
        <f t="shared" ca="1" si="30"/>
        <v>344.44031703079941</v>
      </c>
      <c r="E372" s="11">
        <f t="shared" ca="1" si="33"/>
        <v>1.8510822829740848E+28</v>
      </c>
      <c r="F372" s="11">
        <f t="shared" ca="1" si="31"/>
        <v>99.044715319431674</v>
      </c>
      <c r="G372" s="30"/>
      <c r="H372" s="12">
        <f t="shared" ca="1" si="29"/>
        <v>0.2509266765506698</v>
      </c>
    </row>
    <row r="373" spans="2:8" ht="15.55" customHeight="1" x14ac:dyDescent="0.65">
      <c r="B373" s="10">
        <v>351</v>
      </c>
      <c r="C373" s="11">
        <f t="shared" ca="1" si="32"/>
        <v>4.6833536943100942</v>
      </c>
      <c r="D373" s="11">
        <f t="shared" ca="1" si="30"/>
        <v>344.39953600970074</v>
      </c>
      <c r="E373" s="11">
        <f t="shared" ca="1" si="33"/>
        <v>2.2212987395689017E+28</v>
      </c>
      <c r="F373" s="11">
        <f t="shared" ca="1" si="31"/>
        <v>99.041704964808218</v>
      </c>
      <c r="G373" s="30"/>
      <c r="H373" s="12">
        <f t="shared" ca="1" si="29"/>
        <v>-1.0407810210986648</v>
      </c>
    </row>
    <row r="374" spans="2:8" ht="15.55" customHeight="1" x14ac:dyDescent="0.65">
      <c r="B374" s="10">
        <v>352</v>
      </c>
      <c r="C374" s="11">
        <f t="shared" ca="1" si="32"/>
        <v>3.276292758101643</v>
      </c>
      <c r="D374" s="11">
        <f t="shared" ca="1" si="30"/>
        <v>343.92914581235431</v>
      </c>
      <c r="E374" s="11">
        <f t="shared" ca="1" si="33"/>
        <v>2.6655584874826821E+28</v>
      </c>
      <c r="F374" s="11">
        <f t="shared" ca="1" si="31"/>
        <v>97.578158295106334</v>
      </c>
      <c r="G374" s="30"/>
      <c r="H374" s="12">
        <f t="shared" ca="1" si="29"/>
        <v>-1.4703901973464331</v>
      </c>
    </row>
    <row r="375" spans="2:8" ht="15.55" customHeight="1" x14ac:dyDescent="0.65">
      <c r="B375" s="10">
        <v>353</v>
      </c>
      <c r="C375" s="11">
        <f t="shared" ca="1" si="32"/>
        <v>1.9872372409931653</v>
      </c>
      <c r="D375" s="11">
        <f t="shared" ca="1" si="30"/>
        <v>343.29534884686615</v>
      </c>
      <c r="E375" s="11">
        <f t="shared" ca="1" si="33"/>
        <v>3.1986701849792186E+28</v>
      </c>
      <c r="F375" s="11">
        <f t="shared" ca="1" si="31"/>
        <v>94.636752277238415</v>
      </c>
      <c r="G375" s="30"/>
      <c r="H375" s="12">
        <f t="shared" ca="1" si="29"/>
        <v>-1.6337969654881492</v>
      </c>
    </row>
    <row r="376" spans="2:8" ht="15.55" customHeight="1" x14ac:dyDescent="0.65">
      <c r="B376" s="10">
        <v>354</v>
      </c>
      <c r="C376" s="11">
        <f t="shared" ca="1" si="32"/>
        <v>3.5734034088975815</v>
      </c>
      <c r="D376" s="11">
        <f t="shared" ca="1" si="30"/>
        <v>345.27896246296922</v>
      </c>
      <c r="E376" s="11">
        <f t="shared" ca="1" si="33"/>
        <v>3.8384042219750619E+28</v>
      </c>
      <c r="F376" s="11">
        <f t="shared" ca="1" si="31"/>
        <v>92.997318894309245</v>
      </c>
      <c r="G376" s="30"/>
      <c r="H376" s="12">
        <f t="shared" ca="1" si="29"/>
        <v>0.98361361610304887</v>
      </c>
    </row>
    <row r="377" spans="2:8" ht="15.55" customHeight="1" x14ac:dyDescent="0.65">
      <c r="B377" s="10">
        <v>355</v>
      </c>
      <c r="C377" s="11">
        <f t="shared" ca="1" si="32"/>
        <v>3.7845249423255733</v>
      </c>
      <c r="D377" s="11">
        <f t="shared" ca="1" si="30"/>
        <v>346.20476467817673</v>
      </c>
      <c r="E377" s="11">
        <f t="shared" ca="1" si="33"/>
        <v>4.606085066370074E+28</v>
      </c>
      <c r="F377" s="11">
        <f t="shared" ca="1" si="31"/>
        <v>91.501263542108092</v>
      </c>
      <c r="G377" s="30"/>
      <c r="H377" s="12">
        <f t="shared" ca="1" si="29"/>
        <v>-7.4197784792492213E-2</v>
      </c>
    </row>
    <row r="378" spans="2:8" ht="15.55" customHeight="1" x14ac:dyDescent="0.65">
      <c r="B378" s="10">
        <v>356</v>
      </c>
      <c r="C378" s="11">
        <f t="shared" ca="1" si="32"/>
        <v>4.9880170009177442</v>
      </c>
      <c r="D378" s="11">
        <f t="shared" ca="1" si="30"/>
        <v>348.16516172523404</v>
      </c>
      <c r="E378" s="11">
        <f t="shared" ca="1" si="33"/>
        <v>5.5273020796440886E+28</v>
      </c>
      <c r="F378" s="11">
        <f t="shared" ca="1" si="31"/>
        <v>91.185237583241246</v>
      </c>
      <c r="G378" s="30"/>
      <c r="H378" s="12">
        <f t="shared" ca="1" si="29"/>
        <v>0.96039704705728535</v>
      </c>
    </row>
    <row r="379" spans="2:8" ht="15.55" customHeight="1" x14ac:dyDescent="0.65">
      <c r="B379" s="10">
        <v>357</v>
      </c>
      <c r="C379" s="11">
        <f t="shared" ca="1" si="32"/>
        <v>5.6348132723618942</v>
      </c>
      <c r="D379" s="11">
        <f t="shared" ca="1" si="30"/>
        <v>349.80956139686174</v>
      </c>
      <c r="E379" s="11">
        <f t="shared" ca="1" si="33"/>
        <v>6.6327624955729058E+28</v>
      </c>
      <c r="F379" s="11">
        <f t="shared" ca="1" si="31"/>
        <v>91.630201256467686</v>
      </c>
      <c r="G379" s="30"/>
      <c r="H379" s="12">
        <f t="shared" ca="1" si="29"/>
        <v>0.64439967162769918</v>
      </c>
    </row>
    <row r="380" spans="2:8" ht="15.55" customHeight="1" x14ac:dyDescent="0.65">
      <c r="B380" s="10">
        <v>358</v>
      </c>
      <c r="C380" s="11">
        <f t="shared" ca="1" si="32"/>
        <v>4.4282911627176791</v>
      </c>
      <c r="D380" s="11">
        <f t="shared" ca="1" si="30"/>
        <v>349.73000194168992</v>
      </c>
      <c r="E380" s="11">
        <f t="shared" ca="1" si="33"/>
        <v>7.9593149946874862E+28</v>
      </c>
      <c r="F380" s="11">
        <f t="shared" ca="1" si="31"/>
        <v>91.039256731367232</v>
      </c>
      <c r="G380" s="30"/>
      <c r="H380" s="12">
        <f t="shared" ca="1" si="29"/>
        <v>-1.0795594551718366</v>
      </c>
    </row>
    <row r="381" spans="2:8" ht="15.55" customHeight="1" x14ac:dyDescent="0.65">
      <c r="B381" s="10">
        <v>359</v>
      </c>
      <c r="C381" s="11">
        <f t="shared" ca="1" si="32"/>
        <v>3.6271985791314973</v>
      </c>
      <c r="D381" s="11">
        <f t="shared" ca="1" si="30"/>
        <v>349.8145675906473</v>
      </c>
      <c r="E381" s="11">
        <f t="shared" ca="1" si="33"/>
        <v>9.5511779936249828E+28</v>
      </c>
      <c r="F381" s="11">
        <f t="shared" ca="1" si="31"/>
        <v>89.675670295169482</v>
      </c>
      <c r="G381" s="30"/>
      <c r="H381" s="12">
        <f t="shared" ca="1" si="29"/>
        <v>-0.91543435104264592</v>
      </c>
    </row>
    <row r="382" spans="2:8" ht="15.55" customHeight="1" x14ac:dyDescent="0.65">
      <c r="B382" s="10">
        <v>360</v>
      </c>
      <c r="C382" s="11">
        <f t="shared" ca="1" si="32"/>
        <v>4.3540479395757474</v>
      </c>
      <c r="D382" s="11">
        <f t="shared" ca="1" si="30"/>
        <v>351.26685666691787</v>
      </c>
      <c r="E382" s="11">
        <f t="shared" ca="1" si="33"/>
        <v>1.1461413592349978E+29</v>
      </c>
      <c r="F382" s="11">
        <f t="shared" ca="1" si="31"/>
        <v>88.990339011548386</v>
      </c>
      <c r="G382" s="30"/>
      <c r="H382" s="12">
        <f t="shared" ca="1" si="29"/>
        <v>0.45228907627054904</v>
      </c>
    </row>
    <row r="383" spans="2:8" ht="15.55" customHeight="1" x14ac:dyDescent="0.65">
      <c r="B383" s="10">
        <v>361</v>
      </c>
      <c r="C383" s="11">
        <f t="shared" ca="1" si="32"/>
        <v>4.6340170893238142</v>
      </c>
      <c r="D383" s="11">
        <f t="shared" ca="1" si="30"/>
        <v>352.41763540458106</v>
      </c>
      <c r="E383" s="11">
        <f t="shared" ca="1" si="33"/>
        <v>1.3753696310819974E+29</v>
      </c>
      <c r="F383" s="11">
        <f t="shared" ca="1" si="31"/>
        <v>88.62756289100092</v>
      </c>
      <c r="G383" s="30"/>
      <c r="H383" s="12">
        <f t="shared" ca="1" si="29"/>
        <v>0.15077873766321628</v>
      </c>
    </row>
    <row r="384" spans="2:8" ht="15.55" customHeight="1" x14ac:dyDescent="0.65">
      <c r="B384" s="10">
        <v>362</v>
      </c>
      <c r="C384" s="11">
        <f t="shared" ca="1" si="32"/>
        <v>5.4573619830418068</v>
      </c>
      <c r="D384" s="11">
        <f t="shared" ca="1" si="30"/>
        <v>354.1677837161638</v>
      </c>
      <c r="E384" s="11">
        <f t="shared" ca="1" si="33"/>
        <v>1.6504435572983968E+29</v>
      </c>
      <c r="F384" s="11">
        <f t="shared" ca="1" si="31"/>
        <v>89.161309303975457</v>
      </c>
      <c r="G384" s="30"/>
      <c r="H384" s="12">
        <f t="shared" ca="1" si="29"/>
        <v>0.75014831158275586</v>
      </c>
    </row>
    <row r="385" spans="2:8" ht="15.55" customHeight="1" x14ac:dyDescent="0.65">
      <c r="B385" s="10">
        <v>363</v>
      </c>
      <c r="C385" s="11">
        <f t="shared" ca="1" si="32"/>
        <v>4.7628598858716193</v>
      </c>
      <c r="D385" s="11">
        <f t="shared" ca="1" si="30"/>
        <v>354.56475401560198</v>
      </c>
      <c r="E385" s="11">
        <f t="shared" ca="1" si="33"/>
        <v>1.9805322687580759E+29</v>
      </c>
      <c r="F385" s="11">
        <f t="shared" ca="1" si="31"/>
        <v>89.152375746180709</v>
      </c>
      <c r="G385" s="30"/>
      <c r="H385" s="12">
        <f t="shared" ca="1" si="29"/>
        <v>-0.60302970056182637</v>
      </c>
    </row>
    <row r="386" spans="2:8" ht="15.55" customHeight="1" x14ac:dyDescent="0.65">
      <c r="B386" s="10">
        <v>364</v>
      </c>
      <c r="C386" s="11">
        <f t="shared" ca="1" si="32"/>
        <v>4.8251052120433204</v>
      </c>
      <c r="D386" s="11">
        <f t="shared" ca="1" si="30"/>
        <v>355.57957131894801</v>
      </c>
      <c r="E386" s="11">
        <f t="shared" ca="1" si="33"/>
        <v>2.3766387225096911E+29</v>
      </c>
      <c r="F386" s="11">
        <f t="shared" ca="1" si="31"/>
        <v>89.267539754471684</v>
      </c>
      <c r="G386" s="30"/>
      <c r="H386" s="12">
        <f t="shared" ca="1" si="29"/>
        <v>1.4817303346024309E-2</v>
      </c>
    </row>
    <row r="387" spans="2:8" ht="15.55" customHeight="1" x14ac:dyDescent="0.65">
      <c r="B387" s="10">
        <v>365</v>
      </c>
      <c r="C387" s="11">
        <f t="shared" ca="1" si="32"/>
        <v>4.9327728004409988</v>
      </c>
      <c r="D387" s="11">
        <f t="shared" ca="1" si="30"/>
        <v>356.65225994975435</v>
      </c>
      <c r="E387" s="11">
        <f t="shared" ca="1" si="33"/>
        <v>2.8519664670116292E+29</v>
      </c>
      <c r="F387" s="11">
        <f t="shared" ca="1" si="31"/>
        <v>89.552352235278079</v>
      </c>
      <c r="G387" s="30"/>
      <c r="H387" s="12">
        <f t="shared" ca="1" si="29"/>
        <v>7.2688630806341525E-2</v>
      </c>
    </row>
    <row r="388" spans="2:8" ht="15.55" customHeight="1" x14ac:dyDescent="0.65">
      <c r="B388" s="10">
        <v>366</v>
      </c>
      <c r="C388" s="11">
        <f t="shared" ca="1" si="32"/>
        <v>6.487491331217365</v>
      </c>
      <c r="D388" s="11">
        <f t="shared" ca="1" si="30"/>
        <v>359.19353304061895</v>
      </c>
      <c r="E388" s="11">
        <f t="shared" ca="1" si="33"/>
        <v>3.4223597604139548E+29</v>
      </c>
      <c r="F388" s="11">
        <f t="shared" ca="1" si="31"/>
        <v>91.457281161323678</v>
      </c>
      <c r="G388" s="30"/>
      <c r="H388" s="12">
        <f t="shared" ca="1" si="29"/>
        <v>1.541273090864566</v>
      </c>
    </row>
    <row r="389" spans="2:8" ht="15.55" customHeight="1" x14ac:dyDescent="0.65">
      <c r="B389" s="10">
        <v>367</v>
      </c>
      <c r="C389" s="11">
        <f t="shared" ca="1" si="32"/>
        <v>8.5824370851488201</v>
      </c>
      <c r="D389" s="11">
        <f t="shared" ca="1" si="30"/>
        <v>362.58597706079388</v>
      </c>
      <c r="E389" s="11">
        <f t="shared" ca="1" si="33"/>
        <v>4.1068317124967458E+29</v>
      </c>
      <c r="F389" s="11">
        <f t="shared" ca="1" si="31"/>
        <v>95.668637692586856</v>
      </c>
      <c r="G389" s="30"/>
      <c r="H389" s="12">
        <f t="shared" ca="1" si="29"/>
        <v>2.3924440201749282</v>
      </c>
    </row>
    <row r="390" spans="2:8" ht="15.55" customHeight="1" x14ac:dyDescent="0.65">
      <c r="B390" s="10">
        <v>368</v>
      </c>
      <c r="C390" s="11">
        <f t="shared" ca="1" si="32"/>
        <v>8.3669473189190686</v>
      </c>
      <c r="D390" s="11">
        <f t="shared" ca="1" si="30"/>
        <v>364.08697471159388</v>
      </c>
      <c r="E390" s="11">
        <f t="shared" ca="1" si="33"/>
        <v>4.928198054996095E+29</v>
      </c>
      <c r="F390" s="11">
        <f t="shared" ca="1" si="31"/>
        <v>100.04528340991048</v>
      </c>
      <c r="G390" s="30"/>
      <c r="H390" s="12">
        <f t="shared" ca="1" si="29"/>
        <v>0.50099765080001157</v>
      </c>
    </row>
    <row r="391" spans="2:8" ht="15.55" customHeight="1" x14ac:dyDescent="0.65">
      <c r="B391" s="10">
        <v>369</v>
      </c>
      <c r="C391" s="11">
        <f t="shared" ca="1" si="32"/>
        <v>7.3794394516638864</v>
      </c>
      <c r="D391" s="11">
        <f t="shared" ca="1" si="30"/>
        <v>364.77285630812253</v>
      </c>
      <c r="E391" s="11">
        <f t="shared" ca="1" si="33"/>
        <v>5.913837665995314E+29</v>
      </c>
      <c r="F391" s="11">
        <f t="shared" ca="1" si="31"/>
        <v>103.71345977510451</v>
      </c>
      <c r="G391" s="30"/>
      <c r="H391" s="12">
        <f t="shared" ca="1" si="29"/>
        <v>-0.31411840347136882</v>
      </c>
    </row>
    <row r="392" spans="2:8" ht="15.55" customHeight="1" x14ac:dyDescent="0.65">
      <c r="B392" s="10">
        <v>370</v>
      </c>
      <c r="C392" s="11">
        <f t="shared" ca="1" si="32"/>
        <v>6.9466715155523744</v>
      </c>
      <c r="D392" s="11">
        <f t="shared" ca="1" si="30"/>
        <v>365.81597626234378</v>
      </c>
      <c r="E392" s="11">
        <f t="shared" ca="1" si="33"/>
        <v>7.0966051991943765E+29</v>
      </c>
      <c r="F392" s="11">
        <f t="shared" ca="1" si="31"/>
        <v>107.05748562390129</v>
      </c>
      <c r="G392" s="30"/>
      <c r="H392" s="12">
        <f t="shared" ca="1" si="29"/>
        <v>4.3119954221264155E-2</v>
      </c>
    </row>
    <row r="393" spans="2:8" ht="15.55" customHeight="1" x14ac:dyDescent="0.65">
      <c r="B393" s="10">
        <v>371</v>
      </c>
      <c r="C393" s="11">
        <f t="shared" ca="1" si="32"/>
        <v>6.9780434007375831</v>
      </c>
      <c r="D393" s="11">
        <f t="shared" ca="1" si="30"/>
        <v>367.23668245063948</v>
      </c>
      <c r="E393" s="11">
        <f t="shared" ca="1" si="33"/>
        <v>8.5159262390332509E+29</v>
      </c>
      <c r="F393" s="11">
        <f t="shared" ca="1" si="31"/>
        <v>110.45068047836301</v>
      </c>
      <c r="G393" s="30"/>
      <c r="H393" s="12">
        <f t="shared" ca="1" si="29"/>
        <v>0.42070618829568307</v>
      </c>
    </row>
    <row r="394" spans="2:8" ht="15.55" customHeight="1" x14ac:dyDescent="0.65">
      <c r="B394" s="10">
        <v>372</v>
      </c>
      <c r="C394" s="11">
        <f t="shared" ca="1" si="32"/>
        <v>5.2274438318984719</v>
      </c>
      <c r="D394" s="11">
        <f t="shared" ca="1" si="30"/>
        <v>366.88169156194789</v>
      </c>
      <c r="E394" s="11">
        <f t="shared" ca="1" si="33"/>
        <v>1.0219111486839901E+30</v>
      </c>
      <c r="F394" s="11">
        <f t="shared" ca="1" si="31"/>
        <v>112.07899010244795</v>
      </c>
      <c r="G394" s="30"/>
      <c r="H394" s="12">
        <f t="shared" ca="1" si="29"/>
        <v>-1.3549908886915947</v>
      </c>
    </row>
    <row r="395" spans="2:8" ht="15.55" customHeight="1" x14ac:dyDescent="0.65">
      <c r="B395" s="10">
        <v>373</v>
      </c>
      <c r="C395" s="11">
        <f t="shared" ca="1" si="32"/>
        <v>6.1189104440537179</v>
      </c>
      <c r="D395" s="11">
        <f t="shared" ca="1" si="30"/>
        <v>368.81864694048284</v>
      </c>
      <c r="E395" s="11">
        <f t="shared" ca="1" si="33"/>
        <v>1.226293378420788E+30</v>
      </c>
      <c r="F395" s="11">
        <f t="shared" ca="1" si="31"/>
        <v>114.3769173378757</v>
      </c>
      <c r="G395" s="30"/>
      <c r="H395" s="12">
        <f t="shared" ca="1" si="29"/>
        <v>0.93695537853494082</v>
      </c>
    </row>
    <row r="396" spans="2:8" ht="15.55" customHeight="1" x14ac:dyDescent="0.65">
      <c r="B396" s="10">
        <v>374</v>
      </c>
      <c r="C396" s="11">
        <f t="shared" ca="1" si="32"/>
        <v>6.5666379120272715</v>
      </c>
      <c r="D396" s="11">
        <f t="shared" ca="1" si="30"/>
        <v>370.49015649726715</v>
      </c>
      <c r="E396" s="11">
        <f t="shared" ca="1" si="33"/>
        <v>1.4715520541049456E+30</v>
      </c>
      <c r="F396" s="11">
        <f t="shared" ca="1" si="31"/>
        <v>116.99577150552048</v>
      </c>
      <c r="G396" s="30"/>
      <c r="H396" s="12">
        <f t="shared" ca="1" si="29"/>
        <v>0.67150955678429713</v>
      </c>
    </row>
    <row r="397" spans="2:8" ht="15.55" customHeight="1" x14ac:dyDescent="0.65">
      <c r="B397" s="10">
        <v>375</v>
      </c>
      <c r="C397" s="11">
        <f t="shared" ca="1" si="32"/>
        <v>5.1791901685256088</v>
      </c>
      <c r="D397" s="11">
        <f t="shared" ca="1" si="30"/>
        <v>370.41603633617092</v>
      </c>
      <c r="E397" s="11">
        <f t="shared" ca="1" si="33"/>
        <v>1.7658624649259347E+30</v>
      </c>
      <c r="F397" s="11">
        <f t="shared" ca="1" si="31"/>
        <v>118.13485092192582</v>
      </c>
      <c r="G397" s="30"/>
      <c r="H397" s="12">
        <f t="shared" ca="1" si="29"/>
        <v>-1.0741201610962092</v>
      </c>
    </row>
    <row r="398" spans="2:8" ht="15.55" customHeight="1" x14ac:dyDescent="0.65">
      <c r="B398" s="10">
        <v>376</v>
      </c>
      <c r="C398" s="11">
        <f t="shared" ca="1" si="32"/>
        <v>4.7478452123232442</v>
      </c>
      <c r="D398" s="11">
        <f t="shared" ca="1" si="30"/>
        <v>371.02052941367367</v>
      </c>
      <c r="E398" s="11">
        <f t="shared" ca="1" si="33"/>
        <v>2.1190349579111215E+30</v>
      </c>
      <c r="F398" s="11">
        <f t="shared" ca="1" si="31"/>
        <v>118.59455775913816</v>
      </c>
      <c r="G398" s="30"/>
      <c r="H398" s="12">
        <f t="shared" ca="1" si="29"/>
        <v>-0.39550692249724306</v>
      </c>
    </row>
    <row r="399" spans="2:8" ht="15.55" customHeight="1" x14ac:dyDescent="0.65">
      <c r="B399" s="10">
        <v>377</v>
      </c>
      <c r="C399" s="11">
        <f t="shared" ca="1" si="32"/>
        <v>5.0494798259233065</v>
      </c>
      <c r="D399" s="11">
        <f t="shared" ca="1" si="30"/>
        <v>372.27173306973839</v>
      </c>
      <c r="E399" s="11">
        <f t="shared" ca="1" si="33"/>
        <v>2.5428419494933458E+30</v>
      </c>
      <c r="F399" s="11">
        <f t="shared" ca="1" si="31"/>
        <v>119.0781490594747</v>
      </c>
      <c r="G399" s="30"/>
      <c r="H399" s="12">
        <f t="shared" ca="1" si="29"/>
        <v>0.25120365606471057</v>
      </c>
    </row>
    <row r="400" spans="2:8" ht="15.55" customHeight="1" x14ac:dyDescent="0.65">
      <c r="B400" s="10">
        <v>378</v>
      </c>
      <c r="C400" s="11">
        <f t="shared" ca="1" si="32"/>
        <v>4.729934818679812</v>
      </c>
      <c r="D400" s="11">
        <f t="shared" ca="1" si="30"/>
        <v>372.96208402767957</v>
      </c>
      <c r="E400" s="11">
        <f t="shared" ca="1" si="33"/>
        <v>3.0514103393920148E+30</v>
      </c>
      <c r="F400" s="11">
        <f t="shared" ca="1" si="31"/>
        <v>119.01778661012736</v>
      </c>
      <c r="G400" s="30"/>
      <c r="H400" s="12">
        <f t="shared" ca="1" si="29"/>
        <v>-0.30964904205883337</v>
      </c>
    </row>
    <row r="401" spans="2:8" ht="15.55" customHeight="1" x14ac:dyDescent="0.65">
      <c r="B401" s="10">
        <v>379</v>
      </c>
      <c r="C401" s="11">
        <f t="shared" ca="1" si="32"/>
        <v>3.8063672607402657</v>
      </c>
      <c r="D401" s="11">
        <f t="shared" ca="1" si="30"/>
        <v>372.98450343347599</v>
      </c>
      <c r="E401" s="11">
        <f t="shared" ca="1" si="33"/>
        <v>3.6616924072704178E+30</v>
      </c>
      <c r="F401" s="11">
        <f t="shared" ca="1" si="31"/>
        <v>117.79509832091641</v>
      </c>
      <c r="G401" s="30"/>
      <c r="H401" s="12">
        <f t="shared" ca="1" si="29"/>
        <v>-0.97758059420358467</v>
      </c>
    </row>
    <row r="402" spans="2:8" ht="15.55" customHeight="1" x14ac:dyDescent="0.65">
      <c r="B402" s="10">
        <v>380</v>
      </c>
      <c r="C402" s="11">
        <f t="shared" ca="1" si="32"/>
        <v>4.6471274920533112</v>
      </c>
      <c r="D402" s="11">
        <f t="shared" ca="1" si="30"/>
        <v>374.58653711693711</v>
      </c>
      <c r="E402" s="11">
        <f t="shared" ca="1" si="33"/>
        <v>4.3940308887245014E+30</v>
      </c>
      <c r="F402" s="11">
        <f t="shared" ca="1" si="31"/>
        <v>117.10653467798636</v>
      </c>
      <c r="G402" s="30"/>
      <c r="H402" s="12">
        <f t="shared" ca="1" si="29"/>
        <v>0.60203368346109765</v>
      </c>
    </row>
    <row r="403" spans="2:8" ht="15.55" customHeight="1" x14ac:dyDescent="0.65">
      <c r="B403" s="10">
        <v>381</v>
      </c>
      <c r="C403" s="11">
        <f t="shared" ca="1" si="32"/>
        <v>2.8266737847919083</v>
      </c>
      <c r="D403" s="11">
        <f t="shared" ca="1" si="30"/>
        <v>373.69550890808637</v>
      </c>
      <c r="E403" s="11">
        <f t="shared" ca="1" si="33"/>
        <v>5.2728370664694013E+30</v>
      </c>
      <c r="F403" s="11">
        <f t="shared" ca="1" si="31"/>
        <v>114.41784820728941</v>
      </c>
      <c r="G403" s="30"/>
      <c r="H403" s="12">
        <f t="shared" ca="1" si="29"/>
        <v>-1.8910282088507406</v>
      </c>
    </row>
    <row r="404" spans="2:8" ht="15.55" customHeight="1" x14ac:dyDescent="0.65">
      <c r="B404" s="10">
        <v>382</v>
      </c>
      <c r="C404" s="11">
        <f t="shared" ca="1" si="32"/>
        <v>2.1431366183681217</v>
      </c>
      <c r="D404" s="11">
        <f t="shared" ca="1" si="30"/>
        <v>373.57730649862094</v>
      </c>
      <c r="E404" s="11">
        <f t="shared" ca="1" si="33"/>
        <v>6.3274044797632811E+30</v>
      </c>
      <c r="F404" s="11">
        <f t="shared" ca="1" si="31"/>
        <v>110.70876262741687</v>
      </c>
      <c r="G404" s="30"/>
      <c r="H404" s="12">
        <f t="shared" ca="1" si="29"/>
        <v>-1.1182024094654048</v>
      </c>
    </row>
    <row r="405" spans="2:8" ht="15.55" customHeight="1" x14ac:dyDescent="0.65">
      <c r="B405" s="10">
        <v>383</v>
      </c>
      <c r="C405" s="11">
        <f t="shared" ca="1" si="32"/>
        <v>4.8085184360300612</v>
      </c>
      <c r="D405" s="11">
        <f t="shared" ca="1" si="30"/>
        <v>376.6713156399565</v>
      </c>
      <c r="E405" s="11">
        <f t="shared" ca="1" si="33"/>
        <v>7.5928853757159375E+30</v>
      </c>
      <c r="F405" s="11">
        <f t="shared" ca="1" si="31"/>
        <v>109.32041626479423</v>
      </c>
      <c r="G405" s="30"/>
      <c r="H405" s="12">
        <f t="shared" ca="1" si="29"/>
        <v>2.0940091413355639</v>
      </c>
    </row>
    <row r="406" spans="2:8" ht="15.55" customHeight="1" x14ac:dyDescent="0.65">
      <c r="B406" s="10">
        <v>384</v>
      </c>
      <c r="C406" s="11">
        <f t="shared" ca="1" si="32"/>
        <v>5.4008180372181762</v>
      </c>
      <c r="D406" s="11">
        <f t="shared" ca="1" si="30"/>
        <v>378.22531892835065</v>
      </c>
      <c r="E406" s="11">
        <f t="shared" ca="1" si="33"/>
        <v>9.1114624508591243E+30</v>
      </c>
      <c r="F406" s="11">
        <f t="shared" ca="1" si="31"/>
        <v>108.51782020055379</v>
      </c>
      <c r="G406" s="30"/>
      <c r="H406" s="12">
        <f t="shared" ca="1" si="29"/>
        <v>0.55400328839412749</v>
      </c>
    </row>
    <row r="407" spans="2:8" ht="15.55" customHeight="1" x14ac:dyDescent="0.65">
      <c r="B407" s="10">
        <v>385</v>
      </c>
      <c r="C407" s="11">
        <f t="shared" ca="1" si="32"/>
        <v>4.5178276004593299</v>
      </c>
      <c r="D407" s="11">
        <f t="shared" ca="1" si="30"/>
        <v>378.42249209903542</v>
      </c>
      <c r="E407" s="11">
        <f t="shared" ca="1" si="33"/>
        <v>1.0933754941030949E+31</v>
      </c>
      <c r="F407" s="11">
        <f t="shared" ca="1" si="31"/>
        <v>106.89945275077422</v>
      </c>
      <c r="G407" s="30"/>
      <c r="H407" s="12">
        <f t="shared" ref="H407:H470" ca="1" si="34">NORMINV(RAND(),$I$17,$I$18)</f>
        <v>-0.80282682931521143</v>
      </c>
    </row>
    <row r="408" spans="2:8" ht="15.55" customHeight="1" x14ac:dyDescent="0.65">
      <c r="B408" s="10">
        <v>386</v>
      </c>
      <c r="C408" s="11">
        <f t="shared" ca="1" si="32"/>
        <v>5.6163298673712454</v>
      </c>
      <c r="D408" s="11">
        <f t="shared" ref="D408:D471" ca="1" si="35">$D$16*D407+$D$18+H408</f>
        <v>380.42455988603922</v>
      </c>
      <c r="E408" s="11">
        <f t="shared" ca="1" si="33"/>
        <v>1.3120505929237138E+31</v>
      </c>
      <c r="F408" s="11">
        <f t="shared" ca="1" si="31"/>
        <v>106.35981163097082</v>
      </c>
      <c r="G408" s="30"/>
      <c r="H408" s="12">
        <f t="shared" ca="1" si="34"/>
        <v>1.0020677870037815</v>
      </c>
    </row>
    <row r="409" spans="2:8" ht="15.55" customHeight="1" x14ac:dyDescent="0.65">
      <c r="B409" s="10">
        <v>387</v>
      </c>
      <c r="C409" s="11">
        <f t="shared" ca="1" si="32"/>
        <v>6.1772581186955549</v>
      </c>
      <c r="D409" s="11">
        <f t="shared" ca="1" si="35"/>
        <v>382.10875411083776</v>
      </c>
      <c r="E409" s="11">
        <f t="shared" ca="1" si="33"/>
        <v>1.5744607115084564E+31</v>
      </c>
      <c r="F409" s="11">
        <f t="shared" ref="F409:F472" ca="1" si="36">$F$16*F408+$F$17*F407+$F$18+H409</f>
        <v>106.48933432043859</v>
      </c>
      <c r="G409" s="30"/>
      <c r="H409" s="12">
        <f t="shared" ca="1" si="34"/>
        <v>0.68419422479855863</v>
      </c>
    </row>
    <row r="410" spans="2:8" ht="15.55" customHeight="1" x14ac:dyDescent="0.65">
      <c r="B410" s="10">
        <v>388</v>
      </c>
      <c r="C410" s="11">
        <f t="shared" ca="1" si="32"/>
        <v>5.2963647692057885</v>
      </c>
      <c r="D410" s="11">
        <f t="shared" ca="1" si="35"/>
        <v>382.46331238508714</v>
      </c>
      <c r="E410" s="11">
        <f t="shared" ca="1" si="33"/>
        <v>1.8893528538101476E+31</v>
      </c>
      <c r="F410" s="11">
        <f t="shared" ca="1" si="36"/>
        <v>105.8968648988992</v>
      </c>
      <c r="G410" s="30"/>
      <c r="H410" s="12">
        <f t="shared" ca="1" si="34"/>
        <v>-0.64544172575065584</v>
      </c>
    </row>
    <row r="411" spans="2:8" ht="15.55" customHeight="1" x14ac:dyDescent="0.65">
      <c r="B411" s="10">
        <v>389</v>
      </c>
      <c r="C411" s="11">
        <f t="shared" ca="1" si="32"/>
        <v>2.8540053891178565</v>
      </c>
      <c r="D411" s="11">
        <f t="shared" ca="1" si="35"/>
        <v>381.08022595884034</v>
      </c>
      <c r="E411" s="11">
        <f t="shared" ca="1" si="33"/>
        <v>2.2672234245721772E+31</v>
      </c>
      <c r="F411" s="11">
        <f t="shared" ca="1" si="36"/>
        <v>102.91566265006256</v>
      </c>
      <c r="G411" s="30"/>
      <c r="H411" s="12">
        <f t="shared" ca="1" si="34"/>
        <v>-2.3830864262467748</v>
      </c>
    </row>
    <row r="412" spans="2:8" ht="15.55" customHeight="1" x14ac:dyDescent="0.65">
      <c r="B412" s="10">
        <v>390</v>
      </c>
      <c r="C412" s="11">
        <f t="shared" ca="1" si="32"/>
        <v>4.6427487186069971</v>
      </c>
      <c r="D412" s="11">
        <f t="shared" ca="1" si="35"/>
        <v>383.43977036615308</v>
      </c>
      <c r="E412" s="11">
        <f t="shared" ca="1" si="33"/>
        <v>2.7206681094866125E+31</v>
      </c>
      <c r="F412" s="11">
        <f t="shared" ca="1" si="36"/>
        <v>101.5331563844333</v>
      </c>
      <c r="G412" s="30"/>
      <c r="H412" s="12">
        <f t="shared" ca="1" si="34"/>
        <v>1.3595444073127112</v>
      </c>
    </row>
    <row r="413" spans="2:8" ht="15.55" customHeight="1" x14ac:dyDescent="0.65">
      <c r="B413" s="10">
        <v>391</v>
      </c>
      <c r="C413" s="11">
        <f t="shared" ca="1" si="32"/>
        <v>5.9569434807214421</v>
      </c>
      <c r="D413" s="11">
        <f t="shared" ca="1" si="35"/>
        <v>385.68251487198893</v>
      </c>
      <c r="E413" s="11">
        <f t="shared" ca="1" si="33"/>
        <v>3.2648017313839348E+31</v>
      </c>
      <c r="F413" s="11">
        <f t="shared" ca="1" si="36"/>
        <v>101.50248862470218</v>
      </c>
      <c r="G413" s="30"/>
      <c r="H413" s="12">
        <f t="shared" ca="1" si="34"/>
        <v>1.2427445058358446</v>
      </c>
    </row>
    <row r="414" spans="2:8" ht="15.55" customHeight="1" x14ac:dyDescent="0.65">
      <c r="B414" s="10">
        <v>392</v>
      </c>
      <c r="C414" s="11">
        <f t="shared" ca="1" si="32"/>
        <v>5.8140312476069633</v>
      </c>
      <c r="D414" s="11">
        <f t="shared" ca="1" si="35"/>
        <v>386.73099133501876</v>
      </c>
      <c r="E414" s="11">
        <f t="shared" ca="1" si="33"/>
        <v>3.9177620776607218E+31</v>
      </c>
      <c r="F414" s="11">
        <f t="shared" ca="1" si="36"/>
        <v>101.50803254012965</v>
      </c>
      <c r="G414" s="30"/>
      <c r="H414" s="12">
        <f t="shared" ca="1" si="34"/>
        <v>4.8476463029809201E-2</v>
      </c>
    </row>
    <row r="415" spans="2:8" ht="15.55" customHeight="1" x14ac:dyDescent="0.65">
      <c r="B415" s="10">
        <v>393</v>
      </c>
      <c r="C415" s="11">
        <f t="shared" ref="C415:C478" ca="1" si="37">$C$16*C414+$C$18+H415</f>
        <v>5.0830105949501272</v>
      </c>
      <c r="D415" s="11">
        <f t="shared" ca="1" si="35"/>
        <v>387.16277693188329</v>
      </c>
      <c r="E415" s="11">
        <f t="shared" ref="E415:E478" ca="1" si="38">$E$16*E414+$E$18+H415</f>
        <v>4.7013144931928664E+31</v>
      </c>
      <c r="F415" s="11">
        <f t="shared" ca="1" si="36"/>
        <v>100.92978277463189</v>
      </c>
      <c r="G415" s="30"/>
      <c r="H415" s="12">
        <f t="shared" ca="1" si="34"/>
        <v>-0.56821440313544358</v>
      </c>
    </row>
    <row r="416" spans="2:8" ht="15.55" customHeight="1" x14ac:dyDescent="0.65">
      <c r="B416" s="10">
        <v>394</v>
      </c>
      <c r="C416" s="11">
        <f t="shared" ca="1" si="37"/>
        <v>4.0657598010059175</v>
      </c>
      <c r="D416" s="11">
        <f t="shared" ca="1" si="35"/>
        <v>387.16212825692912</v>
      </c>
      <c r="E416" s="11">
        <f t="shared" ca="1" si="38"/>
        <v>5.6415773918314398E+31</v>
      </c>
      <c r="F416" s="11">
        <f t="shared" ca="1" si="36"/>
        <v>99.393628985328419</v>
      </c>
      <c r="G416" s="30"/>
      <c r="H416" s="12">
        <f t="shared" ca="1" si="34"/>
        <v>-1.0006486749541845</v>
      </c>
    </row>
    <row r="417" spans="2:8" ht="15.55" customHeight="1" x14ac:dyDescent="0.65">
      <c r="B417" s="10">
        <v>395</v>
      </c>
      <c r="C417" s="11">
        <f t="shared" ca="1" si="37"/>
        <v>5.2312312636816234</v>
      </c>
      <c r="D417" s="11">
        <f t="shared" ca="1" si="35"/>
        <v>389.14075167980599</v>
      </c>
      <c r="E417" s="11">
        <f t="shared" ca="1" si="38"/>
        <v>6.7698928701977272E+31</v>
      </c>
      <c r="F417" s="11">
        <f t="shared" ca="1" si="36"/>
        <v>98.980416170085846</v>
      </c>
      <c r="G417" s="30"/>
      <c r="H417" s="12">
        <f t="shared" ca="1" si="34"/>
        <v>0.97862342287688997</v>
      </c>
    </row>
    <row r="418" spans="2:8" ht="15.55" customHeight="1" x14ac:dyDescent="0.65">
      <c r="B418" s="10">
        <v>396</v>
      </c>
      <c r="C418" s="11">
        <f t="shared" ca="1" si="37"/>
        <v>5.9891285580368292</v>
      </c>
      <c r="D418" s="11">
        <f t="shared" ca="1" si="35"/>
        <v>390.94489522689753</v>
      </c>
      <c r="E418" s="11">
        <f t="shared" ca="1" si="38"/>
        <v>8.123871444237273E+31</v>
      </c>
      <c r="F418" s="11">
        <f t="shared" ca="1" si="36"/>
        <v>99.418731893605752</v>
      </c>
      <c r="G418" s="30"/>
      <c r="H418" s="12">
        <f t="shared" ca="1" si="34"/>
        <v>0.80414354709153024</v>
      </c>
    </row>
    <row r="419" spans="2:8" ht="15.55" customHeight="1" x14ac:dyDescent="0.65">
      <c r="B419" s="10">
        <v>397</v>
      </c>
      <c r="C419" s="11">
        <f t="shared" ca="1" si="37"/>
        <v>5.6924067772961884</v>
      </c>
      <c r="D419" s="11">
        <f t="shared" ca="1" si="35"/>
        <v>391.84599915776425</v>
      </c>
      <c r="E419" s="11">
        <f t="shared" ca="1" si="38"/>
        <v>9.7486457330847269E+31</v>
      </c>
      <c r="F419" s="11">
        <f t="shared" ca="1" si="36"/>
        <v>99.724515813939519</v>
      </c>
      <c r="G419" s="30"/>
      <c r="H419" s="12">
        <f t="shared" ca="1" si="34"/>
        <v>-9.8896069133275324E-2</v>
      </c>
    </row>
    <row r="420" spans="2:8" ht="15.55" customHeight="1" x14ac:dyDescent="0.65">
      <c r="B420" s="10">
        <v>398</v>
      </c>
      <c r="C420" s="11">
        <f t="shared" ca="1" si="37"/>
        <v>5.612573837887477</v>
      </c>
      <c r="D420" s="11">
        <f t="shared" ca="1" si="35"/>
        <v>392.90464757381477</v>
      </c>
      <c r="E420" s="11">
        <f t="shared" ca="1" si="38"/>
        <v>1.1698374879701672E+32</v>
      </c>
      <c r="F420" s="11">
        <f t="shared" ca="1" si="36"/>
        <v>100.06418243935438</v>
      </c>
      <c r="G420" s="30"/>
      <c r="H420" s="12">
        <f t="shared" ca="1" si="34"/>
        <v>5.8648416050526161E-2</v>
      </c>
    </row>
    <row r="421" spans="2:8" ht="15.55" customHeight="1" x14ac:dyDescent="0.65">
      <c r="B421" s="10">
        <v>399</v>
      </c>
      <c r="C421" s="11">
        <f t="shared" ca="1" si="37"/>
        <v>6.3070133261246299</v>
      </c>
      <c r="D421" s="11">
        <f t="shared" ca="1" si="35"/>
        <v>394.72160182962944</v>
      </c>
      <c r="E421" s="11">
        <f t="shared" ca="1" si="38"/>
        <v>1.4038049855642006E+32</v>
      </c>
      <c r="F421" s="11">
        <f t="shared" ca="1" si="36"/>
        <v>101.18959149990299</v>
      </c>
      <c r="G421" s="30"/>
      <c r="H421" s="12">
        <f t="shared" ca="1" si="34"/>
        <v>0.81695425581464887</v>
      </c>
    </row>
    <row r="422" spans="2:8" ht="15.55" customHeight="1" x14ac:dyDescent="0.65">
      <c r="B422" s="10">
        <v>400</v>
      </c>
      <c r="C422" s="11">
        <f t="shared" ca="1" si="37"/>
        <v>5.6388391031185456</v>
      </c>
      <c r="D422" s="11">
        <f t="shared" ca="1" si="35"/>
        <v>395.31483027184828</v>
      </c>
      <c r="E422" s="11">
        <f t="shared" ca="1" si="38"/>
        <v>1.6845659826770407E+32</v>
      </c>
      <c r="F422" s="11">
        <f t="shared" ca="1" si="36"/>
        <v>101.79504627222202</v>
      </c>
      <c r="G422" s="30"/>
      <c r="H422" s="12">
        <f t="shared" ca="1" si="34"/>
        <v>-0.40677155778115898</v>
      </c>
    </row>
    <row r="423" spans="2:8" ht="15.55" customHeight="1" x14ac:dyDescent="0.65">
      <c r="B423" s="10">
        <v>401</v>
      </c>
      <c r="C423" s="11">
        <f t="shared" ca="1" si="37"/>
        <v>6.025030524194122</v>
      </c>
      <c r="D423" s="11">
        <f t="shared" ca="1" si="35"/>
        <v>396.82878951354758</v>
      </c>
      <c r="E423" s="11">
        <f t="shared" ca="1" si="38"/>
        <v>2.0214791792124486E+32</v>
      </c>
      <c r="F423" s="11">
        <f t="shared" ca="1" si="36"/>
        <v>102.84201889400941</v>
      </c>
      <c r="G423" s="30"/>
      <c r="H423" s="12">
        <f t="shared" ca="1" si="34"/>
        <v>0.51395924169928564</v>
      </c>
    </row>
    <row r="424" spans="2:8" ht="15.55" customHeight="1" x14ac:dyDescent="0.65">
      <c r="B424" s="10">
        <v>402</v>
      </c>
      <c r="C424" s="11">
        <f t="shared" ca="1" si="37"/>
        <v>5.6974125161514069</v>
      </c>
      <c r="D424" s="11">
        <f t="shared" ca="1" si="35"/>
        <v>397.70617761034367</v>
      </c>
      <c r="E424" s="11">
        <f t="shared" ca="1" si="38"/>
        <v>2.4257750150549384E+32</v>
      </c>
      <c r="F424" s="11">
        <f t="shared" ca="1" si="36"/>
        <v>103.64373188769194</v>
      </c>
      <c r="G424" s="30"/>
      <c r="H424" s="12">
        <f t="shared" ca="1" si="34"/>
        <v>-0.1226119032038909</v>
      </c>
    </row>
    <row r="425" spans="2:8" ht="15.55" customHeight="1" x14ac:dyDescent="0.65">
      <c r="B425" s="10">
        <v>403</v>
      </c>
      <c r="C425" s="11">
        <f t="shared" ca="1" si="37"/>
        <v>5.1135500383331083</v>
      </c>
      <c r="D425" s="11">
        <f t="shared" ca="1" si="35"/>
        <v>398.26179763575567</v>
      </c>
      <c r="E425" s="11">
        <f t="shared" ca="1" si="38"/>
        <v>2.9109300180659261E+32</v>
      </c>
      <c r="F425" s="11">
        <f t="shared" ca="1" si="36"/>
        <v>103.89247341847809</v>
      </c>
      <c r="G425" s="30"/>
      <c r="H425" s="12">
        <f t="shared" ca="1" si="34"/>
        <v>-0.44437997458801737</v>
      </c>
    </row>
    <row r="426" spans="2:8" ht="15.55" customHeight="1" x14ac:dyDescent="0.65">
      <c r="B426" s="10">
        <v>404</v>
      </c>
      <c r="C426" s="11">
        <f t="shared" ca="1" si="37"/>
        <v>4.8966162390256756</v>
      </c>
      <c r="D426" s="11">
        <f t="shared" ca="1" si="35"/>
        <v>399.06757384411486</v>
      </c>
      <c r="E426" s="11">
        <f t="shared" ca="1" si="38"/>
        <v>3.4931160216791113E+32</v>
      </c>
      <c r="F426" s="11">
        <f t="shared" ca="1" si="36"/>
        <v>103.8856796856679</v>
      </c>
      <c r="G426" s="30"/>
      <c r="H426" s="12">
        <f t="shared" ca="1" si="34"/>
        <v>-0.19422379164081124</v>
      </c>
    </row>
    <row r="427" spans="2:8" ht="15.55" customHeight="1" x14ac:dyDescent="0.65">
      <c r="B427" s="10">
        <v>405</v>
      </c>
      <c r="C427" s="11">
        <f t="shared" ca="1" si="37"/>
        <v>5.0883615746526063</v>
      </c>
      <c r="D427" s="11">
        <f t="shared" ca="1" si="35"/>
        <v>400.23864242754695</v>
      </c>
      <c r="E427" s="11">
        <f t="shared" ca="1" si="38"/>
        <v>4.1917392260149334E+32</v>
      </c>
      <c r="F427" s="11">
        <f t="shared" ca="1" si="36"/>
        <v>104.01170917538599</v>
      </c>
      <c r="G427" s="30"/>
      <c r="H427" s="12">
        <f t="shared" ca="1" si="34"/>
        <v>0.17106858343206635</v>
      </c>
    </row>
    <row r="428" spans="2:8" ht="15.55" customHeight="1" x14ac:dyDescent="0.65">
      <c r="B428" s="10">
        <v>406</v>
      </c>
      <c r="C428" s="11">
        <f t="shared" ca="1" si="37"/>
        <v>5.830849037328508</v>
      </c>
      <c r="D428" s="11">
        <f t="shared" ca="1" si="35"/>
        <v>401.99880220515337</v>
      </c>
      <c r="E428" s="11">
        <f t="shared" ca="1" si="38"/>
        <v>5.0300870712179201E+32</v>
      </c>
      <c r="F428" s="11">
        <f t="shared" ca="1" si="36"/>
        <v>104.84643869688199</v>
      </c>
      <c r="G428" s="30"/>
      <c r="H428" s="12">
        <f t="shared" ca="1" si="34"/>
        <v>0.76015977760642295</v>
      </c>
    </row>
    <row r="429" spans="2:8" ht="15.55" customHeight="1" x14ac:dyDescent="0.65">
      <c r="B429" s="10">
        <v>407</v>
      </c>
      <c r="C429" s="11">
        <f t="shared" ca="1" si="37"/>
        <v>3.9705341344994904</v>
      </c>
      <c r="D429" s="11">
        <f t="shared" ca="1" si="35"/>
        <v>401.30465710979007</v>
      </c>
      <c r="E429" s="11">
        <f t="shared" ca="1" si="38"/>
        <v>6.0361044854615036E+32</v>
      </c>
      <c r="F429" s="11">
        <f t="shared" ca="1" si="36"/>
        <v>103.86343307911122</v>
      </c>
      <c r="G429" s="30"/>
      <c r="H429" s="12">
        <f t="shared" ca="1" si="34"/>
        <v>-1.6941450953633161</v>
      </c>
    </row>
    <row r="430" spans="2:8" ht="15.55" customHeight="1" x14ac:dyDescent="0.65">
      <c r="B430" s="10">
        <v>408</v>
      </c>
      <c r="C430" s="11">
        <f t="shared" ca="1" si="37"/>
        <v>5.0324012384482115</v>
      </c>
      <c r="D430" s="11">
        <f t="shared" ca="1" si="35"/>
        <v>403.16063104063869</v>
      </c>
      <c r="E430" s="11">
        <f t="shared" ca="1" si="38"/>
        <v>7.2433253825538035E+32</v>
      </c>
      <c r="F430" s="11">
        <f t="shared" ca="1" si="36"/>
        <v>103.78623756699733</v>
      </c>
      <c r="G430" s="30"/>
      <c r="H430" s="12">
        <f t="shared" ca="1" si="34"/>
        <v>0.85597393084861895</v>
      </c>
    </row>
    <row r="431" spans="2:8" ht="15.55" customHeight="1" x14ac:dyDescent="0.65">
      <c r="B431" s="10">
        <v>409</v>
      </c>
      <c r="C431" s="11">
        <f t="shared" ca="1" si="37"/>
        <v>5.080638157028365</v>
      </c>
      <c r="D431" s="11">
        <f t="shared" ca="1" si="35"/>
        <v>404.21534820690846</v>
      </c>
      <c r="E431" s="11">
        <f t="shared" ca="1" si="38"/>
        <v>8.6919904590645633E+32</v>
      </c>
      <c r="F431" s="11">
        <f t="shared" ca="1" si="36"/>
        <v>103.7328444415735</v>
      </c>
      <c r="G431" s="30"/>
      <c r="H431" s="12">
        <f t="shared" ca="1" si="34"/>
        <v>5.4717166269795475E-2</v>
      </c>
    </row>
    <row r="432" spans="2:8" ht="15.55" customHeight="1" x14ac:dyDescent="0.65">
      <c r="B432" s="10">
        <v>410</v>
      </c>
      <c r="C432" s="11">
        <f t="shared" ca="1" si="37"/>
        <v>4.2919881702096037</v>
      </c>
      <c r="D432" s="11">
        <f t="shared" ca="1" si="35"/>
        <v>404.44282585149534</v>
      </c>
      <c r="E432" s="11">
        <f t="shared" ca="1" si="38"/>
        <v>1.0430388550877476E+33</v>
      </c>
      <c r="F432" s="11">
        <f t="shared" ca="1" si="36"/>
        <v>102.87440589760899</v>
      </c>
      <c r="G432" s="30"/>
      <c r="H432" s="12">
        <f t="shared" ca="1" si="34"/>
        <v>-0.77252235541308856</v>
      </c>
    </row>
    <row r="433" spans="2:8" ht="15.55" customHeight="1" x14ac:dyDescent="0.65">
      <c r="B433" s="10">
        <v>411</v>
      </c>
      <c r="C433" s="11">
        <f t="shared" ca="1" si="37"/>
        <v>4.7590371206383519</v>
      </c>
      <c r="D433" s="11">
        <f t="shared" ca="1" si="35"/>
        <v>405.76827243596603</v>
      </c>
      <c r="E433" s="11">
        <f t="shared" ca="1" si="38"/>
        <v>1.2516466261052971E+33</v>
      </c>
      <c r="F433" s="11">
        <f t="shared" ca="1" si="36"/>
        <v>102.38992934809586</v>
      </c>
      <c r="G433" s="30"/>
      <c r="H433" s="12">
        <f t="shared" ca="1" si="34"/>
        <v>0.32544658447066849</v>
      </c>
    </row>
    <row r="434" spans="2:8" ht="15.55" customHeight="1" x14ac:dyDescent="0.65">
      <c r="B434" s="10">
        <v>412</v>
      </c>
      <c r="C434" s="11">
        <f t="shared" ca="1" si="37"/>
        <v>3.7471525016946194</v>
      </c>
      <c r="D434" s="11">
        <f t="shared" ca="1" si="35"/>
        <v>405.70819524114995</v>
      </c>
      <c r="E434" s="11">
        <f t="shared" ca="1" si="38"/>
        <v>1.5019759513263563E+33</v>
      </c>
      <c r="F434" s="11">
        <f t="shared" ca="1" si="36"/>
        <v>100.86507919974187</v>
      </c>
      <c r="G434" s="30"/>
      <c r="H434" s="12">
        <f t="shared" ca="1" si="34"/>
        <v>-1.0600771948160621</v>
      </c>
    </row>
    <row r="435" spans="2:8" ht="15.55" customHeight="1" x14ac:dyDescent="0.65">
      <c r="B435" s="10">
        <v>413</v>
      </c>
      <c r="C435" s="11">
        <f t="shared" ca="1" si="37"/>
        <v>3.7407520222362369</v>
      </c>
      <c r="D435" s="11">
        <f t="shared" ca="1" si="35"/>
        <v>406.4512252620305</v>
      </c>
      <c r="E435" s="11">
        <f t="shared" ca="1" si="38"/>
        <v>1.8023711415916275E+33</v>
      </c>
      <c r="F435" s="11">
        <f t="shared" ca="1" si="36"/>
        <v>99.211844793622845</v>
      </c>
      <c r="G435" s="30"/>
      <c r="H435" s="12">
        <f t="shared" ca="1" si="34"/>
        <v>-0.25696997911945851</v>
      </c>
    </row>
    <row r="436" spans="2:8" ht="15.55" customHeight="1" x14ac:dyDescent="0.65">
      <c r="B436" s="10">
        <v>414</v>
      </c>
      <c r="C436" s="11">
        <f t="shared" ca="1" si="37"/>
        <v>2.8458766292958035</v>
      </c>
      <c r="D436" s="11">
        <f t="shared" ca="1" si="35"/>
        <v>406.30450027353731</v>
      </c>
      <c r="E436" s="11">
        <f t="shared" ca="1" si="38"/>
        <v>2.1628453699099528E+33</v>
      </c>
      <c r="F436" s="11">
        <f t="shared" ca="1" si="36"/>
        <v>96.568558047625103</v>
      </c>
      <c r="G436" s="30"/>
      <c r="H436" s="12">
        <f t="shared" ca="1" si="34"/>
        <v>-1.1467249884931863</v>
      </c>
    </row>
    <row r="437" spans="2:8" ht="15.55" customHeight="1" x14ac:dyDescent="0.65">
      <c r="B437" s="10">
        <v>415</v>
      </c>
      <c r="C437" s="11">
        <f t="shared" ca="1" si="37"/>
        <v>4.1004256920089004</v>
      </c>
      <c r="D437" s="11">
        <f t="shared" ca="1" si="35"/>
        <v>408.12822466210957</v>
      </c>
      <c r="E437" s="11">
        <f t="shared" ca="1" si="38"/>
        <v>2.5954144438919432E+33</v>
      </c>
      <c r="F437" s="11">
        <f t="shared" ca="1" si="36"/>
        <v>95.021205916863138</v>
      </c>
      <c r="G437" s="30"/>
      <c r="H437" s="12">
        <f t="shared" ca="1" si="34"/>
        <v>0.82372438857225705</v>
      </c>
    </row>
    <row r="438" spans="2:8" ht="15.55" customHeight="1" x14ac:dyDescent="0.65">
      <c r="B438" s="10">
        <v>416</v>
      </c>
      <c r="C438" s="11">
        <f t="shared" ca="1" si="37"/>
        <v>5.7061048045789446</v>
      </c>
      <c r="D438" s="11">
        <f t="shared" ca="1" si="35"/>
        <v>410.55398891308141</v>
      </c>
      <c r="E438" s="11">
        <f t="shared" ca="1" si="38"/>
        <v>3.1144973326703317E+33</v>
      </c>
      <c r="F438" s="11">
        <f t="shared" ca="1" si="36"/>
        <v>95.08866766967293</v>
      </c>
      <c r="G438" s="30"/>
      <c r="H438" s="12">
        <f t="shared" ca="1" si="34"/>
        <v>1.4257642509718245</v>
      </c>
    </row>
    <row r="439" spans="2:8" ht="15.55" customHeight="1" x14ac:dyDescent="0.65">
      <c r="B439" s="10">
        <v>417</v>
      </c>
      <c r="C439" s="11">
        <f t="shared" ca="1" si="37"/>
        <v>6.5435152386185242</v>
      </c>
      <c r="D439" s="11">
        <f t="shared" ca="1" si="35"/>
        <v>412.53262030803677</v>
      </c>
      <c r="E439" s="11">
        <f t="shared" ca="1" si="38"/>
        <v>3.7373967992043979E+33</v>
      </c>
      <c r="F439" s="11">
        <f t="shared" ca="1" si="36"/>
        <v>96.177802582988491</v>
      </c>
      <c r="G439" s="30"/>
      <c r="H439" s="12">
        <f t="shared" ca="1" si="34"/>
        <v>0.97863139495536766</v>
      </c>
    </row>
    <row r="440" spans="2:8" ht="15.55" customHeight="1" x14ac:dyDescent="0.65">
      <c r="B440" s="10">
        <v>418</v>
      </c>
      <c r="C440" s="11">
        <f t="shared" ca="1" si="37"/>
        <v>8.1485540156506069</v>
      </c>
      <c r="D440" s="11">
        <f t="shared" ca="1" si="35"/>
        <v>415.44636213279256</v>
      </c>
      <c r="E440" s="11">
        <f t="shared" ca="1" si="38"/>
        <v>4.4848761590452773E+33</v>
      </c>
      <c r="F440" s="11">
        <f t="shared" ca="1" si="36"/>
        <v>99.120879153031538</v>
      </c>
      <c r="G440" s="30"/>
      <c r="H440" s="12">
        <f t="shared" ca="1" si="34"/>
        <v>1.9137418247557867</v>
      </c>
    </row>
    <row r="441" spans="2:8" ht="15.55" customHeight="1" x14ac:dyDescent="0.65">
      <c r="B441" s="10">
        <v>419</v>
      </c>
      <c r="C441" s="11">
        <f t="shared" ca="1" si="37"/>
        <v>6.651985272251812</v>
      </c>
      <c r="D441" s="11">
        <f t="shared" ca="1" si="35"/>
        <v>415.57950419252387</v>
      </c>
      <c r="E441" s="11">
        <f t="shared" ca="1" si="38"/>
        <v>5.3818513908543328E+33</v>
      </c>
      <c r="F441" s="11">
        <f t="shared" ca="1" si="36"/>
        <v>100.9410120999717</v>
      </c>
      <c r="G441" s="30"/>
      <c r="H441" s="12">
        <f t="shared" ca="1" si="34"/>
        <v>-0.86685794026867447</v>
      </c>
    </row>
    <row r="442" spans="2:8" ht="15.55" customHeight="1" x14ac:dyDescent="0.65">
      <c r="B442" s="10">
        <v>420</v>
      </c>
      <c r="C442" s="11">
        <f t="shared" ca="1" si="37"/>
        <v>7.571642482398687</v>
      </c>
      <c r="D442" s="11">
        <f t="shared" ca="1" si="35"/>
        <v>417.8295584571211</v>
      </c>
      <c r="E442" s="11">
        <f t="shared" ca="1" si="38"/>
        <v>6.4582216690251991E+33</v>
      </c>
      <c r="F442" s="11">
        <f t="shared" ca="1" si="36"/>
        <v>103.83797722528476</v>
      </c>
      <c r="G442" s="30"/>
      <c r="H442" s="12">
        <f t="shared" ca="1" si="34"/>
        <v>1.250054264597237</v>
      </c>
    </row>
    <row r="443" spans="2:8" ht="15.55" customHeight="1" x14ac:dyDescent="0.65">
      <c r="B443" s="10">
        <v>421</v>
      </c>
      <c r="C443" s="11">
        <f t="shared" ca="1" si="37"/>
        <v>8.6572105544478983</v>
      </c>
      <c r="D443" s="11">
        <f t="shared" ca="1" si="35"/>
        <v>420.42945502565004</v>
      </c>
      <c r="E443" s="11">
        <f t="shared" ca="1" si="38"/>
        <v>7.7498660028302389E+33</v>
      </c>
      <c r="F443" s="11">
        <f t="shared" ca="1" si="36"/>
        <v>108.03573228559571</v>
      </c>
      <c r="G443" s="30"/>
      <c r="H443" s="12">
        <f t="shared" ca="1" si="34"/>
        <v>1.5998965685289481</v>
      </c>
    </row>
    <row r="444" spans="2:8" ht="15.55" customHeight="1" x14ac:dyDescent="0.65">
      <c r="B444" s="10">
        <v>422</v>
      </c>
      <c r="C444" s="11">
        <f t="shared" ca="1" si="37"/>
        <v>7.6147308790769994</v>
      </c>
      <c r="D444" s="11">
        <f t="shared" ca="1" si="35"/>
        <v>421.11841746116875</v>
      </c>
      <c r="E444" s="11">
        <f t="shared" ca="1" si="38"/>
        <v>9.299839203396286E+33</v>
      </c>
      <c r="F444" s="11">
        <f t="shared" ca="1" si="36"/>
        <v>111.4642945031414</v>
      </c>
      <c r="G444" s="30"/>
      <c r="H444" s="12">
        <f t="shared" ca="1" si="34"/>
        <v>-0.31103756448131903</v>
      </c>
    </row>
    <row r="445" spans="2:8" ht="15.55" customHeight="1" x14ac:dyDescent="0.65">
      <c r="B445" s="10">
        <v>423</v>
      </c>
      <c r="C445" s="11">
        <f t="shared" ca="1" si="37"/>
        <v>7.4150817024776474</v>
      </c>
      <c r="D445" s="11">
        <f t="shared" ca="1" si="35"/>
        <v>422.44171446038479</v>
      </c>
      <c r="E445" s="11">
        <f t="shared" ca="1" si="38"/>
        <v>1.1159807044075544E+34</v>
      </c>
      <c r="F445" s="11">
        <f t="shared" ca="1" si="36"/>
        <v>114.7929401752926</v>
      </c>
      <c r="G445" s="30"/>
      <c r="H445" s="12">
        <f t="shared" ca="1" si="34"/>
        <v>0.32329699921604765</v>
      </c>
    </row>
    <row r="446" spans="2:8" ht="15.55" customHeight="1" x14ac:dyDescent="0.65">
      <c r="B446" s="10">
        <v>424</v>
      </c>
      <c r="C446" s="11">
        <f t="shared" ca="1" si="37"/>
        <v>7.1015014914752195</v>
      </c>
      <c r="D446" s="11">
        <f t="shared" ca="1" si="35"/>
        <v>423.61115058987787</v>
      </c>
      <c r="E446" s="11">
        <f t="shared" ca="1" si="38"/>
        <v>1.3391768452890652E+34</v>
      </c>
      <c r="F446" s="11">
        <f t="shared" ca="1" si="36"/>
        <v>117.84351446469036</v>
      </c>
      <c r="G446" s="30"/>
      <c r="H446" s="12">
        <f t="shared" ca="1" si="34"/>
        <v>0.1694361294931008</v>
      </c>
    </row>
    <row r="447" spans="2:8" ht="15.55" customHeight="1" x14ac:dyDescent="0.65">
      <c r="B447" s="10">
        <v>425</v>
      </c>
      <c r="C447" s="11">
        <f t="shared" ca="1" si="37"/>
        <v>5.8225799978027393</v>
      </c>
      <c r="D447" s="11">
        <f t="shared" ca="1" si="35"/>
        <v>423.75252939450041</v>
      </c>
      <c r="E447" s="11">
        <f t="shared" ca="1" si="38"/>
        <v>1.6070122143468782E+34</v>
      </c>
      <c r="F447" s="11">
        <f t="shared" ca="1" si="36"/>
        <v>119.58248072801796</v>
      </c>
      <c r="G447" s="30"/>
      <c r="H447" s="12">
        <f t="shared" ca="1" si="34"/>
        <v>-0.85862119537743642</v>
      </c>
    </row>
    <row r="448" spans="2:8" ht="15.55" customHeight="1" x14ac:dyDescent="0.65">
      <c r="B448" s="10">
        <v>426</v>
      </c>
      <c r="C448" s="11">
        <f t="shared" ca="1" si="37"/>
        <v>5.2634686746508672</v>
      </c>
      <c r="D448" s="11">
        <f t="shared" ca="1" si="35"/>
        <v>424.3579340709091</v>
      </c>
      <c r="E448" s="11">
        <f t="shared" ca="1" si="38"/>
        <v>1.9284146572162538E+34</v>
      </c>
      <c r="F448" s="11">
        <f t="shared" ca="1" si="36"/>
        <v>120.57451989677456</v>
      </c>
      <c r="G448" s="30"/>
      <c r="H448" s="12">
        <f t="shared" ca="1" si="34"/>
        <v>-0.39459532359132415</v>
      </c>
    </row>
    <row r="449" spans="2:8" ht="15.55" customHeight="1" x14ac:dyDescent="0.65">
      <c r="B449" s="10">
        <v>427</v>
      </c>
      <c r="C449" s="11">
        <f t="shared" ca="1" si="37"/>
        <v>6.1656403352977094</v>
      </c>
      <c r="D449" s="11">
        <f t="shared" ca="1" si="35"/>
        <v>426.31279946648613</v>
      </c>
      <c r="E449" s="11">
        <f t="shared" ca="1" si="38"/>
        <v>2.3140975886595045E+34</v>
      </c>
      <c r="F449" s="11">
        <f t="shared" ca="1" si="36"/>
        <v>122.22639573695233</v>
      </c>
      <c r="G449" s="30"/>
      <c r="H449" s="12">
        <f t="shared" ca="1" si="34"/>
        <v>0.95486539557701555</v>
      </c>
    </row>
    <row r="450" spans="2:8" ht="15.55" customHeight="1" x14ac:dyDescent="0.65">
      <c r="B450" s="10">
        <v>428</v>
      </c>
      <c r="C450" s="11">
        <f t="shared" ca="1" si="37"/>
        <v>5.5300513213077709</v>
      </c>
      <c r="D450" s="11">
        <f t="shared" ca="1" si="35"/>
        <v>426.91033851955575</v>
      </c>
      <c r="E450" s="11">
        <f t="shared" ca="1" si="38"/>
        <v>2.7769171063914055E+34</v>
      </c>
      <c r="F450" s="11">
        <f t="shared" ca="1" si="36"/>
        <v>123.10487784721418</v>
      </c>
      <c r="G450" s="30"/>
      <c r="H450" s="12">
        <f t="shared" ca="1" si="34"/>
        <v>-0.40246094693039669</v>
      </c>
    </row>
    <row r="451" spans="2:8" ht="15.55" customHeight="1" x14ac:dyDescent="0.65">
      <c r="B451" s="10">
        <v>429</v>
      </c>
      <c r="C451" s="11">
        <f t="shared" ca="1" si="37"/>
        <v>6.0889752019237973</v>
      </c>
      <c r="D451" s="11">
        <f t="shared" ca="1" si="35"/>
        <v>428.57527266443333</v>
      </c>
      <c r="E451" s="11">
        <f t="shared" ca="1" si="38"/>
        <v>3.3323005276696866E+34</v>
      </c>
      <c r="F451" s="11">
        <f t="shared" ca="1" si="36"/>
        <v>124.3381819339579</v>
      </c>
      <c r="G451" s="30"/>
      <c r="H451" s="12">
        <f t="shared" ca="1" si="34"/>
        <v>0.66493414487758107</v>
      </c>
    </row>
    <row r="452" spans="2:8" ht="15.55" customHeight="1" x14ac:dyDescent="0.65">
      <c r="B452" s="10">
        <v>430</v>
      </c>
      <c r="C452" s="11">
        <f t="shared" ca="1" si="37"/>
        <v>5.2019940945694554</v>
      </c>
      <c r="D452" s="11">
        <f t="shared" ca="1" si="35"/>
        <v>428.90608659746374</v>
      </c>
      <c r="E452" s="11">
        <f t="shared" ca="1" si="38"/>
        <v>3.9987606332036236E+34</v>
      </c>
      <c r="F452" s="11">
        <f t="shared" ca="1" si="36"/>
        <v>124.54792076658549</v>
      </c>
      <c r="G452" s="30"/>
      <c r="H452" s="12">
        <f t="shared" ca="1" si="34"/>
        <v>-0.66918606696958305</v>
      </c>
    </row>
    <row r="453" spans="2:8" ht="15.55" customHeight="1" x14ac:dyDescent="0.65">
      <c r="B453" s="10">
        <v>431</v>
      </c>
      <c r="C453" s="11">
        <f t="shared" ca="1" si="37"/>
        <v>5.0350239039064473</v>
      </c>
      <c r="D453" s="11">
        <f t="shared" ca="1" si="35"/>
        <v>429.77951522571465</v>
      </c>
      <c r="E453" s="11">
        <f t="shared" ca="1" si="38"/>
        <v>4.7985127598443483E+34</v>
      </c>
      <c r="F453" s="11">
        <f t="shared" ca="1" si="36"/>
        <v>124.36673252486162</v>
      </c>
      <c r="G453" s="30"/>
      <c r="H453" s="12">
        <f t="shared" ca="1" si="34"/>
        <v>-0.12657137174911731</v>
      </c>
    </row>
    <row r="454" spans="2:8" ht="15.55" customHeight="1" x14ac:dyDescent="0.65">
      <c r="B454" s="10">
        <v>432</v>
      </c>
      <c r="C454" s="11">
        <f t="shared" ca="1" si="37"/>
        <v>4.0508171228467349</v>
      </c>
      <c r="D454" s="11">
        <f t="shared" ca="1" si="35"/>
        <v>429.80231322543625</v>
      </c>
      <c r="E454" s="11">
        <f t="shared" ca="1" si="38"/>
        <v>5.7582153118132177E+34</v>
      </c>
      <c r="F454" s="11">
        <f t="shared" ca="1" si="36"/>
        <v>122.98098189936584</v>
      </c>
      <c r="G454" s="30"/>
      <c r="H454" s="12">
        <f t="shared" ca="1" si="34"/>
        <v>-0.97720200027842297</v>
      </c>
    </row>
    <row r="455" spans="2:8" ht="15.55" customHeight="1" x14ac:dyDescent="0.65">
      <c r="B455" s="10">
        <v>433</v>
      </c>
      <c r="C455" s="11">
        <f t="shared" ca="1" si="37"/>
        <v>6.7634266922872461</v>
      </c>
      <c r="D455" s="11">
        <f t="shared" ca="1" si="35"/>
        <v>433.32508621944612</v>
      </c>
      <c r="E455" s="11">
        <f t="shared" ca="1" si="38"/>
        <v>6.9098583741758609E+34</v>
      </c>
      <c r="F455" s="11">
        <f t="shared" ca="1" si="36"/>
        <v>124.01291200518088</v>
      </c>
      <c r="G455" s="30"/>
      <c r="H455" s="12">
        <f t="shared" ca="1" si="34"/>
        <v>2.5227729940098582</v>
      </c>
    </row>
    <row r="456" spans="2:8" ht="15.55" customHeight="1" x14ac:dyDescent="0.65">
      <c r="B456" s="10">
        <v>434</v>
      </c>
      <c r="C456" s="11">
        <f t="shared" ca="1" si="37"/>
        <v>7.2713016192463327</v>
      </c>
      <c r="D456" s="11">
        <f t="shared" ca="1" si="35"/>
        <v>435.18564648486267</v>
      </c>
      <c r="E456" s="11">
        <f t="shared" ca="1" si="38"/>
        <v>8.2918300490110324E+34</v>
      </c>
      <c r="F456" s="11">
        <f t="shared" ca="1" si="36"/>
        <v>125.57239954683727</v>
      </c>
      <c r="G456" s="30"/>
      <c r="H456" s="12">
        <f t="shared" ca="1" si="34"/>
        <v>0.86056026541653552</v>
      </c>
    </row>
    <row r="457" spans="2:8" ht="15.55" customHeight="1" x14ac:dyDescent="0.65">
      <c r="B457" s="10">
        <v>435</v>
      </c>
      <c r="C457" s="11">
        <f t="shared" ca="1" si="37"/>
        <v>5.8913563700789409</v>
      </c>
      <c r="D457" s="11">
        <f t="shared" ca="1" si="35"/>
        <v>435.25996155954454</v>
      </c>
      <c r="E457" s="11">
        <f t="shared" ca="1" si="38"/>
        <v>9.9501960588132392E+34</v>
      </c>
      <c r="F457" s="11">
        <f t="shared" ca="1" si="36"/>
        <v>125.81012428895806</v>
      </c>
      <c r="G457" s="30"/>
      <c r="H457" s="12">
        <f t="shared" ca="1" si="34"/>
        <v>-0.92568492531812552</v>
      </c>
    </row>
    <row r="458" spans="2:8" ht="15.55" customHeight="1" x14ac:dyDescent="0.65">
      <c r="B458" s="10">
        <v>436</v>
      </c>
      <c r="C458" s="11">
        <f t="shared" ca="1" si="37"/>
        <v>5.5536340415380456</v>
      </c>
      <c r="D458" s="11">
        <f t="shared" ca="1" si="35"/>
        <v>436.10051050501943</v>
      </c>
      <c r="E458" s="11">
        <f t="shared" ca="1" si="38"/>
        <v>1.1940235270575887E+35</v>
      </c>
      <c r="F458" s="11">
        <f t="shared" ca="1" si="36"/>
        <v>125.60890150687329</v>
      </c>
      <c r="G458" s="30"/>
      <c r="H458" s="12">
        <f t="shared" ca="1" si="34"/>
        <v>-0.15945105452510686</v>
      </c>
    </row>
    <row r="459" spans="2:8" ht="15.55" customHeight="1" x14ac:dyDescent="0.65">
      <c r="B459" s="10">
        <v>437</v>
      </c>
      <c r="C459" s="11">
        <f t="shared" ca="1" si="37"/>
        <v>5.645919065509811</v>
      </c>
      <c r="D459" s="11">
        <f t="shared" ca="1" si="35"/>
        <v>437.30352233729883</v>
      </c>
      <c r="E459" s="11">
        <f t="shared" ca="1" si="38"/>
        <v>1.4328282324691065E+35</v>
      </c>
      <c r="F459" s="11">
        <f t="shared" ca="1" si="36"/>
        <v>125.37271159238679</v>
      </c>
      <c r="G459" s="30"/>
      <c r="H459" s="12">
        <f t="shared" ca="1" si="34"/>
        <v>0.2030118322793743</v>
      </c>
    </row>
    <row r="460" spans="2:8" ht="15.55" customHeight="1" x14ac:dyDescent="0.65">
      <c r="B460" s="10">
        <v>438</v>
      </c>
      <c r="C460" s="11">
        <f t="shared" ca="1" si="37"/>
        <v>5.7991243448383019</v>
      </c>
      <c r="D460" s="11">
        <f t="shared" ca="1" si="35"/>
        <v>438.58591142972926</v>
      </c>
      <c r="E460" s="11">
        <f t="shared" ca="1" si="38"/>
        <v>1.7193938789629278E+35</v>
      </c>
      <c r="F460" s="11">
        <f t="shared" ca="1" si="36"/>
        <v>125.18644074671064</v>
      </c>
      <c r="G460" s="30"/>
      <c r="H460" s="12">
        <f t="shared" ca="1" si="34"/>
        <v>0.28238909243045296</v>
      </c>
    </row>
    <row r="461" spans="2:8" ht="15.55" customHeight="1" x14ac:dyDescent="0.65">
      <c r="B461" s="10">
        <v>439</v>
      </c>
      <c r="C461" s="11">
        <f t="shared" ca="1" si="37"/>
        <v>5.5104259351415523</v>
      </c>
      <c r="D461" s="11">
        <f t="shared" ca="1" si="35"/>
        <v>439.45703788900016</v>
      </c>
      <c r="E461" s="11">
        <f t="shared" ca="1" si="38"/>
        <v>2.0632726547555132E+35</v>
      </c>
      <c r="F461" s="11">
        <f t="shared" ca="1" si="36"/>
        <v>124.63619632894914</v>
      </c>
      <c r="G461" s="30"/>
      <c r="H461" s="12">
        <f t="shared" ca="1" si="34"/>
        <v>-0.1288735407290898</v>
      </c>
    </row>
    <row r="462" spans="2:8" ht="15.55" customHeight="1" x14ac:dyDescent="0.65">
      <c r="B462" s="10">
        <v>440</v>
      </c>
      <c r="C462" s="11">
        <f t="shared" ca="1" si="37"/>
        <v>6.1618141698768287</v>
      </c>
      <c r="D462" s="11">
        <f t="shared" ca="1" si="35"/>
        <v>441.21051131076376</v>
      </c>
      <c r="E462" s="11">
        <f t="shared" ca="1" si="38"/>
        <v>2.475927185706616E+35</v>
      </c>
      <c r="F462" s="11">
        <f t="shared" ca="1" si="36"/>
        <v>124.64258536726024</v>
      </c>
      <c r="G462" s="30"/>
      <c r="H462" s="12">
        <f t="shared" ca="1" si="34"/>
        <v>0.75347342176358634</v>
      </c>
    </row>
    <row r="463" spans="2:8" ht="15.55" customHeight="1" x14ac:dyDescent="0.65">
      <c r="B463" s="10">
        <v>441</v>
      </c>
      <c r="C463" s="11">
        <f t="shared" ca="1" si="37"/>
        <v>4.632970924259916</v>
      </c>
      <c r="D463" s="11">
        <f t="shared" ca="1" si="35"/>
        <v>440.91403089912222</v>
      </c>
      <c r="E463" s="11">
        <f t="shared" ca="1" si="38"/>
        <v>2.9711126228479391E+35</v>
      </c>
      <c r="F463" s="11">
        <f t="shared" ca="1" si="36"/>
        <v>123.10549312680918</v>
      </c>
      <c r="G463" s="30"/>
      <c r="H463" s="12">
        <f t="shared" ca="1" si="34"/>
        <v>-1.2964804116415471</v>
      </c>
    </row>
    <row r="464" spans="2:8" ht="15.55" customHeight="1" x14ac:dyDescent="0.65">
      <c r="B464" s="10">
        <v>442</v>
      </c>
      <c r="C464" s="11">
        <f t="shared" ca="1" si="37"/>
        <v>4.045702253495385</v>
      </c>
      <c r="D464" s="11">
        <f t="shared" ca="1" si="35"/>
        <v>441.2533564132097</v>
      </c>
      <c r="E464" s="11">
        <f t="shared" ca="1" si="38"/>
        <v>3.5653351474175268E+35</v>
      </c>
      <c r="F464" s="11">
        <f t="shared" ca="1" si="36"/>
        <v>120.81500977081805</v>
      </c>
      <c r="G464" s="30"/>
      <c r="H464" s="12">
        <f t="shared" ca="1" si="34"/>
        <v>-0.66067448591254796</v>
      </c>
    </row>
    <row r="465" spans="2:8" ht="15.55" customHeight="1" x14ac:dyDescent="0.65">
      <c r="B465" s="10">
        <v>443</v>
      </c>
      <c r="C465" s="11">
        <f t="shared" ca="1" si="37"/>
        <v>4.0122571284423367</v>
      </c>
      <c r="D465" s="11">
        <f t="shared" ca="1" si="35"/>
        <v>442.02905173885574</v>
      </c>
      <c r="E465" s="11">
        <f t="shared" ca="1" si="38"/>
        <v>4.278402176901032E+35</v>
      </c>
      <c r="F465" s="11">
        <f t="shared" ca="1" si="36"/>
        <v>118.29821514480396</v>
      </c>
      <c r="G465" s="30"/>
      <c r="H465" s="12">
        <f t="shared" ca="1" si="34"/>
        <v>-0.22430467435397106</v>
      </c>
    </row>
    <row r="466" spans="2:8" ht="15.55" customHeight="1" x14ac:dyDescent="0.65">
      <c r="B466" s="10">
        <v>444</v>
      </c>
      <c r="C466" s="11">
        <f t="shared" ca="1" si="37"/>
        <v>3.8359395565162391</v>
      </c>
      <c r="D466" s="11">
        <f t="shared" ca="1" si="35"/>
        <v>442.65518559261812</v>
      </c>
      <c r="E466" s="11">
        <f t="shared" ca="1" si="38"/>
        <v>5.134082612281238E+35</v>
      </c>
      <c r="F466" s="11">
        <f t="shared" ca="1" si="36"/>
        <v>115.45108373744544</v>
      </c>
      <c r="G466" s="30"/>
      <c r="H466" s="12">
        <f t="shared" ca="1" si="34"/>
        <v>-0.37386614623763026</v>
      </c>
    </row>
    <row r="467" spans="2:8" ht="15.55" customHeight="1" x14ac:dyDescent="0.65">
      <c r="B467" s="10">
        <v>445</v>
      </c>
      <c r="C467" s="11">
        <f t="shared" ca="1" si="37"/>
        <v>3.8950081815079121</v>
      </c>
      <c r="D467" s="11">
        <f t="shared" ca="1" si="35"/>
        <v>443.48144212891305</v>
      </c>
      <c r="E467" s="11">
        <f t="shared" ca="1" si="38"/>
        <v>6.1608991347374856E+35</v>
      </c>
      <c r="F467" s="11">
        <f t="shared" ca="1" si="36"/>
        <v>112.53193985566963</v>
      </c>
      <c r="G467" s="30"/>
      <c r="H467" s="12">
        <f t="shared" ca="1" si="34"/>
        <v>-0.17374346370507918</v>
      </c>
    </row>
    <row r="468" spans="2:8" ht="15.55" customHeight="1" x14ac:dyDescent="0.65">
      <c r="B468" s="10">
        <v>446</v>
      </c>
      <c r="C468" s="11">
        <f t="shared" ca="1" si="37"/>
        <v>2.9663725435377639</v>
      </c>
      <c r="D468" s="11">
        <f t="shared" ca="1" si="35"/>
        <v>443.33180812724447</v>
      </c>
      <c r="E468" s="11">
        <f t="shared" ca="1" si="38"/>
        <v>7.393078961684983E+35</v>
      </c>
      <c r="F468" s="11">
        <f t="shared" ca="1" si="36"/>
        <v>108.60056552302837</v>
      </c>
      <c r="G468" s="30"/>
      <c r="H468" s="12">
        <f t="shared" ca="1" si="34"/>
        <v>-1.1496340016685664</v>
      </c>
    </row>
    <row r="469" spans="2:8" ht="15.55" customHeight="1" x14ac:dyDescent="0.65">
      <c r="B469" s="10">
        <v>447</v>
      </c>
      <c r="C469" s="11">
        <f t="shared" ca="1" si="37"/>
        <v>3.6593872410999304</v>
      </c>
      <c r="D469" s="11">
        <f t="shared" ca="1" si="35"/>
        <v>444.61809733351419</v>
      </c>
      <c r="E469" s="11">
        <f t="shared" ca="1" si="38"/>
        <v>8.8716947540219796E+35</v>
      </c>
      <c r="F469" s="11">
        <f t="shared" ca="1" si="36"/>
        <v>105.22329843136424</v>
      </c>
      <c r="G469" s="30"/>
      <c r="H469" s="12">
        <f t="shared" ca="1" si="34"/>
        <v>0.28628920626971904</v>
      </c>
    </row>
    <row r="470" spans="2:8" ht="15.55" customHeight="1" x14ac:dyDescent="0.65">
      <c r="B470" s="10">
        <v>448</v>
      </c>
      <c r="C470" s="11">
        <f t="shared" ca="1" si="37"/>
        <v>4.2267667100146147</v>
      </c>
      <c r="D470" s="11">
        <f t="shared" ca="1" si="35"/>
        <v>445.91735425064888</v>
      </c>
      <c r="E470" s="11">
        <f t="shared" ca="1" si="38"/>
        <v>1.0646033704826375E+36</v>
      </c>
      <c r="F470" s="11">
        <f t="shared" ca="1" si="36"/>
        <v>102.3970093107709</v>
      </c>
      <c r="G470" s="30"/>
      <c r="H470" s="12">
        <f t="shared" ca="1" si="34"/>
        <v>0.29925691713467023</v>
      </c>
    </row>
    <row r="471" spans="2:8" ht="15.55" customHeight="1" x14ac:dyDescent="0.65">
      <c r="B471" s="10">
        <v>449</v>
      </c>
      <c r="C471" s="11">
        <f t="shared" ca="1" si="37"/>
        <v>5.0010125816225841</v>
      </c>
      <c r="D471" s="11">
        <f t="shared" ca="1" si="35"/>
        <v>447.5369534642598</v>
      </c>
      <c r="E471" s="11">
        <f t="shared" ca="1" si="38"/>
        <v>1.2775240445791649E+36</v>
      </c>
      <c r="F471" s="11">
        <f t="shared" ca="1" si="36"/>
        <v>100.42071533153414</v>
      </c>
      <c r="G471" s="30"/>
      <c r="H471" s="12">
        <f t="shared" ref="H471:H534" ca="1" si="39">NORMINV(RAND(),$I$17,$I$18)</f>
        <v>0.61959921361089176</v>
      </c>
    </row>
    <row r="472" spans="2:8" ht="15.55" customHeight="1" x14ac:dyDescent="0.65">
      <c r="B472" s="10">
        <v>450</v>
      </c>
      <c r="C472" s="11">
        <f t="shared" ca="1" si="37"/>
        <v>5.7898431655924547</v>
      </c>
      <c r="D472" s="11">
        <f t="shared" ref="D472:D535" ca="1" si="40">$D$16*D471+$D$18+H472</f>
        <v>449.32598656455417</v>
      </c>
      <c r="E472" s="11">
        <f t="shared" ca="1" si="38"/>
        <v>1.5330288534949978E+36</v>
      </c>
      <c r="F472" s="11">
        <f t="shared" ca="1" si="36"/>
        <v>99.407113757407714</v>
      </c>
      <c r="G472" s="30"/>
      <c r="H472" s="12">
        <f t="shared" ca="1" si="39"/>
        <v>0.78903310029438734</v>
      </c>
    </row>
    <row r="473" spans="2:8" ht="15.55" customHeight="1" x14ac:dyDescent="0.65">
      <c r="B473" s="10">
        <v>451</v>
      </c>
      <c r="C473" s="11">
        <f t="shared" ca="1" si="37"/>
        <v>5.0172308079884962</v>
      </c>
      <c r="D473" s="11">
        <f t="shared" ca="1" si="40"/>
        <v>449.71134284006871</v>
      </c>
      <c r="E473" s="11">
        <f t="shared" ca="1" si="38"/>
        <v>1.8396346241939973E+36</v>
      </c>
      <c r="F473" s="11">
        <f t="shared" ref="F473:F536" ca="1" si="41">$F$16*F472+$F$17*F471+$F$18+H473</f>
        <v>97.876021462893092</v>
      </c>
      <c r="G473" s="30"/>
      <c r="H473" s="12">
        <f t="shared" ca="1" si="39"/>
        <v>-0.61464372448546845</v>
      </c>
    </row>
    <row r="474" spans="2:8" ht="15.55" customHeight="1" x14ac:dyDescent="0.65">
      <c r="B474" s="10">
        <v>452</v>
      </c>
      <c r="C474" s="11">
        <f t="shared" ca="1" si="37"/>
        <v>4.7010177094011976</v>
      </c>
      <c r="D474" s="11">
        <f t="shared" ca="1" si="40"/>
        <v>450.39857590307912</v>
      </c>
      <c r="E474" s="11">
        <f t="shared" ca="1" si="38"/>
        <v>2.2075615490327968E+36</v>
      </c>
      <c r="F474" s="11">
        <f t="shared" ca="1" si="41"/>
        <v>96.191200323266244</v>
      </c>
      <c r="G474" s="30"/>
      <c r="H474" s="12">
        <f t="shared" ca="1" si="39"/>
        <v>-0.31276693698959962</v>
      </c>
    </row>
    <row r="475" spans="2:8" ht="15.55" customHeight="1" x14ac:dyDescent="0.65">
      <c r="B475" s="10">
        <v>453</v>
      </c>
      <c r="C475" s="11">
        <f t="shared" ca="1" si="37"/>
        <v>4.2844679396214245</v>
      </c>
      <c r="D475" s="11">
        <f t="shared" ca="1" si="40"/>
        <v>450.92222967517961</v>
      </c>
      <c r="E475" s="11">
        <f t="shared" ca="1" si="38"/>
        <v>2.6490738588393559E+36</v>
      </c>
      <c r="F475" s="11">
        <f t="shared" ca="1" si="41"/>
        <v>94.219754855073603</v>
      </c>
      <c r="G475" s="30"/>
      <c r="H475" s="12">
        <f t="shared" ca="1" si="39"/>
        <v>-0.47634622789953446</v>
      </c>
    </row>
    <row r="476" spans="2:8" ht="15.55" customHeight="1" x14ac:dyDescent="0.65">
      <c r="B476" s="10">
        <v>454</v>
      </c>
      <c r="C476" s="11">
        <f t="shared" ca="1" si="37"/>
        <v>4.6130936821387589</v>
      </c>
      <c r="D476" s="11">
        <f t="shared" ca="1" si="40"/>
        <v>452.1077490056212</v>
      </c>
      <c r="E476" s="11">
        <f t="shared" ca="1" si="38"/>
        <v>3.1788886306072272E+36</v>
      </c>
      <c r="F476" s="11">
        <f t="shared" ca="1" si="41"/>
        <v>92.669061260909174</v>
      </c>
      <c r="G476" s="30"/>
      <c r="H476" s="12">
        <f t="shared" ca="1" si="39"/>
        <v>0.18551933044161933</v>
      </c>
    </row>
    <row r="477" spans="2:8" ht="15.55" customHeight="1" x14ac:dyDescent="0.65">
      <c r="B477" s="10">
        <v>455</v>
      </c>
      <c r="C477" s="11">
        <f t="shared" ca="1" si="37"/>
        <v>3.8145123000171384</v>
      </c>
      <c r="D477" s="11">
        <f t="shared" ca="1" si="40"/>
        <v>452.23178635992736</v>
      </c>
      <c r="E477" s="11">
        <f t="shared" ca="1" si="38"/>
        <v>3.8146663567286723E+36</v>
      </c>
      <c r="F477" s="11">
        <f t="shared" ca="1" si="41"/>
        <v>90.455276831916564</v>
      </c>
      <c r="G477" s="30"/>
      <c r="H477" s="12">
        <f t="shared" ca="1" si="39"/>
        <v>-0.87596264569386884</v>
      </c>
    </row>
    <row r="478" spans="2:8" ht="15.55" customHeight="1" x14ac:dyDescent="0.65">
      <c r="B478" s="10">
        <v>456</v>
      </c>
      <c r="C478" s="11">
        <f t="shared" ca="1" si="37"/>
        <v>4.5267109832474119</v>
      </c>
      <c r="D478" s="11">
        <f t="shared" ca="1" si="40"/>
        <v>453.70688750316106</v>
      </c>
      <c r="E478" s="11">
        <f t="shared" ca="1" si="38"/>
        <v>4.5775996280744064E+36</v>
      </c>
      <c r="F478" s="11">
        <f t="shared" ca="1" si="41"/>
        <v>89.011281376447812</v>
      </c>
      <c r="G478" s="30"/>
      <c r="H478" s="12">
        <f t="shared" ca="1" si="39"/>
        <v>0.47510114323370106</v>
      </c>
    </row>
    <row r="479" spans="2:8" ht="15.55" customHeight="1" x14ac:dyDescent="0.65">
      <c r="B479" s="10">
        <v>457</v>
      </c>
      <c r="C479" s="11">
        <f t="shared" ref="C479:C542" ca="1" si="42">$C$16*C478+$C$18+H479</f>
        <v>4.789061879934577</v>
      </c>
      <c r="D479" s="11">
        <f t="shared" ca="1" si="40"/>
        <v>454.87458059649771</v>
      </c>
      <c r="E479" s="11">
        <f t="shared" ref="E479:E542" ca="1" si="43">$E$16*E478+$E$18+H479</f>
        <v>5.4931195536892874E+36</v>
      </c>
      <c r="F479" s="11">
        <f t="shared" ca="1" si="41"/>
        <v>87.974825791543424</v>
      </c>
      <c r="G479" s="30"/>
      <c r="H479" s="12">
        <f t="shared" ca="1" si="39"/>
        <v>0.16769309333664656</v>
      </c>
    </row>
    <row r="480" spans="2:8" ht="15.55" customHeight="1" x14ac:dyDescent="0.65">
      <c r="B480" s="10">
        <v>458</v>
      </c>
      <c r="C480" s="11">
        <f t="shared" ca="1" si="42"/>
        <v>4.9335705392651068</v>
      </c>
      <c r="D480" s="11">
        <f t="shared" ca="1" si="40"/>
        <v>455.97690163181517</v>
      </c>
      <c r="E480" s="11">
        <f t="shared" ca="1" si="43"/>
        <v>6.5917434644271451E+36</v>
      </c>
      <c r="F480" s="11">
        <f t="shared" ca="1" si="41"/>
        <v>87.254223986682433</v>
      </c>
      <c r="G480" s="30"/>
      <c r="H480" s="12">
        <f t="shared" ca="1" si="39"/>
        <v>0.10232103531744448</v>
      </c>
    </row>
    <row r="481" spans="2:8" ht="15.55" customHeight="1" x14ac:dyDescent="0.65">
      <c r="B481" s="10">
        <v>459</v>
      </c>
      <c r="C481" s="11">
        <f t="shared" ca="1" si="42"/>
        <v>3.3988277749380233</v>
      </c>
      <c r="D481" s="11">
        <f t="shared" ca="1" si="40"/>
        <v>455.42887297534111</v>
      </c>
      <c r="E481" s="11">
        <f t="shared" ca="1" si="43"/>
        <v>7.9100921573125737E+36</v>
      </c>
      <c r="F481" s="11">
        <f t="shared" ca="1" si="41"/>
        <v>85.177905447918036</v>
      </c>
      <c r="G481" s="30"/>
      <c r="H481" s="12">
        <f t="shared" ca="1" si="39"/>
        <v>-1.5480286564740617</v>
      </c>
    </row>
    <row r="482" spans="2:8" ht="15.55" customHeight="1" x14ac:dyDescent="0.65">
      <c r="B482" s="10">
        <v>460</v>
      </c>
      <c r="C482" s="11">
        <f t="shared" ca="1" si="42"/>
        <v>5.2535230818889813</v>
      </c>
      <c r="D482" s="11">
        <f t="shared" ca="1" si="40"/>
        <v>457.96333383727966</v>
      </c>
      <c r="E482" s="11">
        <f t="shared" ca="1" si="43"/>
        <v>9.4921105887750882E+36</v>
      </c>
      <c r="F482" s="11">
        <f t="shared" ca="1" si="41"/>
        <v>84.971137385101798</v>
      </c>
      <c r="G482" s="30"/>
      <c r="H482" s="12">
        <f t="shared" ca="1" si="39"/>
        <v>1.5344608619385622</v>
      </c>
    </row>
    <row r="483" spans="2:8" ht="15.55" customHeight="1" x14ac:dyDescent="0.65">
      <c r="B483" s="10">
        <v>461</v>
      </c>
      <c r="C483" s="11">
        <f t="shared" ca="1" si="42"/>
        <v>6.4063820439810479</v>
      </c>
      <c r="D483" s="11">
        <f t="shared" ca="1" si="40"/>
        <v>460.16689741574953</v>
      </c>
      <c r="E483" s="11">
        <f t="shared" ca="1" si="43"/>
        <v>1.1390532706530106E+37</v>
      </c>
      <c r="F483" s="11">
        <f t="shared" ca="1" si="41"/>
        <v>86.136830652557862</v>
      </c>
      <c r="G483" s="30"/>
      <c r="H483" s="12">
        <f t="shared" ca="1" si="39"/>
        <v>1.2035635784698628</v>
      </c>
    </row>
    <row r="484" spans="2:8" ht="15.55" customHeight="1" x14ac:dyDescent="0.65">
      <c r="B484" s="10">
        <v>462</v>
      </c>
      <c r="C484" s="11">
        <f t="shared" ca="1" si="42"/>
        <v>8.1994087622039622</v>
      </c>
      <c r="D484" s="11">
        <f t="shared" ca="1" si="40"/>
        <v>463.24120054276864</v>
      </c>
      <c r="E484" s="11">
        <f t="shared" ca="1" si="43"/>
        <v>1.3668639247836127E+37</v>
      </c>
      <c r="F484" s="11">
        <f t="shared" ca="1" si="41"/>
        <v>89.410546346436405</v>
      </c>
      <c r="G484" s="30"/>
      <c r="H484" s="12">
        <f t="shared" ca="1" si="39"/>
        <v>2.0743031270191237</v>
      </c>
    </row>
    <row r="485" spans="2:8" ht="15.55" customHeight="1" x14ac:dyDescent="0.65">
      <c r="B485" s="10">
        <v>463</v>
      </c>
      <c r="C485" s="11">
        <f t="shared" ca="1" si="42"/>
        <v>7.7645887935023454</v>
      </c>
      <c r="D485" s="11">
        <f t="shared" ca="1" si="40"/>
        <v>464.44626232650779</v>
      </c>
      <c r="E485" s="11">
        <f t="shared" ca="1" si="43"/>
        <v>1.6402367097403353E+37</v>
      </c>
      <c r="F485" s="11">
        <f t="shared" ca="1" si="41"/>
        <v>92.700583948140689</v>
      </c>
      <c r="G485" s="30"/>
      <c r="H485" s="12">
        <f t="shared" ca="1" si="39"/>
        <v>0.20506178373917555</v>
      </c>
    </row>
    <row r="486" spans="2:8" ht="15.55" customHeight="1" x14ac:dyDescent="0.65">
      <c r="B486" s="10">
        <v>464</v>
      </c>
      <c r="C486" s="11">
        <f t="shared" ca="1" si="42"/>
        <v>7.2689571483431461</v>
      </c>
      <c r="D486" s="11">
        <f t="shared" ca="1" si="40"/>
        <v>465.50354844004909</v>
      </c>
      <c r="E486" s="11">
        <f t="shared" ca="1" si="43"/>
        <v>1.9682840516884023E+37</v>
      </c>
      <c r="F486" s="11">
        <f t="shared" ca="1" si="41"/>
        <v>95.824798439751447</v>
      </c>
      <c r="G486" s="30"/>
      <c r="H486" s="12">
        <f t="shared" ca="1" si="39"/>
        <v>5.728611354126948E-2</v>
      </c>
    </row>
    <row r="487" spans="2:8" ht="15.55" customHeight="1" x14ac:dyDescent="0.65">
      <c r="B487" s="10">
        <v>465</v>
      </c>
      <c r="C487" s="11">
        <f t="shared" ca="1" si="42"/>
        <v>6.8927062567812856</v>
      </c>
      <c r="D487" s="11">
        <f t="shared" ca="1" si="40"/>
        <v>466.58108897815583</v>
      </c>
      <c r="E487" s="11">
        <f t="shared" ca="1" si="43"/>
        <v>2.3619408620260827E+37</v>
      </c>
      <c r="F487" s="11">
        <f t="shared" ca="1" si="41"/>
        <v>98.787126180826476</v>
      </c>
      <c r="G487" s="30"/>
      <c r="H487" s="12">
        <f t="shared" ca="1" si="39"/>
        <v>7.7540538106768003E-2</v>
      </c>
    </row>
    <row r="488" spans="2:8" ht="15.55" customHeight="1" x14ac:dyDescent="0.65">
      <c r="B488" s="10">
        <v>466</v>
      </c>
      <c r="C488" s="11">
        <f t="shared" ca="1" si="42"/>
        <v>7.3575676021858163</v>
      </c>
      <c r="D488" s="11">
        <f t="shared" ca="1" si="40"/>
        <v>468.4244915749166</v>
      </c>
      <c r="E488" s="11">
        <f t="shared" ca="1" si="43"/>
        <v>2.8343290344312994E+37</v>
      </c>
      <c r="F488" s="11">
        <f t="shared" ca="1" si="41"/>
        <v>102.33837576015726</v>
      </c>
      <c r="G488" s="30"/>
      <c r="H488" s="12">
        <f t="shared" ca="1" si="39"/>
        <v>0.84340259676078766</v>
      </c>
    </row>
    <row r="489" spans="2:8" ht="15.55" customHeight="1" x14ac:dyDescent="0.65">
      <c r="B489" s="10">
        <v>467</v>
      </c>
      <c r="C489" s="11">
        <f t="shared" ca="1" si="42"/>
        <v>7.5957814068337886</v>
      </c>
      <c r="D489" s="11">
        <f t="shared" ca="1" si="40"/>
        <v>470.13421890000171</v>
      </c>
      <c r="E489" s="11">
        <f t="shared" ca="1" si="43"/>
        <v>3.401194841317559E+37</v>
      </c>
      <c r="F489" s="11">
        <f t="shared" ca="1" si="41"/>
        <v>106.25635644483184</v>
      </c>
      <c r="G489" s="30"/>
      <c r="H489" s="12">
        <f t="shared" ca="1" si="39"/>
        <v>0.70972732508513459</v>
      </c>
    </row>
    <row r="490" spans="2:8" ht="15.55" customHeight="1" x14ac:dyDescent="0.65">
      <c r="B490" s="10">
        <v>468</v>
      </c>
      <c r="C490" s="11">
        <f t="shared" ca="1" si="42"/>
        <v>6.957247843562163</v>
      </c>
      <c r="D490" s="11">
        <f t="shared" ca="1" si="40"/>
        <v>471.01484161809685</v>
      </c>
      <c r="E490" s="11">
        <f t="shared" ca="1" si="43"/>
        <v>4.0814338095810708E+37</v>
      </c>
      <c r="F490" s="11">
        <f t="shared" ca="1" si="41"/>
        <v>109.63977802153249</v>
      </c>
      <c r="G490" s="30"/>
      <c r="H490" s="12">
        <f t="shared" ca="1" si="39"/>
        <v>-0.11937728190486818</v>
      </c>
    </row>
    <row r="491" spans="2:8" ht="15.55" customHeight="1" x14ac:dyDescent="0.65">
      <c r="B491" s="10">
        <v>469</v>
      </c>
      <c r="C491" s="11">
        <f t="shared" ca="1" si="42"/>
        <v>6.4158376857365225</v>
      </c>
      <c r="D491" s="11">
        <f t="shared" ca="1" si="40"/>
        <v>471.86488102898363</v>
      </c>
      <c r="E491" s="11">
        <f t="shared" ca="1" si="43"/>
        <v>4.8977205714972851E+37</v>
      </c>
      <c r="F491" s="11">
        <f t="shared" ca="1" si="41"/>
        <v>112.47233328700153</v>
      </c>
      <c r="G491" s="30"/>
      <c r="H491" s="12">
        <f t="shared" ca="1" si="39"/>
        <v>-0.14996058911320809</v>
      </c>
    </row>
    <row r="492" spans="2:8" ht="15.55" customHeight="1" x14ac:dyDescent="0.65">
      <c r="B492" s="10">
        <v>470</v>
      </c>
      <c r="C492" s="11">
        <f t="shared" ca="1" si="42"/>
        <v>6.1714085821365385</v>
      </c>
      <c r="D492" s="11">
        <f t="shared" ca="1" si="40"/>
        <v>472.90361946253097</v>
      </c>
      <c r="E492" s="11">
        <f t="shared" ca="1" si="43"/>
        <v>5.8772646857967417E+37</v>
      </c>
      <c r="F492" s="11">
        <f t="shared" ca="1" si="41"/>
        <v>114.96397367925566</v>
      </c>
      <c r="G492" s="30"/>
      <c r="H492" s="12">
        <f t="shared" ca="1" si="39"/>
        <v>3.8738433547320171E-2</v>
      </c>
    </row>
    <row r="493" spans="2:8" ht="15.55" customHeight="1" x14ac:dyDescent="0.65">
      <c r="B493" s="10">
        <v>471</v>
      </c>
      <c r="C493" s="11">
        <f t="shared" ca="1" si="42"/>
        <v>7.2329904150637523</v>
      </c>
      <c r="D493" s="11">
        <f t="shared" ca="1" si="40"/>
        <v>475.19948301188549</v>
      </c>
      <c r="E493" s="11">
        <f t="shared" ca="1" si="43"/>
        <v>7.0527176229560897E+37</v>
      </c>
      <c r="F493" s="11">
        <f t="shared" ca="1" si="41"/>
        <v>118.37759024876887</v>
      </c>
      <c r="G493" s="30"/>
      <c r="H493" s="12">
        <f t="shared" ca="1" si="39"/>
        <v>1.2958635493545207</v>
      </c>
    </row>
    <row r="494" spans="2:8" ht="15.55" customHeight="1" x14ac:dyDescent="0.65">
      <c r="B494" s="10">
        <v>472</v>
      </c>
      <c r="C494" s="11">
        <f t="shared" ca="1" si="42"/>
        <v>8.0905923470487071</v>
      </c>
      <c r="D494" s="11">
        <f t="shared" ca="1" si="40"/>
        <v>477.50368302688321</v>
      </c>
      <c r="E494" s="11">
        <f t="shared" ca="1" si="43"/>
        <v>8.4632611475473076E+37</v>
      </c>
      <c r="F494" s="11">
        <f t="shared" ca="1" si="41"/>
        <v>122.60440543953588</v>
      </c>
      <c r="G494" s="30"/>
      <c r="H494" s="12">
        <f t="shared" ca="1" si="39"/>
        <v>1.3042000149977047</v>
      </c>
    </row>
    <row r="495" spans="2:8" ht="15.55" customHeight="1" x14ac:dyDescent="0.65">
      <c r="B495" s="10">
        <v>473</v>
      </c>
      <c r="C495" s="11">
        <f t="shared" ca="1" si="42"/>
        <v>6.8430538768557341</v>
      </c>
      <c r="D495" s="11">
        <f t="shared" ca="1" si="40"/>
        <v>477.87426302609998</v>
      </c>
      <c r="E495" s="11">
        <f t="shared" ca="1" si="43"/>
        <v>1.0155913377056769E+38</v>
      </c>
      <c r="F495" s="11">
        <f t="shared" ca="1" si="41"/>
        <v>125.59534320795527</v>
      </c>
      <c r="G495" s="30"/>
      <c r="H495" s="12">
        <f t="shared" ca="1" si="39"/>
        <v>-0.62942000078323135</v>
      </c>
    </row>
    <row r="496" spans="2:8" ht="15.55" customHeight="1" x14ac:dyDescent="0.65">
      <c r="B496" s="10">
        <v>474</v>
      </c>
      <c r="C496" s="11">
        <f t="shared" ca="1" si="42"/>
        <v>6.8885543601717458</v>
      </c>
      <c r="D496" s="11">
        <f t="shared" ca="1" si="40"/>
        <v>479.28837428478715</v>
      </c>
      <c r="E496" s="11">
        <f t="shared" ca="1" si="43"/>
        <v>1.2187096052468123E+38</v>
      </c>
      <c r="F496" s="11">
        <f t="shared" ca="1" si="41"/>
        <v>128.47525440382452</v>
      </c>
      <c r="G496" s="30"/>
      <c r="H496" s="12">
        <f t="shared" ca="1" si="39"/>
        <v>0.41411125868715781</v>
      </c>
    </row>
    <row r="497" spans="2:8" ht="15.55" customHeight="1" x14ac:dyDescent="0.65">
      <c r="B497" s="10">
        <v>475</v>
      </c>
      <c r="C497" s="11">
        <f t="shared" ca="1" si="42"/>
        <v>5.8031034170002727</v>
      </c>
      <c r="D497" s="11">
        <f t="shared" ca="1" si="40"/>
        <v>479.58063421365006</v>
      </c>
      <c r="E497" s="11">
        <f t="shared" ca="1" si="43"/>
        <v>1.4624515262961746E+38</v>
      </c>
      <c r="F497" s="11">
        <f t="shared" ca="1" si="41"/>
        <v>130.10348097689015</v>
      </c>
      <c r="G497" s="30"/>
      <c r="H497" s="12">
        <f t="shared" ca="1" si="39"/>
        <v>-0.70774007113712378</v>
      </c>
    </row>
    <row r="498" spans="2:8" ht="15.55" customHeight="1" x14ac:dyDescent="0.65">
      <c r="B498" s="10">
        <v>476</v>
      </c>
      <c r="C498" s="11">
        <f t="shared" ca="1" si="42"/>
        <v>4.146420779548416</v>
      </c>
      <c r="D498" s="11">
        <f t="shared" ca="1" si="40"/>
        <v>479.08457225959825</v>
      </c>
      <c r="E498" s="11">
        <f t="shared" ca="1" si="43"/>
        <v>1.7549418315554095E+38</v>
      </c>
      <c r="F498" s="11">
        <f t="shared" ca="1" si="41"/>
        <v>129.78807039455916</v>
      </c>
      <c r="G498" s="30"/>
      <c r="H498" s="12">
        <f t="shared" ca="1" si="39"/>
        <v>-1.4960619540518025</v>
      </c>
    </row>
    <row r="499" spans="2:8" ht="15.55" customHeight="1" x14ac:dyDescent="0.65">
      <c r="B499" s="10">
        <v>477</v>
      </c>
      <c r="C499" s="11">
        <f t="shared" ca="1" si="42"/>
        <v>4.5991473615953353</v>
      </c>
      <c r="D499" s="11">
        <f t="shared" ca="1" si="40"/>
        <v>480.36658299755487</v>
      </c>
      <c r="E499" s="11">
        <f t="shared" ca="1" si="43"/>
        <v>2.1059301978664914E+38</v>
      </c>
      <c r="F499" s="11">
        <f t="shared" ca="1" si="41"/>
        <v>129.48517679864895</v>
      </c>
      <c r="G499" s="30"/>
      <c r="H499" s="12">
        <f t="shared" ca="1" si="39"/>
        <v>0.28201073795660192</v>
      </c>
    </row>
    <row r="500" spans="2:8" ht="15.55" customHeight="1" x14ac:dyDescent="0.65">
      <c r="B500" s="10">
        <v>478</v>
      </c>
      <c r="C500" s="11">
        <f t="shared" ca="1" si="42"/>
        <v>6.2270955128937722</v>
      </c>
      <c r="D500" s="11">
        <f t="shared" ca="1" si="40"/>
        <v>482.91436062117236</v>
      </c>
      <c r="E500" s="11">
        <f t="shared" ca="1" si="43"/>
        <v>2.5271162374397897E+38</v>
      </c>
      <c r="F500" s="11">
        <f t="shared" ca="1" si="41"/>
        <v>130.46246948200164</v>
      </c>
      <c r="G500" s="30"/>
      <c r="H500" s="12">
        <f t="shared" ca="1" si="39"/>
        <v>1.5477776236175043</v>
      </c>
    </row>
    <row r="501" spans="2:8" ht="15.55" customHeight="1" x14ac:dyDescent="0.65">
      <c r="B501" s="10">
        <v>479</v>
      </c>
      <c r="C501" s="11">
        <f t="shared" ca="1" si="42"/>
        <v>6.7494309917226643</v>
      </c>
      <c r="D501" s="11">
        <f t="shared" ca="1" si="40"/>
        <v>484.68211520258001</v>
      </c>
      <c r="E501" s="11">
        <f t="shared" ca="1" si="43"/>
        <v>3.0325394849277475E+38</v>
      </c>
      <c r="F501" s="11">
        <f t="shared" ca="1" si="41"/>
        <v>131.81493571044018</v>
      </c>
      <c r="G501" s="30"/>
      <c r="H501" s="12">
        <f t="shared" ca="1" si="39"/>
        <v>0.76775458140764663</v>
      </c>
    </row>
    <row r="502" spans="2:8" ht="15.55" customHeight="1" x14ac:dyDescent="0.65">
      <c r="B502" s="10">
        <v>480</v>
      </c>
      <c r="C502" s="11">
        <f t="shared" ca="1" si="42"/>
        <v>6.0381383288367889</v>
      </c>
      <c r="D502" s="11">
        <f t="shared" ca="1" si="40"/>
        <v>485.32070873803866</v>
      </c>
      <c r="E502" s="11">
        <f t="shared" ca="1" si="43"/>
        <v>3.6390473819132968E+38</v>
      </c>
      <c r="F502" s="11">
        <f t="shared" ca="1" si="41"/>
        <v>132.36612415667349</v>
      </c>
      <c r="G502" s="30"/>
      <c r="H502" s="12">
        <f t="shared" ca="1" si="39"/>
        <v>-0.36140646454134318</v>
      </c>
    </row>
    <row r="503" spans="2:8" ht="15.55" customHeight="1" x14ac:dyDescent="0.65">
      <c r="B503" s="10">
        <v>481</v>
      </c>
      <c r="C503" s="11">
        <f t="shared" ca="1" si="42"/>
        <v>6.35495606300932</v>
      </c>
      <c r="D503" s="11">
        <f t="shared" ca="1" si="40"/>
        <v>486.84515413797857</v>
      </c>
      <c r="E503" s="11">
        <f t="shared" ca="1" si="43"/>
        <v>4.3668568582959559E+38</v>
      </c>
      <c r="F503" s="11">
        <f t="shared" ca="1" si="41"/>
        <v>133.06848980111894</v>
      </c>
      <c r="G503" s="30"/>
      <c r="H503" s="12">
        <f t="shared" ca="1" si="39"/>
        <v>0.52444539993988881</v>
      </c>
    </row>
    <row r="504" spans="2:8" ht="15.55" customHeight="1" x14ac:dyDescent="0.65">
      <c r="B504" s="10">
        <v>482</v>
      </c>
      <c r="C504" s="11">
        <f t="shared" ca="1" si="42"/>
        <v>6.1851438402654644</v>
      </c>
      <c r="D504" s="11">
        <f t="shared" ca="1" si="40"/>
        <v>487.94633312783657</v>
      </c>
      <c r="E504" s="11">
        <f t="shared" ca="1" si="43"/>
        <v>5.2402282299551467E+38</v>
      </c>
      <c r="F504" s="11">
        <f t="shared" ca="1" si="41"/>
        <v>133.4781366294111</v>
      </c>
      <c r="G504" s="30"/>
      <c r="H504" s="12">
        <f t="shared" ca="1" si="39"/>
        <v>0.10117898985800787</v>
      </c>
    </row>
    <row r="505" spans="2:8" ht="15.55" customHeight="1" x14ac:dyDescent="0.65">
      <c r="B505" s="10">
        <v>483</v>
      </c>
      <c r="C505" s="11">
        <f t="shared" ca="1" si="42"/>
        <v>3.1565218201681393</v>
      </c>
      <c r="D505" s="11">
        <f t="shared" ca="1" si="40"/>
        <v>486.15473987579236</v>
      </c>
      <c r="E505" s="11">
        <f t="shared" ca="1" si="43"/>
        <v>6.2882738759461759E+38</v>
      </c>
      <c r="F505" s="11">
        <f t="shared" ca="1" si="41"/>
        <v>130.72454062481859</v>
      </c>
      <c r="G505" s="30"/>
      <c r="H505" s="12">
        <f t="shared" ca="1" si="39"/>
        <v>-2.7915932520442324</v>
      </c>
    </row>
    <row r="506" spans="2:8" ht="15.55" customHeight="1" x14ac:dyDescent="0.65">
      <c r="B506" s="10">
        <v>484</v>
      </c>
      <c r="C506" s="11">
        <f t="shared" ca="1" si="42"/>
        <v>3.2584917260042383</v>
      </c>
      <c r="D506" s="11">
        <f t="shared" ca="1" si="40"/>
        <v>486.88801414566211</v>
      </c>
      <c r="E506" s="11">
        <f t="shared" ca="1" si="43"/>
        <v>7.5459286511354111E+38</v>
      </c>
      <c r="F506" s="11">
        <f t="shared" ca="1" si="41"/>
        <v>127.64479712426092</v>
      </c>
      <c r="G506" s="30"/>
      <c r="H506" s="12">
        <f t="shared" ca="1" si="39"/>
        <v>-0.26672573013027334</v>
      </c>
    </row>
    <row r="507" spans="2:8" ht="15.55" customHeight="1" x14ac:dyDescent="0.65">
      <c r="B507" s="10">
        <v>485</v>
      </c>
      <c r="C507" s="11">
        <f t="shared" ca="1" si="42"/>
        <v>3.5705478663772356</v>
      </c>
      <c r="D507" s="11">
        <f t="shared" ca="1" si="40"/>
        <v>487.85176863123598</v>
      </c>
      <c r="E507" s="11">
        <f t="shared" ca="1" si="43"/>
        <v>9.0551143813624934E+38</v>
      </c>
      <c r="F507" s="11">
        <f t="shared" ca="1" si="41"/>
        <v>124.52953705308467</v>
      </c>
      <c r="G507" s="30"/>
      <c r="H507" s="12">
        <f t="shared" ca="1" si="39"/>
        <v>-3.6245514426155173E-2</v>
      </c>
    </row>
    <row r="508" spans="2:8" ht="15.55" customHeight="1" x14ac:dyDescent="0.65">
      <c r="B508" s="10">
        <v>486</v>
      </c>
      <c r="C508" s="11">
        <f t="shared" ca="1" si="42"/>
        <v>3.1076861376456897</v>
      </c>
      <c r="D508" s="11">
        <f t="shared" ca="1" si="40"/>
        <v>488.1030164757799</v>
      </c>
      <c r="E508" s="11">
        <f t="shared" ca="1" si="43"/>
        <v>1.0866137257634992E+39</v>
      </c>
      <c r="F508" s="11">
        <f t="shared" ca="1" si="41"/>
        <v>120.7006028623273</v>
      </c>
      <c r="G508" s="30"/>
      <c r="H508" s="12">
        <f t="shared" ca="1" si="39"/>
        <v>-0.7487521554560993</v>
      </c>
    </row>
    <row r="509" spans="2:8" ht="15.55" customHeight="1" x14ac:dyDescent="0.65">
      <c r="B509" s="10">
        <v>487</v>
      </c>
      <c r="C509" s="11">
        <f t="shared" ca="1" si="42"/>
        <v>4.2377464095255286</v>
      </c>
      <c r="D509" s="11">
        <f t="shared" ca="1" si="40"/>
        <v>489.8546139751889</v>
      </c>
      <c r="E509" s="11">
        <f t="shared" ca="1" si="43"/>
        <v>1.303936470916199E+39</v>
      </c>
      <c r="F509" s="11">
        <f t="shared" ca="1" si="41"/>
        <v>117.76086421952378</v>
      </c>
      <c r="G509" s="30"/>
      <c r="H509" s="12">
        <f t="shared" ca="1" si="39"/>
        <v>0.75159749940897658</v>
      </c>
    </row>
    <row r="510" spans="2:8" ht="15.55" customHeight="1" x14ac:dyDescent="0.65">
      <c r="B510" s="10">
        <v>488</v>
      </c>
      <c r="C510" s="11">
        <f t="shared" ca="1" si="42"/>
        <v>3.4654902859309868</v>
      </c>
      <c r="D510" s="11">
        <f t="shared" ca="1" si="40"/>
        <v>489.92990713349946</v>
      </c>
      <c r="E510" s="11">
        <f t="shared" ca="1" si="43"/>
        <v>1.5647237650994387E+39</v>
      </c>
      <c r="F510" s="11">
        <f t="shared" ca="1" si="41"/>
        <v>113.98338657068788</v>
      </c>
      <c r="G510" s="30"/>
      <c r="H510" s="12">
        <f t="shared" ca="1" si="39"/>
        <v>-0.92470684168943651</v>
      </c>
    </row>
    <row r="511" spans="2:8" ht="15.55" customHeight="1" x14ac:dyDescent="0.65">
      <c r="B511" s="10">
        <v>489</v>
      </c>
      <c r="C511" s="11">
        <f t="shared" ca="1" si="42"/>
        <v>4.1467867102771567</v>
      </c>
      <c r="D511" s="11">
        <f t="shared" ca="1" si="40"/>
        <v>491.30430161503182</v>
      </c>
      <c r="E511" s="11">
        <f t="shared" ca="1" si="43"/>
        <v>1.8776685181193265E+39</v>
      </c>
      <c r="F511" s="11">
        <f t="shared" ca="1" si="41"/>
        <v>110.78044252607269</v>
      </c>
      <c r="G511" s="30"/>
      <c r="H511" s="12">
        <f t="shared" ca="1" si="39"/>
        <v>0.37439448153236704</v>
      </c>
    </row>
    <row r="512" spans="2:8" ht="15.55" customHeight="1" x14ac:dyDescent="0.65">
      <c r="B512" s="10">
        <v>490</v>
      </c>
      <c r="C512" s="11">
        <f t="shared" ca="1" si="42"/>
        <v>3.3023431687688549</v>
      </c>
      <c r="D512" s="11">
        <f t="shared" ca="1" si="40"/>
        <v>491.28921541557895</v>
      </c>
      <c r="E512" s="11">
        <f t="shared" ca="1" si="43"/>
        <v>2.2532022217431918E+39</v>
      </c>
      <c r="F512" s="11">
        <f t="shared" ca="1" si="41"/>
        <v>106.74287282075926</v>
      </c>
      <c r="G512" s="30"/>
      <c r="H512" s="12">
        <f t="shared" ca="1" si="39"/>
        <v>-1.0150861994528708</v>
      </c>
    </row>
    <row r="513" spans="2:8" ht="15.55" customHeight="1" x14ac:dyDescent="0.65">
      <c r="B513" s="10">
        <v>491</v>
      </c>
      <c r="C513" s="11">
        <f t="shared" ca="1" si="42"/>
        <v>0.74656621248979649</v>
      </c>
      <c r="D513" s="11">
        <f t="shared" ca="1" si="40"/>
        <v>489.39390709305366</v>
      </c>
      <c r="E513" s="11">
        <f t="shared" ca="1" si="43"/>
        <v>2.7038426660918301E+39</v>
      </c>
      <c r="F513" s="11">
        <f t="shared" ca="1" si="41"/>
        <v>100.10594733819114</v>
      </c>
      <c r="G513" s="30"/>
      <c r="H513" s="12">
        <f t="shared" ca="1" si="39"/>
        <v>-2.8953083225252878</v>
      </c>
    </row>
    <row r="514" spans="2:8" ht="15.55" customHeight="1" x14ac:dyDescent="0.65">
      <c r="B514" s="10">
        <v>492</v>
      </c>
      <c r="C514" s="11">
        <f t="shared" ca="1" si="42"/>
        <v>5.2286522642039923E-3</v>
      </c>
      <c r="D514" s="11">
        <f t="shared" ca="1" si="40"/>
        <v>488.80188277532602</v>
      </c>
      <c r="E514" s="11">
        <f t="shared" ca="1" si="43"/>
        <v>3.2446111993101958E+39</v>
      </c>
      <c r="F514" s="11">
        <f t="shared" ca="1" si="41"/>
        <v>92.473261357944608</v>
      </c>
      <c r="G514" s="30"/>
      <c r="H514" s="12">
        <f t="shared" ca="1" si="39"/>
        <v>-1.5920243177276332</v>
      </c>
    </row>
    <row r="515" spans="2:8" ht="15.55" customHeight="1" x14ac:dyDescent="0.65">
      <c r="B515" s="10">
        <v>493</v>
      </c>
      <c r="C515" s="11">
        <f t="shared" ca="1" si="42"/>
        <v>2.0359112361227125</v>
      </c>
      <c r="D515" s="11">
        <f t="shared" ca="1" si="40"/>
        <v>490.83361108963737</v>
      </c>
      <c r="E515" s="11">
        <f t="shared" ca="1" si="43"/>
        <v>3.8935334391722346E+39</v>
      </c>
      <c r="F515" s="11">
        <f t="shared" ca="1" si="41"/>
        <v>86.634512816652148</v>
      </c>
      <c r="G515" s="30"/>
      <c r="H515" s="12">
        <f t="shared" ca="1" si="39"/>
        <v>1.0317283143113494</v>
      </c>
    </row>
    <row r="516" spans="2:8" ht="15.55" customHeight="1" x14ac:dyDescent="0.65">
      <c r="B516" s="10">
        <v>494</v>
      </c>
      <c r="C516" s="11">
        <f t="shared" ca="1" si="42"/>
        <v>3.1067854108953044</v>
      </c>
      <c r="D516" s="11">
        <f t="shared" ca="1" si="40"/>
        <v>492.31166751163448</v>
      </c>
      <c r="E516" s="11">
        <f t="shared" ca="1" si="43"/>
        <v>4.6722401270066813E+39</v>
      </c>
      <c r="F516" s="11">
        <f t="shared" ca="1" si="41"/>
        <v>81.932962937906609</v>
      </c>
      <c r="G516" s="30"/>
      <c r="H516" s="12">
        <f t="shared" ca="1" si="39"/>
        <v>0.47805642199713422</v>
      </c>
    </row>
    <row r="517" spans="2:8" ht="15.55" customHeight="1" x14ac:dyDescent="0.65">
      <c r="B517" s="10">
        <v>495</v>
      </c>
      <c r="C517" s="11">
        <f t="shared" ca="1" si="42"/>
        <v>4.7017213553633983</v>
      </c>
      <c r="D517" s="11">
        <f t="shared" ca="1" si="40"/>
        <v>494.52796053828166</v>
      </c>
      <c r="E517" s="11">
        <f t="shared" ca="1" si="43"/>
        <v>5.6066881524080176E+39</v>
      </c>
      <c r="F517" s="11">
        <f t="shared" ca="1" si="41"/>
        <v>79.051515945516243</v>
      </c>
      <c r="G517" s="30"/>
      <c r="H517" s="12">
        <f t="shared" ca="1" si="39"/>
        <v>1.2162930266471548</v>
      </c>
    </row>
    <row r="518" spans="2:8" ht="15.55" customHeight="1" x14ac:dyDescent="0.65">
      <c r="B518" s="10">
        <v>496</v>
      </c>
      <c r="C518" s="11">
        <f t="shared" ca="1" si="42"/>
        <v>4.8494871915293141</v>
      </c>
      <c r="D518" s="11">
        <f t="shared" ca="1" si="40"/>
        <v>495.61607064552027</v>
      </c>
      <c r="E518" s="11">
        <f t="shared" ca="1" si="43"/>
        <v>6.7280257828896207E+39</v>
      </c>
      <c r="F518" s="11">
        <f t="shared" ca="1" si="41"/>
        <v>76.72699413022444</v>
      </c>
      <c r="G518" s="30"/>
      <c r="H518" s="12">
        <f t="shared" ca="1" si="39"/>
        <v>8.8110107238595456E-2</v>
      </c>
    </row>
    <row r="519" spans="2:8" ht="15.55" customHeight="1" x14ac:dyDescent="0.65">
      <c r="B519" s="10">
        <v>497</v>
      </c>
      <c r="C519" s="11">
        <f t="shared" ca="1" si="42"/>
        <v>6.6448302201649279</v>
      </c>
      <c r="D519" s="11">
        <f t="shared" ca="1" si="40"/>
        <v>498.38131111246173</v>
      </c>
      <c r="E519" s="11">
        <f t="shared" ca="1" si="43"/>
        <v>8.0736309394675448E+39</v>
      </c>
      <c r="F519" s="11">
        <f t="shared" ca="1" si="41"/>
        <v>76.609649803948116</v>
      </c>
      <c r="G519" s="30"/>
      <c r="H519" s="12">
        <f t="shared" ca="1" si="39"/>
        <v>1.7652404669414772</v>
      </c>
    </row>
    <row r="520" spans="2:8" ht="15.55" customHeight="1" x14ac:dyDescent="0.65">
      <c r="B520" s="10">
        <v>498</v>
      </c>
      <c r="C520" s="11">
        <f t="shared" ca="1" si="42"/>
        <v>6.9742065664761563</v>
      </c>
      <c r="D520" s="11">
        <f t="shared" ca="1" si="40"/>
        <v>500.03965350280595</v>
      </c>
      <c r="E520" s="11">
        <f t="shared" ca="1" si="43"/>
        <v>9.6883571273610537E+39</v>
      </c>
      <c r="F520" s="11">
        <f t="shared" ca="1" si="41"/>
        <v>77.395112359341383</v>
      </c>
      <c r="G520" s="30"/>
      <c r="H520" s="12">
        <f t="shared" ca="1" si="39"/>
        <v>0.65834239034421438</v>
      </c>
    </row>
    <row r="521" spans="2:8" ht="15.55" customHeight="1" x14ac:dyDescent="0.65">
      <c r="B521" s="10">
        <v>499</v>
      </c>
      <c r="C521" s="11">
        <f t="shared" ca="1" si="42"/>
        <v>6.4669439025003301</v>
      </c>
      <c r="D521" s="11">
        <f t="shared" ca="1" si="40"/>
        <v>500.92723215212533</v>
      </c>
      <c r="E521" s="11">
        <f t="shared" ca="1" si="43"/>
        <v>1.1626028552833265E+40</v>
      </c>
      <c r="F521" s="11">
        <f t="shared" ca="1" si="41"/>
        <v>78.223510810475247</v>
      </c>
      <c r="G521" s="30"/>
      <c r="H521" s="12">
        <f t="shared" ca="1" si="39"/>
        <v>-0.11242135068059546</v>
      </c>
    </row>
    <row r="522" spans="2:8" ht="15.55" customHeight="1" x14ac:dyDescent="0.65">
      <c r="B522" s="10">
        <v>500</v>
      </c>
      <c r="C522" s="11">
        <f t="shared" ca="1" si="42"/>
        <v>6.4518117581409387</v>
      </c>
      <c r="D522" s="11">
        <f t="shared" ca="1" si="40"/>
        <v>502.205488788266</v>
      </c>
      <c r="E522" s="11">
        <f t="shared" ca="1" si="43"/>
        <v>1.3951234263399918E+40</v>
      </c>
      <c r="F522" s="11">
        <f t="shared" ca="1" si="41"/>
        <v>79.473374929042961</v>
      </c>
      <c r="G522" s="30"/>
      <c r="H522" s="12">
        <f t="shared" ca="1" si="39"/>
        <v>0.27825663614067458</v>
      </c>
    </row>
    <row r="523" spans="2:8" ht="15.55" customHeight="1" x14ac:dyDescent="0.65">
      <c r="B523" s="10">
        <v>501</v>
      </c>
      <c r="C523" s="11">
        <f t="shared" ca="1" si="42"/>
        <v>7.3253100414334167</v>
      </c>
      <c r="D523" s="11">
        <f t="shared" ca="1" si="40"/>
        <v>504.36934942318663</v>
      </c>
      <c r="E523" s="11">
        <f t="shared" ca="1" si="43"/>
        <v>1.6741481116079901E+40</v>
      </c>
      <c r="F523" s="11">
        <f t="shared" ca="1" si="41"/>
        <v>81.979878162569818</v>
      </c>
      <c r="G523" s="30"/>
      <c r="H523" s="12">
        <f t="shared" ca="1" si="39"/>
        <v>1.1638606349206655</v>
      </c>
    </row>
    <row r="524" spans="2:8" ht="15.55" customHeight="1" x14ac:dyDescent="0.65">
      <c r="B524" s="10">
        <v>502</v>
      </c>
      <c r="C524" s="11">
        <f t="shared" ca="1" si="42"/>
        <v>6.4359996963954416</v>
      </c>
      <c r="D524" s="11">
        <f t="shared" ca="1" si="40"/>
        <v>504.94510108643533</v>
      </c>
      <c r="E524" s="11">
        <f t="shared" ca="1" si="43"/>
        <v>2.0089777339295879E+40</v>
      </c>
      <c r="F524" s="11">
        <f t="shared" ca="1" si="41"/>
        <v>84.016748986702268</v>
      </c>
      <c r="G524" s="30"/>
      <c r="H524" s="12">
        <f t="shared" ca="1" si="39"/>
        <v>-0.42424833675129237</v>
      </c>
    </row>
    <row r="525" spans="2:8" ht="15.55" customHeight="1" x14ac:dyDescent="0.65">
      <c r="B525" s="10">
        <v>503</v>
      </c>
      <c r="C525" s="11">
        <f t="shared" ca="1" si="42"/>
        <v>5.3081534087705471</v>
      </c>
      <c r="D525" s="11">
        <f t="shared" ca="1" si="40"/>
        <v>505.10445473808954</v>
      </c>
      <c r="E525" s="11">
        <f t="shared" ca="1" si="43"/>
        <v>2.4107732807155055E+40</v>
      </c>
      <c r="F525" s="11">
        <f t="shared" ca="1" si="41"/>
        <v>85.189487598449958</v>
      </c>
      <c r="G525" s="30"/>
      <c r="H525" s="12">
        <f t="shared" ca="1" si="39"/>
        <v>-0.84064634834580731</v>
      </c>
    </row>
    <row r="526" spans="2:8" ht="15.55" customHeight="1" x14ac:dyDescent="0.65">
      <c r="B526" s="10">
        <v>504</v>
      </c>
      <c r="C526" s="11">
        <f t="shared" ca="1" si="42"/>
        <v>5.0504129409406637</v>
      </c>
      <c r="D526" s="11">
        <f t="shared" ca="1" si="40"/>
        <v>505.90834495201375</v>
      </c>
      <c r="E526" s="11">
        <f t="shared" ca="1" si="43"/>
        <v>2.8929279368586066E+40</v>
      </c>
      <c r="F526" s="11">
        <f t="shared" ca="1" si="41"/>
        <v>86.208675073080045</v>
      </c>
      <c r="G526" s="30"/>
      <c r="H526" s="12">
        <f t="shared" ca="1" si="39"/>
        <v>-0.19610978607577439</v>
      </c>
    </row>
    <row r="527" spans="2:8" ht="15.55" customHeight="1" x14ac:dyDescent="0.65">
      <c r="B527" s="10">
        <v>505</v>
      </c>
      <c r="C527" s="11">
        <f t="shared" ca="1" si="42"/>
        <v>4.7964087991991731</v>
      </c>
      <c r="D527" s="11">
        <f t="shared" ca="1" si="40"/>
        <v>506.66442339846037</v>
      </c>
      <c r="E527" s="11">
        <f t="shared" ca="1" si="43"/>
        <v>3.4715135242303278E+40</v>
      </c>
      <c r="F527" s="11">
        <f t="shared" ca="1" si="41"/>
        <v>87.030127370709238</v>
      </c>
      <c r="G527" s="30"/>
      <c r="H527" s="12">
        <f t="shared" ca="1" si="39"/>
        <v>-0.24392155355335812</v>
      </c>
    </row>
    <row r="528" spans="2:8" ht="15.55" customHeight="1" x14ac:dyDescent="0.65">
      <c r="B528" s="10">
        <v>506</v>
      </c>
      <c r="C528" s="11">
        <f t="shared" ca="1" si="42"/>
        <v>6.3033458191230087</v>
      </c>
      <c r="D528" s="11">
        <f t="shared" ca="1" si="40"/>
        <v>509.13064217822404</v>
      </c>
      <c r="E528" s="11">
        <f t="shared" ca="1" si="43"/>
        <v>4.1658162290763932E+40</v>
      </c>
      <c r="F528" s="11">
        <f t="shared" ca="1" si="41"/>
        <v>89.373566467608356</v>
      </c>
      <c r="G528" s="30"/>
      <c r="H528" s="12">
        <f t="shared" ca="1" si="39"/>
        <v>1.4662187797636701</v>
      </c>
    </row>
    <row r="529" spans="2:8" ht="15.55" customHeight="1" x14ac:dyDescent="0.65">
      <c r="B529" s="10">
        <v>507</v>
      </c>
      <c r="C529" s="11">
        <f t="shared" ca="1" si="42"/>
        <v>3.8605415406599137</v>
      </c>
      <c r="D529" s="11">
        <f t="shared" ca="1" si="40"/>
        <v>507.94850706358557</v>
      </c>
      <c r="E529" s="11">
        <f t="shared" ca="1" si="43"/>
        <v>4.9989794748916717E+40</v>
      </c>
      <c r="F529" s="11">
        <f t="shared" ca="1" si="41"/>
        <v>89.430225266471965</v>
      </c>
      <c r="G529" s="30"/>
      <c r="H529" s="12">
        <f t="shared" ca="1" si="39"/>
        <v>-2.182135114638494</v>
      </c>
    </row>
    <row r="530" spans="2:8" ht="15.55" customHeight="1" x14ac:dyDescent="0.65">
      <c r="B530" s="10">
        <v>508</v>
      </c>
      <c r="C530" s="11">
        <f t="shared" ca="1" si="42"/>
        <v>3.4472477773155967</v>
      </c>
      <c r="D530" s="11">
        <f t="shared" ca="1" si="40"/>
        <v>508.30732160837323</v>
      </c>
      <c r="E530" s="11">
        <f t="shared" ca="1" si="43"/>
        <v>5.9987753698700056E+40</v>
      </c>
      <c r="F530" s="11">
        <f t="shared" ca="1" si="41"/>
        <v>88.946297065560771</v>
      </c>
      <c r="G530" s="30"/>
      <c r="H530" s="12">
        <f t="shared" ca="1" si="39"/>
        <v>-0.64118545521233472</v>
      </c>
    </row>
    <row r="531" spans="2:8" ht="15.55" customHeight="1" x14ac:dyDescent="0.65">
      <c r="B531" s="10">
        <v>509</v>
      </c>
      <c r="C531" s="11">
        <f t="shared" ca="1" si="42"/>
        <v>4.8917785319765752</v>
      </c>
      <c r="D531" s="11">
        <f t="shared" ca="1" si="40"/>
        <v>510.44130191849735</v>
      </c>
      <c r="E531" s="11">
        <f t="shared" ca="1" si="43"/>
        <v>7.1985304438440062E+40</v>
      </c>
      <c r="F531" s="11">
        <f t="shared" ca="1" si="41"/>
        <v>89.750439742200058</v>
      </c>
      <c r="G531" s="30"/>
      <c r="H531" s="12">
        <f t="shared" ca="1" si="39"/>
        <v>1.1339803101240982</v>
      </c>
    </row>
    <row r="532" spans="2:8" ht="15.55" customHeight="1" x14ac:dyDescent="0.65">
      <c r="B532" s="10">
        <v>510</v>
      </c>
      <c r="C532" s="11">
        <f t="shared" ca="1" si="42"/>
        <v>4.9421131330987258</v>
      </c>
      <c r="D532" s="11">
        <f t="shared" ca="1" si="40"/>
        <v>511.46999222601482</v>
      </c>
      <c r="E532" s="11">
        <f t="shared" ca="1" si="43"/>
        <v>8.6382365326128066E+40</v>
      </c>
      <c r="F532" s="11">
        <f t="shared" ca="1" si="41"/>
        <v>90.61339548803727</v>
      </c>
      <c r="G532" s="30"/>
      <c r="H532" s="12">
        <f t="shared" ca="1" si="39"/>
        <v>2.869030751746501E-2</v>
      </c>
    </row>
    <row r="533" spans="2:8" ht="15.55" customHeight="1" x14ac:dyDescent="0.65">
      <c r="B533" s="10">
        <v>511</v>
      </c>
      <c r="C533" s="11">
        <f t="shared" ca="1" si="42"/>
        <v>6.4590118989990737</v>
      </c>
      <c r="D533" s="11">
        <f t="shared" ca="1" si="40"/>
        <v>513.97531361853487</v>
      </c>
      <c r="E533" s="11">
        <f t="shared" ca="1" si="43"/>
        <v>1.0365883839135367E+41</v>
      </c>
      <c r="F533" s="11">
        <f t="shared" ca="1" si="41"/>
        <v>92.997872654388829</v>
      </c>
      <c r="G533" s="30"/>
      <c r="H533" s="12">
        <f t="shared" ca="1" si="39"/>
        <v>1.5053213925200923</v>
      </c>
    </row>
    <row r="534" spans="2:8" ht="15.55" customHeight="1" x14ac:dyDescent="0.65">
      <c r="B534" s="10">
        <v>512</v>
      </c>
      <c r="C534" s="11">
        <f t="shared" ca="1" si="42"/>
        <v>3.9675241319426253</v>
      </c>
      <c r="D534" s="11">
        <f t="shared" ca="1" si="40"/>
        <v>512.77562823127823</v>
      </c>
      <c r="E534" s="11">
        <f t="shared" ca="1" si="43"/>
        <v>1.243906060696244E+41</v>
      </c>
      <c r="F534" s="11">
        <f t="shared" ca="1" si="41"/>
        <v>93.038082761968226</v>
      </c>
      <c r="G534" s="30"/>
      <c r="H534" s="12">
        <f t="shared" ca="1" si="39"/>
        <v>-2.199685387256634</v>
      </c>
    </row>
    <row r="535" spans="2:8" ht="15.55" customHeight="1" x14ac:dyDescent="0.65">
      <c r="B535" s="10">
        <v>513</v>
      </c>
      <c r="C535" s="11">
        <f t="shared" ca="1" si="42"/>
        <v>4.1820698602505653</v>
      </c>
      <c r="D535" s="11">
        <f t="shared" ca="1" si="40"/>
        <v>513.78367878597464</v>
      </c>
      <c r="E535" s="11">
        <f t="shared" ca="1" si="43"/>
        <v>1.4926872728354927E+41</v>
      </c>
      <c r="F535" s="11">
        <f t="shared" ca="1" si="41"/>
        <v>93.152343686942245</v>
      </c>
      <c r="G535" s="30"/>
      <c r="H535" s="12">
        <f t="shared" ref="H535:H598" ca="1" si="44">NORMINV(RAND(),$I$17,$I$18)</f>
        <v>8.0505546964644362E-3</v>
      </c>
    </row>
    <row r="536" spans="2:8" ht="15.55" customHeight="1" x14ac:dyDescent="0.65">
      <c r="B536" s="10">
        <v>514</v>
      </c>
      <c r="C536" s="11">
        <f t="shared" ca="1" si="42"/>
        <v>4.1774605279767174</v>
      </c>
      <c r="D536" s="11">
        <f t="shared" ref="D536:D599" ca="1" si="45">$D$16*D535+$D$18+H536</f>
        <v>514.61548342575088</v>
      </c>
      <c r="E536" s="11">
        <f t="shared" ca="1" si="43"/>
        <v>1.7912247274025912E+41</v>
      </c>
      <c r="F536" s="11">
        <f t="shared" ca="1" si="41"/>
        <v>93.156602331575428</v>
      </c>
      <c r="G536" s="30"/>
      <c r="H536" s="12">
        <f t="shared" ca="1" si="44"/>
        <v>-0.16819536022373546</v>
      </c>
    </row>
    <row r="537" spans="2:8" ht="15.55" customHeight="1" x14ac:dyDescent="0.65">
      <c r="B537" s="10">
        <v>515</v>
      </c>
      <c r="C537" s="11">
        <f t="shared" ca="1" si="42"/>
        <v>3.385670296252429</v>
      </c>
      <c r="D537" s="11">
        <f t="shared" ca="1" si="45"/>
        <v>514.65918529962198</v>
      </c>
      <c r="E537" s="11">
        <f t="shared" ca="1" si="43"/>
        <v>2.1494696728831093E+41</v>
      </c>
      <c r="F537" s="11">
        <f t="shared" ref="F537:F600" ca="1" si="46">$F$16*F536+$F$17*F535+$F$18+H537</f>
        <v>92.272613548746904</v>
      </c>
      <c r="G537" s="30"/>
      <c r="H537" s="12">
        <f t="shared" ca="1" si="44"/>
        <v>-0.95629812612894505</v>
      </c>
    </row>
    <row r="538" spans="2:8" ht="15.55" customHeight="1" x14ac:dyDescent="0.65">
      <c r="B538" s="10">
        <v>516</v>
      </c>
      <c r="C538" s="11">
        <f t="shared" ca="1" si="42"/>
        <v>4.1658790107955141</v>
      </c>
      <c r="D538" s="11">
        <f t="shared" ca="1" si="45"/>
        <v>516.11652807341557</v>
      </c>
      <c r="E538" s="11">
        <f t="shared" ca="1" si="43"/>
        <v>2.5793636074597312E+41</v>
      </c>
      <c r="F538" s="11">
        <f t="shared" ca="1" si="46"/>
        <v>92.002800394679056</v>
      </c>
      <c r="G538" s="30"/>
      <c r="H538" s="12">
        <f t="shared" ca="1" si="44"/>
        <v>0.4573427737935708</v>
      </c>
    </row>
    <row r="539" spans="2:8" ht="15.55" customHeight="1" x14ac:dyDescent="0.65">
      <c r="B539" s="10">
        <v>517</v>
      </c>
      <c r="C539" s="11">
        <f t="shared" ca="1" si="42"/>
        <v>3.5571038577316445</v>
      </c>
      <c r="D539" s="11">
        <f t="shared" ca="1" si="45"/>
        <v>516.34092872251085</v>
      </c>
      <c r="E539" s="11">
        <f t="shared" ca="1" si="43"/>
        <v>3.0952363289516775E+41</v>
      </c>
      <c r="F539" s="11">
        <f t="shared" ca="1" si="46"/>
        <v>91.061643069625745</v>
      </c>
      <c r="G539" s="30"/>
      <c r="H539" s="12">
        <f t="shared" ca="1" si="44"/>
        <v>-0.77559935090476739</v>
      </c>
    </row>
    <row r="540" spans="2:8" ht="15.55" customHeight="1" x14ac:dyDescent="0.65">
      <c r="B540" s="10">
        <v>518</v>
      </c>
      <c r="C540" s="11">
        <f t="shared" ca="1" si="42"/>
        <v>3.2359459147363236</v>
      </c>
      <c r="D540" s="11">
        <f t="shared" ca="1" si="45"/>
        <v>516.7311915510619</v>
      </c>
      <c r="E540" s="11">
        <f t="shared" ca="1" si="43"/>
        <v>3.7142835947420127E+41</v>
      </c>
      <c r="F540" s="11">
        <f t="shared" ca="1" si="46"/>
        <v>89.684836301681983</v>
      </c>
      <c r="G540" s="30"/>
      <c r="H540" s="12">
        <f t="shared" ca="1" si="44"/>
        <v>-0.6097371714489922</v>
      </c>
    </row>
    <row r="541" spans="2:8" ht="15.55" customHeight="1" x14ac:dyDescent="0.65">
      <c r="B541" s="10">
        <v>519</v>
      </c>
      <c r="C541" s="11">
        <f t="shared" ca="1" si="42"/>
        <v>3.7438292912630615</v>
      </c>
      <c r="D541" s="11">
        <f t="shared" ca="1" si="45"/>
        <v>517.88626411053588</v>
      </c>
      <c r="E541" s="11">
        <f t="shared" ca="1" si="43"/>
        <v>4.4571403136904149E+41</v>
      </c>
      <c r="F541" s="11">
        <f t="shared" ca="1" si="46"/>
        <v>88.690166339310338</v>
      </c>
      <c r="G541" s="30"/>
      <c r="H541" s="12">
        <f t="shared" ca="1" si="44"/>
        <v>0.15507255947400239</v>
      </c>
    </row>
    <row r="542" spans="2:8" ht="15.55" customHeight="1" x14ac:dyDescent="0.65">
      <c r="B542" s="10">
        <v>520</v>
      </c>
      <c r="C542" s="11">
        <f t="shared" ca="1" si="42"/>
        <v>4.3533347840168224</v>
      </c>
      <c r="D542" s="11">
        <f t="shared" ca="1" si="45"/>
        <v>519.24453546154223</v>
      </c>
      <c r="E542" s="11">
        <f t="shared" ca="1" si="43"/>
        <v>5.3485683764284981E+41</v>
      </c>
      <c r="F542" s="11">
        <f t="shared" ca="1" si="46"/>
        <v>88.256386361165411</v>
      </c>
      <c r="G542" s="30"/>
      <c r="H542" s="12">
        <f t="shared" ca="1" si="44"/>
        <v>0.35827135100637303</v>
      </c>
    </row>
    <row r="543" spans="2:8" ht="15.55" customHeight="1" x14ac:dyDescent="0.65">
      <c r="B543" s="10">
        <v>521</v>
      </c>
      <c r="C543" s="11">
        <f t="shared" ref="C543:C606" ca="1" si="47">$C$16*C542+$C$18+H543</f>
        <v>5.0357237066214413</v>
      </c>
      <c r="D543" s="11">
        <f t="shared" ca="1" si="45"/>
        <v>520.79759134095025</v>
      </c>
      <c r="E543" s="11">
        <f t="shared" ref="E543:E606" ca="1" si="48">$E$16*E542+$E$18+H543</f>
        <v>6.4182820517141971E+41</v>
      </c>
      <c r="F543" s="11">
        <f t="shared" ca="1" si="46"/>
        <v>88.532138596849848</v>
      </c>
      <c r="G543" s="30"/>
      <c r="H543" s="12">
        <f t="shared" ca="1" si="44"/>
        <v>0.55305587940798384</v>
      </c>
    </row>
    <row r="544" spans="2:8" ht="15.55" customHeight="1" x14ac:dyDescent="0.65">
      <c r="B544" s="10">
        <v>522</v>
      </c>
      <c r="C544" s="11">
        <f t="shared" ca="1" si="47"/>
        <v>6.1479973222763995</v>
      </c>
      <c r="D544" s="11">
        <f t="shared" ca="1" si="45"/>
        <v>522.91700969792953</v>
      </c>
      <c r="E544" s="11">
        <f t="shared" ca="1" si="48"/>
        <v>7.7019384620570365E+41</v>
      </c>
      <c r="F544" s="11">
        <f t="shared" ca="1" si="46"/>
        <v>90.017170102333438</v>
      </c>
      <c r="G544" s="30"/>
      <c r="H544" s="12">
        <f t="shared" ca="1" si="44"/>
        <v>1.1194183569792464</v>
      </c>
    </row>
    <row r="545" spans="2:8" ht="15.55" customHeight="1" x14ac:dyDescent="0.65">
      <c r="B545" s="10">
        <v>523</v>
      </c>
      <c r="C545" s="11">
        <f t="shared" ca="1" si="47"/>
        <v>3.6746437532081675</v>
      </c>
      <c r="D545" s="11">
        <f t="shared" ca="1" si="45"/>
        <v>521.67325559331653</v>
      </c>
      <c r="E545" s="11">
        <f t="shared" ca="1" si="48"/>
        <v>9.2423261544684432E+41</v>
      </c>
      <c r="F545" s="11">
        <f t="shared" ca="1" si="46"/>
        <v>89.224622966687207</v>
      </c>
      <c r="G545" s="30"/>
      <c r="H545" s="12">
        <f t="shared" ca="1" si="44"/>
        <v>-2.2437541046129521</v>
      </c>
    </row>
    <row r="546" spans="2:8" ht="15.55" customHeight="1" x14ac:dyDescent="0.65">
      <c r="B546" s="10">
        <v>524</v>
      </c>
      <c r="C546" s="11">
        <f t="shared" ca="1" si="47"/>
        <v>4.1716025876587333</v>
      </c>
      <c r="D546" s="11">
        <f t="shared" ca="1" si="45"/>
        <v>522.90514317840871</v>
      </c>
      <c r="E546" s="11">
        <f t="shared" ca="1" si="48"/>
        <v>1.1090791385362132E+42</v>
      </c>
      <c r="F546" s="11">
        <f t="shared" ca="1" si="46"/>
        <v>88.843046428674455</v>
      </c>
      <c r="G546" s="30"/>
      <c r="H546" s="12">
        <f t="shared" ca="1" si="44"/>
        <v>0.23188758509219889</v>
      </c>
    </row>
    <row r="547" spans="2:8" ht="15.55" customHeight="1" x14ac:dyDescent="0.65">
      <c r="B547" s="10">
        <v>525</v>
      </c>
      <c r="C547" s="11">
        <f t="shared" ca="1" si="47"/>
        <v>2.0632984033724218</v>
      </c>
      <c r="D547" s="11">
        <f t="shared" ca="1" si="45"/>
        <v>521.63115951165412</v>
      </c>
      <c r="E547" s="11">
        <f t="shared" ca="1" si="48"/>
        <v>1.3308949662434558E+42</v>
      </c>
      <c r="F547" s="11">
        <f t="shared" ca="1" si="46"/>
        <v>86.33339764804154</v>
      </c>
      <c r="G547" s="30"/>
      <c r="H547" s="12">
        <f t="shared" ca="1" si="44"/>
        <v>-2.2739836667545652</v>
      </c>
    </row>
    <row r="548" spans="2:8" ht="15.55" customHeight="1" x14ac:dyDescent="0.65">
      <c r="B548" s="10">
        <v>526</v>
      </c>
      <c r="C548" s="11">
        <f t="shared" ca="1" si="47"/>
        <v>2.8080374450399668</v>
      </c>
      <c r="D548" s="11">
        <f t="shared" ca="1" si="45"/>
        <v>522.78855823399613</v>
      </c>
      <c r="E548" s="11">
        <f t="shared" ca="1" si="48"/>
        <v>1.597073959492147E+42</v>
      </c>
      <c r="F548" s="11">
        <f t="shared" ca="1" si="46"/>
        <v>84.343682003527178</v>
      </c>
      <c r="G548" s="30"/>
      <c r="H548" s="12">
        <f t="shared" ca="1" si="44"/>
        <v>0.15739872234202892</v>
      </c>
    </row>
    <row r="549" spans="2:8" ht="15.55" customHeight="1" x14ac:dyDescent="0.65">
      <c r="B549" s="10">
        <v>527</v>
      </c>
      <c r="C549" s="11">
        <f t="shared" ca="1" si="47"/>
        <v>3.0821842550930048</v>
      </c>
      <c r="D549" s="11">
        <f t="shared" ca="1" si="45"/>
        <v>523.62431253305715</v>
      </c>
      <c r="E549" s="11">
        <f t="shared" ca="1" si="48"/>
        <v>1.9164887513905763E+42</v>
      </c>
      <c r="F549" s="11">
        <f t="shared" ca="1" si="46"/>
        <v>82.525358246044846</v>
      </c>
      <c r="G549" s="30"/>
      <c r="H549" s="12">
        <f t="shared" ca="1" si="44"/>
        <v>-0.16424570093896901</v>
      </c>
    </row>
    <row r="550" spans="2:8" ht="15.55" customHeight="1" x14ac:dyDescent="0.65">
      <c r="B550" s="10">
        <v>528</v>
      </c>
      <c r="C550" s="11">
        <f t="shared" ca="1" si="47"/>
        <v>5.1309682242955104</v>
      </c>
      <c r="D550" s="11">
        <f t="shared" ca="1" si="45"/>
        <v>526.28953335327822</v>
      </c>
      <c r="E550" s="11">
        <f t="shared" ca="1" si="48"/>
        <v>2.2997865016686915E+42</v>
      </c>
      <c r="F550" s="11">
        <f t="shared" ca="1" si="46"/>
        <v>82.710650864496586</v>
      </c>
      <c r="G550" s="30"/>
      <c r="H550" s="12">
        <f t="shared" ca="1" si="44"/>
        <v>1.6652208202211065</v>
      </c>
    </row>
    <row r="551" spans="2:8" ht="15.55" customHeight="1" x14ac:dyDescent="0.65">
      <c r="B551" s="10">
        <v>529</v>
      </c>
      <c r="C551" s="11">
        <f t="shared" ca="1" si="47"/>
        <v>5.1491249653906239</v>
      </c>
      <c r="D551" s="11">
        <f t="shared" ca="1" si="45"/>
        <v>527.33388373923242</v>
      </c>
      <c r="E551" s="11">
        <f t="shared" ca="1" si="48"/>
        <v>2.7597438020024296E+42</v>
      </c>
      <c r="F551" s="11">
        <f t="shared" ca="1" si="46"/>
        <v>83.096511024596921</v>
      </c>
      <c r="G551" s="30"/>
      <c r="H551" s="12">
        <f t="shared" ca="1" si="44"/>
        <v>4.4350385954216011E-2</v>
      </c>
    </row>
    <row r="552" spans="2:8" ht="15.55" customHeight="1" x14ac:dyDescent="0.65">
      <c r="B552" s="10">
        <v>530</v>
      </c>
      <c r="C552" s="11">
        <f t="shared" ca="1" si="47"/>
        <v>5.2185730497598684</v>
      </c>
      <c r="D552" s="11">
        <f t="shared" ca="1" si="45"/>
        <v>528.4331568166798</v>
      </c>
      <c r="E552" s="11">
        <f t="shared" ca="1" si="48"/>
        <v>3.3116925624029154E+42</v>
      </c>
      <c r="F552" s="11">
        <f t="shared" ca="1" si="46"/>
        <v>83.715951737489618</v>
      </c>
      <c r="G552" s="30"/>
      <c r="H552" s="12">
        <f t="shared" ca="1" si="44"/>
        <v>9.9273077447368324E-2</v>
      </c>
    </row>
    <row r="553" spans="2:8" ht="15.55" customHeight="1" x14ac:dyDescent="0.65">
      <c r="B553" s="10">
        <v>531</v>
      </c>
      <c r="C553" s="11">
        <f t="shared" ca="1" si="47"/>
        <v>5.2057476336352844</v>
      </c>
      <c r="D553" s="11">
        <f t="shared" ca="1" si="45"/>
        <v>529.46404601050722</v>
      </c>
      <c r="E553" s="11">
        <f t="shared" ca="1" si="48"/>
        <v>3.9740310748834981E+42</v>
      </c>
      <c r="F553" s="11">
        <f t="shared" ca="1" si="46"/>
        <v>84.473372462674462</v>
      </c>
      <c r="G553" s="30"/>
      <c r="H553" s="12">
        <f t="shared" ca="1" si="44"/>
        <v>3.0889193827389753E-2</v>
      </c>
    </row>
    <row r="554" spans="2:8" ht="15.55" customHeight="1" x14ac:dyDescent="0.65">
      <c r="B554" s="10">
        <v>532</v>
      </c>
      <c r="C554" s="11">
        <f t="shared" ca="1" si="47"/>
        <v>6.3633955251363998</v>
      </c>
      <c r="D554" s="11">
        <f t="shared" ca="1" si="45"/>
        <v>531.66284342873541</v>
      </c>
      <c r="E554" s="11">
        <f t="shared" ca="1" si="48"/>
        <v>4.7688372898601975E+42</v>
      </c>
      <c r="F554" s="11">
        <f t="shared" ca="1" si="46"/>
        <v>86.516689016194064</v>
      </c>
      <c r="G554" s="30"/>
      <c r="H554" s="12">
        <f t="shared" ca="1" si="44"/>
        <v>1.198797418228172</v>
      </c>
    </row>
    <row r="555" spans="2:8" ht="15.55" customHeight="1" x14ac:dyDescent="0.65">
      <c r="B555" s="10">
        <v>533</v>
      </c>
      <c r="C555" s="11">
        <f t="shared" ca="1" si="47"/>
        <v>6.0277642289126012</v>
      </c>
      <c r="D555" s="11">
        <f t="shared" ca="1" si="45"/>
        <v>532.59989123753894</v>
      </c>
      <c r="E555" s="11">
        <f t="shared" ca="1" si="48"/>
        <v>5.7226047478322365E+42</v>
      </c>
      <c r="F555" s="11">
        <f t="shared" ca="1" si="46"/>
        <v>88.447987998538437</v>
      </c>
      <c r="G555" s="30"/>
      <c r="H555" s="12">
        <f t="shared" ca="1" si="44"/>
        <v>-6.2952191196519541E-2</v>
      </c>
    </row>
    <row r="556" spans="2:8" ht="15.55" customHeight="1" x14ac:dyDescent="0.65">
      <c r="B556" s="10">
        <v>534</v>
      </c>
      <c r="C556" s="11">
        <f t="shared" ca="1" si="47"/>
        <v>6.0128147172558997</v>
      </c>
      <c r="D556" s="11">
        <f t="shared" ca="1" si="45"/>
        <v>533.79049457166479</v>
      </c>
      <c r="E556" s="11">
        <f t="shared" ca="1" si="48"/>
        <v>6.8671256973986835E+42</v>
      </c>
      <c r="F556" s="11">
        <f t="shared" ca="1" si="46"/>
        <v>90.511593526612231</v>
      </c>
      <c r="G556" s="30"/>
      <c r="H556" s="12">
        <f t="shared" ca="1" si="44"/>
        <v>0.19060333412581809</v>
      </c>
    </row>
    <row r="557" spans="2:8" ht="15.55" customHeight="1" x14ac:dyDescent="0.65">
      <c r="B557" s="10">
        <v>535</v>
      </c>
      <c r="C557" s="11">
        <f t="shared" ca="1" si="47"/>
        <v>5.7385331683966276</v>
      </c>
      <c r="D557" s="11">
        <f t="shared" ca="1" si="45"/>
        <v>534.71877596625666</v>
      </c>
      <c r="E557" s="11">
        <f t="shared" ca="1" si="48"/>
        <v>8.24055083687842E+42</v>
      </c>
      <c r="F557" s="11">
        <f t="shared" ca="1" si="46"/>
        <v>92.412640016485142</v>
      </c>
      <c r="G557" s="30"/>
      <c r="H557" s="12">
        <f t="shared" ca="1" si="44"/>
        <v>-7.1718605408091968E-2</v>
      </c>
    </row>
    <row r="558" spans="2:8" ht="15.55" customHeight="1" x14ac:dyDescent="0.65">
      <c r="B558" s="10">
        <v>536</v>
      </c>
      <c r="C558" s="11">
        <f t="shared" ca="1" si="47"/>
        <v>6.2064565022393072</v>
      </c>
      <c r="D558" s="11">
        <f t="shared" ca="1" si="45"/>
        <v>536.33440593377861</v>
      </c>
      <c r="E558" s="11">
        <f t="shared" ca="1" si="48"/>
        <v>9.8886610042541042E+42</v>
      </c>
      <c r="F558" s="11">
        <f t="shared" ca="1" si="46"/>
        <v>94.834095889626639</v>
      </c>
      <c r="G558" s="30"/>
      <c r="H558" s="12">
        <f t="shared" ca="1" si="44"/>
        <v>0.61562996752200538</v>
      </c>
    </row>
    <row r="559" spans="2:8" ht="15.55" customHeight="1" x14ac:dyDescent="0.65">
      <c r="B559" s="10">
        <v>537</v>
      </c>
      <c r="C559" s="11">
        <f t="shared" ca="1" si="47"/>
        <v>6.3342738277850836</v>
      </c>
      <c r="D559" s="11">
        <f t="shared" ca="1" si="45"/>
        <v>537.7035145597722</v>
      </c>
      <c r="E559" s="11">
        <f t="shared" ca="1" si="48"/>
        <v>1.1866393205104926E+43</v>
      </c>
      <c r="F559" s="11">
        <f t="shared" ca="1" si="46"/>
        <v>97.458388401282761</v>
      </c>
      <c r="G559" s="30"/>
      <c r="H559" s="12">
        <f t="shared" ca="1" si="44"/>
        <v>0.36910862599363709</v>
      </c>
    </row>
    <row r="560" spans="2:8" ht="15.55" customHeight="1" x14ac:dyDescent="0.65">
      <c r="B560" s="10">
        <v>538</v>
      </c>
      <c r="C560" s="11">
        <f t="shared" ca="1" si="47"/>
        <v>7.5015192111986373</v>
      </c>
      <c r="D560" s="11">
        <f t="shared" ca="1" si="45"/>
        <v>540.13761470874272</v>
      </c>
      <c r="E560" s="11">
        <f t="shared" ca="1" si="48"/>
        <v>1.4239671846125909E+43</v>
      </c>
      <c r="F560" s="11">
        <f t="shared" ca="1" si="46"/>
        <v>101.30601085184757</v>
      </c>
      <c r="G560" s="30"/>
      <c r="H560" s="12">
        <f t="shared" ca="1" si="44"/>
        <v>1.4341001489705698</v>
      </c>
    </row>
    <row r="561" spans="2:8" ht="15.55" customHeight="1" x14ac:dyDescent="0.65">
      <c r="B561" s="10">
        <v>539</v>
      </c>
      <c r="C561" s="11">
        <f t="shared" ca="1" si="47"/>
        <v>8.3227085839014698</v>
      </c>
      <c r="D561" s="11">
        <f t="shared" ca="1" si="45"/>
        <v>542.45910792368522</v>
      </c>
      <c r="E561" s="11">
        <f t="shared" ca="1" si="48"/>
        <v>1.708760621535109E+43</v>
      </c>
      <c r="F561" s="11">
        <f t="shared" ca="1" si="46"/>
        <v>106.11578038828563</v>
      </c>
      <c r="G561" s="30"/>
      <c r="H561" s="12">
        <f t="shared" ca="1" si="44"/>
        <v>1.32149321494256</v>
      </c>
    </row>
    <row r="562" spans="2:8" ht="15.55" customHeight="1" x14ac:dyDescent="0.65">
      <c r="B562" s="10">
        <v>540</v>
      </c>
      <c r="C562" s="11">
        <f t="shared" ca="1" si="47"/>
        <v>6.5937485971144767</v>
      </c>
      <c r="D562" s="11">
        <f t="shared" ca="1" si="45"/>
        <v>542.39468965367848</v>
      </c>
      <c r="E562" s="11">
        <f t="shared" ca="1" si="48"/>
        <v>2.0505127458421307E+43</v>
      </c>
      <c r="F562" s="11">
        <f t="shared" ca="1" si="46"/>
        <v>109.36709459255468</v>
      </c>
      <c r="G562" s="30"/>
      <c r="H562" s="12">
        <f t="shared" ca="1" si="44"/>
        <v>-1.0644182700066995</v>
      </c>
    </row>
    <row r="563" spans="2:8" ht="15.55" customHeight="1" x14ac:dyDescent="0.65">
      <c r="B563" s="10">
        <v>541</v>
      </c>
      <c r="C563" s="11">
        <f t="shared" ca="1" si="47"/>
        <v>6.722326800598907</v>
      </c>
      <c r="D563" s="11">
        <f t="shared" ca="1" si="45"/>
        <v>543.84201757658582</v>
      </c>
      <c r="E563" s="11">
        <f t="shared" ca="1" si="48"/>
        <v>2.4606152950105569E+43</v>
      </c>
      <c r="F563" s="11">
        <f t="shared" ca="1" si="46"/>
        <v>112.67944749542129</v>
      </c>
      <c r="G563" s="30"/>
      <c r="H563" s="12">
        <f t="shared" ca="1" si="44"/>
        <v>0.44732792290732554</v>
      </c>
    </row>
    <row r="564" spans="2:8" ht="15.55" customHeight="1" x14ac:dyDescent="0.65">
      <c r="B564" s="10">
        <v>542</v>
      </c>
      <c r="C564" s="11">
        <f t="shared" ca="1" si="47"/>
        <v>7.5743003923649113</v>
      </c>
      <c r="D564" s="11">
        <f t="shared" ca="1" si="45"/>
        <v>546.03845652847156</v>
      </c>
      <c r="E564" s="11">
        <f t="shared" ca="1" si="48"/>
        <v>2.9527383540126684E+43</v>
      </c>
      <c r="F564" s="11">
        <f t="shared" ca="1" si="46"/>
        <v>116.76333311396144</v>
      </c>
      <c r="G564" s="30"/>
      <c r="H564" s="12">
        <f t="shared" ca="1" si="44"/>
        <v>1.1964389518857845</v>
      </c>
    </row>
    <row r="565" spans="2:8" ht="15.55" customHeight="1" x14ac:dyDescent="0.65">
      <c r="B565" s="10">
        <v>543</v>
      </c>
      <c r="C565" s="11">
        <f t="shared" ca="1" si="47"/>
        <v>6.7894596658694244</v>
      </c>
      <c r="D565" s="11">
        <f t="shared" ca="1" si="45"/>
        <v>546.76847588044905</v>
      </c>
      <c r="E565" s="11">
        <f t="shared" ca="1" si="48"/>
        <v>3.5432860248152021E+43</v>
      </c>
      <c r="F565" s="11">
        <f t="shared" ca="1" si="46"/>
        <v>120.04205504767084</v>
      </c>
      <c r="G565" s="30"/>
      <c r="H565" s="12">
        <f t="shared" ca="1" si="44"/>
        <v>-0.26998064802250538</v>
      </c>
    </row>
    <row r="566" spans="2:8" ht="15.55" customHeight="1" x14ac:dyDescent="0.65">
      <c r="B566" s="10">
        <v>544</v>
      </c>
      <c r="C566" s="11">
        <f t="shared" ca="1" si="47"/>
        <v>8.6591075444390384</v>
      </c>
      <c r="D566" s="11">
        <f t="shared" ca="1" si="45"/>
        <v>549.9960156921926</v>
      </c>
      <c r="E566" s="11">
        <f t="shared" ca="1" si="48"/>
        <v>4.2519432297782423E+43</v>
      </c>
      <c r="F566" s="11">
        <f t="shared" ca="1" si="46"/>
        <v>125.05281126861317</v>
      </c>
      <c r="G566" s="30"/>
      <c r="H566" s="12">
        <f t="shared" ca="1" si="44"/>
        <v>2.2275398117434979</v>
      </c>
    </row>
    <row r="567" spans="2:8" ht="15.55" customHeight="1" x14ac:dyDescent="0.65">
      <c r="B567" s="10">
        <v>545</v>
      </c>
      <c r="C567" s="11">
        <f t="shared" ca="1" si="47"/>
        <v>8.8407303334203373</v>
      </c>
      <c r="D567" s="11">
        <f t="shared" ca="1" si="45"/>
        <v>551.90945999006169</v>
      </c>
      <c r="E567" s="11">
        <f t="shared" ca="1" si="48"/>
        <v>5.1023318757338907E+43</v>
      </c>
      <c r="F567" s="11">
        <f t="shared" ca="1" si="46"/>
        <v>130.27551561485367</v>
      </c>
      <c r="G567" s="30"/>
      <c r="H567" s="12">
        <f t="shared" ca="1" si="44"/>
        <v>0.91344429786910675</v>
      </c>
    </row>
    <row r="568" spans="2:8" ht="15.55" customHeight="1" x14ac:dyDescent="0.65">
      <c r="B568" s="10">
        <v>546</v>
      </c>
      <c r="C568" s="11">
        <f t="shared" ca="1" si="47"/>
        <v>8.1060547031412735</v>
      </c>
      <c r="D568" s="11">
        <f t="shared" ca="1" si="45"/>
        <v>552.94293042646666</v>
      </c>
      <c r="E568" s="11">
        <f t="shared" ca="1" si="48"/>
        <v>6.1227982508806691E+43</v>
      </c>
      <c r="F568" s="11">
        <f t="shared" ca="1" si="46"/>
        <v>134.75889185018897</v>
      </c>
      <c r="G568" s="30"/>
      <c r="H568" s="12">
        <f t="shared" ca="1" si="44"/>
        <v>3.3470436405002052E-2</v>
      </c>
    </row>
    <row r="569" spans="2:8" ht="15.55" customHeight="1" x14ac:dyDescent="0.65">
      <c r="B569" s="10">
        <v>547</v>
      </c>
      <c r="C569" s="11">
        <f t="shared" ca="1" si="47"/>
        <v>6.6978308429643647</v>
      </c>
      <c r="D569" s="11">
        <f t="shared" ca="1" si="45"/>
        <v>553.15591750691806</v>
      </c>
      <c r="E569" s="11">
        <f t="shared" ca="1" si="48"/>
        <v>7.3473579010568027E+43</v>
      </c>
      <c r="F569" s="11">
        <f t="shared" ca="1" si="46"/>
        <v>137.70416238629355</v>
      </c>
      <c r="G569" s="30"/>
      <c r="H569" s="12">
        <f t="shared" ca="1" si="44"/>
        <v>-0.78701291954865471</v>
      </c>
    </row>
    <row r="570" spans="2:8" ht="15.55" customHeight="1" x14ac:dyDescent="0.65">
      <c r="B570" s="10">
        <v>548</v>
      </c>
      <c r="C570" s="11">
        <f t="shared" ca="1" si="47"/>
        <v>6.8536121846050868</v>
      </c>
      <c r="D570" s="11">
        <f t="shared" ca="1" si="45"/>
        <v>554.65126501715167</v>
      </c>
      <c r="E570" s="11">
        <f t="shared" ca="1" si="48"/>
        <v>8.816829481268163E+43</v>
      </c>
      <c r="F570" s="11">
        <f t="shared" ca="1" si="46"/>
        <v>140.50266446051936</v>
      </c>
      <c r="G570" s="30"/>
      <c r="H570" s="12">
        <f t="shared" ca="1" si="44"/>
        <v>0.4953475102335948</v>
      </c>
    </row>
    <row r="571" spans="2:8" ht="15.55" customHeight="1" x14ac:dyDescent="0.65">
      <c r="B571" s="10">
        <v>549</v>
      </c>
      <c r="C571" s="11">
        <f t="shared" ca="1" si="47"/>
        <v>6.5852063765473368</v>
      </c>
      <c r="D571" s="11">
        <f t="shared" ca="1" si="45"/>
        <v>555.75358164601494</v>
      </c>
      <c r="E571" s="11">
        <f t="shared" ca="1" si="48"/>
        <v>1.0580195377521795E+44</v>
      </c>
      <c r="F571" s="11">
        <f t="shared" ca="1" si="46"/>
        <v>142.74659133232291</v>
      </c>
      <c r="G571" s="30"/>
      <c r="H571" s="12">
        <f t="shared" ca="1" si="44"/>
        <v>0.10231662886326739</v>
      </c>
    </row>
    <row r="572" spans="2:8" ht="15.55" customHeight="1" x14ac:dyDescent="0.65">
      <c r="B572" s="10">
        <v>550</v>
      </c>
      <c r="C572" s="11">
        <f t="shared" ca="1" si="47"/>
        <v>7.2972459593523151</v>
      </c>
      <c r="D572" s="11">
        <f t="shared" ca="1" si="45"/>
        <v>557.78266250412935</v>
      </c>
      <c r="E572" s="11">
        <f t="shared" ca="1" si="48"/>
        <v>1.2696234453026154E+44</v>
      </c>
      <c r="F572" s="11">
        <f t="shared" ca="1" si="46"/>
        <v>145.39017973045532</v>
      </c>
      <c r="G572" s="30"/>
      <c r="H572" s="12">
        <f t="shared" ca="1" si="44"/>
        <v>1.0290808581144462</v>
      </c>
    </row>
    <row r="573" spans="2:8" ht="15.55" customHeight="1" x14ac:dyDescent="0.65">
      <c r="B573" s="10">
        <v>551</v>
      </c>
      <c r="C573" s="11">
        <f t="shared" ca="1" si="47"/>
        <v>6.320379231444071</v>
      </c>
      <c r="D573" s="11">
        <f t="shared" ca="1" si="45"/>
        <v>558.26524496809157</v>
      </c>
      <c r="E573" s="11">
        <f t="shared" ca="1" si="48"/>
        <v>1.5235481343631384E+44</v>
      </c>
      <c r="F573" s="11">
        <f t="shared" ca="1" si="46"/>
        <v>146.82452583941347</v>
      </c>
      <c r="G573" s="30"/>
      <c r="H573" s="12">
        <f t="shared" ca="1" si="44"/>
        <v>-0.51741753603778118</v>
      </c>
    </row>
    <row r="574" spans="2:8" ht="15.55" customHeight="1" x14ac:dyDescent="0.65">
      <c r="B574" s="10">
        <v>552</v>
      </c>
      <c r="C574" s="11">
        <f t="shared" ca="1" si="47"/>
        <v>6.6528042599566763</v>
      </c>
      <c r="D574" s="11">
        <f t="shared" ca="1" si="45"/>
        <v>559.86174584289301</v>
      </c>
      <c r="E574" s="11">
        <f t="shared" ca="1" si="48"/>
        <v>1.8282577612357661E+44</v>
      </c>
      <c r="F574" s="11">
        <f t="shared" ca="1" si="46"/>
        <v>148.25803641497265</v>
      </c>
      <c r="G574" s="30"/>
      <c r="H574" s="12">
        <f t="shared" ca="1" si="44"/>
        <v>0.59650087480141933</v>
      </c>
    </row>
    <row r="575" spans="2:8" ht="15.55" customHeight="1" x14ac:dyDescent="0.65">
      <c r="B575" s="10">
        <v>553</v>
      </c>
      <c r="C575" s="11">
        <f t="shared" ca="1" si="47"/>
        <v>6.3314010837543355</v>
      </c>
      <c r="D575" s="11">
        <f t="shared" ca="1" si="45"/>
        <v>560.87090351868198</v>
      </c>
      <c r="E575" s="11">
        <f t="shared" ca="1" si="48"/>
        <v>2.193909313482919E+44</v>
      </c>
      <c r="F575" s="11">
        <f t="shared" ca="1" si="46"/>
        <v>149.08910835037079</v>
      </c>
      <c r="G575" s="30"/>
      <c r="H575" s="12">
        <f t="shared" ca="1" si="44"/>
        <v>9.1576757889938448E-3</v>
      </c>
    </row>
    <row r="576" spans="2:8" ht="15.55" customHeight="1" x14ac:dyDescent="0.65">
      <c r="B576" s="10">
        <v>554</v>
      </c>
      <c r="C576" s="11">
        <f t="shared" ca="1" si="47"/>
        <v>6.9564120119430282</v>
      </c>
      <c r="D576" s="11">
        <f t="shared" ca="1" si="45"/>
        <v>562.76219466362159</v>
      </c>
      <c r="E576" s="11">
        <f t="shared" ca="1" si="48"/>
        <v>2.6326911761795028E+44</v>
      </c>
      <c r="F576" s="11">
        <f t="shared" ca="1" si="46"/>
        <v>150.24578387301895</v>
      </c>
      <c r="G576" s="30"/>
      <c r="H576" s="12">
        <f t="shared" ca="1" si="44"/>
        <v>0.89129114493955952</v>
      </c>
    </row>
    <row r="577" spans="2:8" ht="15.55" customHeight="1" x14ac:dyDescent="0.65">
      <c r="B577" s="10">
        <v>555</v>
      </c>
      <c r="C577" s="11">
        <f t="shared" ca="1" si="47"/>
        <v>6.9828770613715641</v>
      </c>
      <c r="D577" s="11">
        <f t="shared" ca="1" si="45"/>
        <v>564.17994211543873</v>
      </c>
      <c r="E577" s="11">
        <f t="shared" ca="1" si="48"/>
        <v>3.1592294114154033E+44</v>
      </c>
      <c r="F577" s="11">
        <f t="shared" ca="1" si="46"/>
        <v>151.21364821171571</v>
      </c>
      <c r="G577" s="30"/>
      <c r="H577" s="12">
        <f t="shared" ca="1" si="44"/>
        <v>0.41774745181714112</v>
      </c>
    </row>
    <row r="578" spans="2:8" ht="15.55" customHeight="1" x14ac:dyDescent="0.65">
      <c r="B578" s="10">
        <v>556</v>
      </c>
      <c r="C578" s="11">
        <f t="shared" ca="1" si="47"/>
        <v>4.2305488128710493</v>
      </c>
      <c r="D578" s="11">
        <f t="shared" ca="1" si="45"/>
        <v>562.82418927921253</v>
      </c>
      <c r="E578" s="11">
        <f t="shared" ca="1" si="48"/>
        <v>3.7910752936984841E+44</v>
      </c>
      <c r="F578" s="11">
        <f t="shared" ca="1" si="46"/>
        <v>149.22651544158637</v>
      </c>
      <c r="G578" s="30"/>
      <c r="H578" s="12">
        <f t="shared" ca="1" si="44"/>
        <v>-2.3557528362262019</v>
      </c>
    </row>
    <row r="579" spans="2:8" ht="15.55" customHeight="1" x14ac:dyDescent="0.65">
      <c r="B579" s="10">
        <v>557</v>
      </c>
      <c r="C579" s="11">
        <f t="shared" ca="1" si="47"/>
        <v>4.2282312852268937</v>
      </c>
      <c r="D579" s="11">
        <f t="shared" ca="1" si="45"/>
        <v>563.66798151414264</v>
      </c>
      <c r="E579" s="11">
        <f t="shared" ca="1" si="48"/>
        <v>4.5492903524381811E+44</v>
      </c>
      <c r="F579" s="11">
        <f t="shared" ca="1" si="46"/>
        <v>146.76975170128281</v>
      </c>
      <c r="G579" s="30"/>
      <c r="H579" s="12">
        <f t="shared" ca="1" si="44"/>
        <v>-0.15620776506994533</v>
      </c>
    </row>
    <row r="580" spans="2:8" ht="15.55" customHeight="1" x14ac:dyDescent="0.65">
      <c r="B580" s="10">
        <v>558</v>
      </c>
      <c r="C580" s="11">
        <f t="shared" ca="1" si="47"/>
        <v>4.5551498320936616</v>
      </c>
      <c r="D580" s="11">
        <f t="shared" ca="1" si="45"/>
        <v>564.84054631805475</v>
      </c>
      <c r="E580" s="11">
        <f t="shared" ca="1" si="48"/>
        <v>5.4591484229258175E+44</v>
      </c>
      <c r="F580" s="11">
        <f t="shared" ca="1" si="46"/>
        <v>144.23896398450589</v>
      </c>
      <c r="G580" s="30"/>
      <c r="H580" s="12">
        <f t="shared" ca="1" si="44"/>
        <v>0.17256480391214699</v>
      </c>
    </row>
    <row r="581" spans="2:8" ht="15.55" customHeight="1" x14ac:dyDescent="0.65">
      <c r="B581" s="10">
        <v>559</v>
      </c>
      <c r="C581" s="11">
        <f t="shared" ca="1" si="47"/>
        <v>3.0992556622063057</v>
      </c>
      <c r="D581" s="11">
        <f t="shared" ca="1" si="45"/>
        <v>564.29568211458616</v>
      </c>
      <c r="E581" s="11">
        <f t="shared" ca="1" si="48"/>
        <v>6.5509781075109808E+44</v>
      </c>
      <c r="F581" s="11">
        <f t="shared" ca="1" si="46"/>
        <v>139.94869331892517</v>
      </c>
      <c r="G581" s="30"/>
      <c r="H581" s="12">
        <f t="shared" ca="1" si="44"/>
        <v>-1.5448642034686233</v>
      </c>
    </row>
    <row r="582" spans="2:8" ht="15.55" customHeight="1" x14ac:dyDescent="0.65">
      <c r="B582" s="10">
        <v>560</v>
      </c>
      <c r="C582" s="11">
        <f t="shared" ca="1" si="47"/>
        <v>5.2790819880604731</v>
      </c>
      <c r="D582" s="11">
        <f t="shared" ca="1" si="45"/>
        <v>567.09535957288153</v>
      </c>
      <c r="E582" s="11">
        <f t="shared" ca="1" si="48"/>
        <v>7.8611737290131763E+44</v>
      </c>
      <c r="F582" s="11">
        <f t="shared" ca="1" si="46"/>
        <v>137.44473753835288</v>
      </c>
      <c r="G582" s="30"/>
      <c r="H582" s="12">
        <f t="shared" ca="1" si="44"/>
        <v>1.7996774582954285</v>
      </c>
    </row>
    <row r="583" spans="2:8" ht="15.55" customHeight="1" x14ac:dyDescent="0.65">
      <c r="B583" s="10">
        <v>561</v>
      </c>
      <c r="C583" s="11">
        <f t="shared" ca="1" si="47"/>
        <v>4.9053522123095101</v>
      </c>
      <c r="D583" s="11">
        <f t="shared" ca="1" si="45"/>
        <v>567.77744619474265</v>
      </c>
      <c r="E583" s="11">
        <f t="shared" ca="1" si="48"/>
        <v>9.433408474815811E+44</v>
      </c>
      <c r="F583" s="11">
        <f t="shared" ca="1" si="46"/>
        <v>134.4737770245097</v>
      </c>
      <c r="G583" s="30"/>
      <c r="H583" s="12">
        <f t="shared" ca="1" si="44"/>
        <v>-0.31791337813886861</v>
      </c>
    </row>
    <row r="584" spans="2:8" ht="15.55" customHeight="1" x14ac:dyDescent="0.65">
      <c r="B584" s="10">
        <v>562</v>
      </c>
      <c r="C584" s="11">
        <f t="shared" ca="1" si="47"/>
        <v>5.0417363420984724</v>
      </c>
      <c r="D584" s="11">
        <f t="shared" ca="1" si="45"/>
        <v>568.89490076699349</v>
      </c>
      <c r="E584" s="11">
        <f t="shared" ca="1" si="48"/>
        <v>1.1320090169778973E+45</v>
      </c>
      <c r="F584" s="11">
        <f t="shared" ca="1" si="46"/>
        <v>131.54291975891815</v>
      </c>
      <c r="G584" s="30"/>
      <c r="H584" s="12">
        <f t="shared" ca="1" si="44"/>
        <v>0.11745457225086381</v>
      </c>
    </row>
    <row r="585" spans="2:8" ht="15.55" customHeight="1" x14ac:dyDescent="0.65">
      <c r="B585" s="10">
        <v>563</v>
      </c>
      <c r="C585" s="11">
        <f t="shared" ca="1" si="47"/>
        <v>4.1485732266667759</v>
      </c>
      <c r="D585" s="11">
        <f t="shared" ca="1" si="45"/>
        <v>569.01008491998152</v>
      </c>
      <c r="E585" s="11">
        <f t="shared" ca="1" si="48"/>
        <v>1.3584108203734766E+45</v>
      </c>
      <c r="F585" s="11">
        <f t="shared" ca="1" si="46"/>
        <v>127.67559460262864</v>
      </c>
      <c r="G585" s="30"/>
      <c r="H585" s="12">
        <f t="shared" ca="1" si="44"/>
        <v>-0.88481584701200211</v>
      </c>
    </row>
    <row r="586" spans="2:8" ht="15.55" customHeight="1" x14ac:dyDescent="0.65">
      <c r="B586" s="10">
        <v>564</v>
      </c>
      <c r="C586" s="11">
        <f t="shared" ca="1" si="47"/>
        <v>4.1806182677654125</v>
      </c>
      <c r="D586" s="11">
        <f t="shared" ca="1" si="45"/>
        <v>569.87184460641356</v>
      </c>
      <c r="E586" s="11">
        <f t="shared" ca="1" si="48"/>
        <v>1.6300929844481718E+45</v>
      </c>
      <c r="F586" s="11">
        <f t="shared" ca="1" si="46"/>
        <v>123.74133245081087</v>
      </c>
      <c r="G586" s="30"/>
      <c r="H586" s="12">
        <f t="shared" ca="1" si="44"/>
        <v>-0.13824031356800903</v>
      </c>
    </row>
    <row r="587" spans="2:8" ht="15.55" customHeight="1" x14ac:dyDescent="0.65">
      <c r="B587" s="10">
        <v>565</v>
      </c>
      <c r="C587" s="11">
        <f t="shared" ca="1" si="47"/>
        <v>3.9121626692152454</v>
      </c>
      <c r="D587" s="11">
        <f t="shared" ca="1" si="45"/>
        <v>570.43951266141653</v>
      </c>
      <c r="E587" s="11">
        <f t="shared" ca="1" si="48"/>
        <v>1.956111581337806E+45</v>
      </c>
      <c r="F587" s="11">
        <f t="shared" ca="1" si="46"/>
        <v>119.49140862315149</v>
      </c>
      <c r="G587" s="30"/>
      <c r="H587" s="12">
        <f t="shared" ca="1" si="44"/>
        <v>-0.43233194499708449</v>
      </c>
    </row>
    <row r="588" spans="2:8" ht="15.55" customHeight="1" x14ac:dyDescent="0.65">
      <c r="B588" s="10">
        <v>566</v>
      </c>
      <c r="C588" s="11">
        <f t="shared" ca="1" si="47"/>
        <v>4.1144173158674509</v>
      </c>
      <c r="D588" s="11">
        <f t="shared" ca="1" si="45"/>
        <v>571.42419984191179</v>
      </c>
      <c r="E588" s="11">
        <f t="shared" ca="1" si="48"/>
        <v>2.3473338976053671E+45</v>
      </c>
      <c r="F588" s="11">
        <f t="shared" ca="1" si="46"/>
        <v>115.41375103424518</v>
      </c>
      <c r="G588" s="30"/>
      <c r="H588" s="12">
        <f t="shared" ca="1" si="44"/>
        <v>-1.5312819504745591E-2</v>
      </c>
    </row>
    <row r="589" spans="2:8" ht="15.55" customHeight="1" x14ac:dyDescent="0.65">
      <c r="B589" s="10">
        <v>567</v>
      </c>
      <c r="C589" s="11">
        <f t="shared" ca="1" si="47"/>
        <v>4.6616199752016207</v>
      </c>
      <c r="D589" s="11">
        <f t="shared" ca="1" si="45"/>
        <v>572.79428596441949</v>
      </c>
      <c r="E589" s="11">
        <f t="shared" ca="1" si="48"/>
        <v>2.8168006771264404E+45</v>
      </c>
      <c r="F589" s="11">
        <f t="shared" ca="1" si="46"/>
        <v>111.91903124050562</v>
      </c>
      <c r="G589" s="30"/>
      <c r="H589" s="12">
        <f t="shared" ca="1" si="44"/>
        <v>0.37008612250765943</v>
      </c>
    </row>
    <row r="590" spans="2:8" ht="15.55" customHeight="1" x14ac:dyDescent="0.65">
      <c r="B590" s="10">
        <v>568</v>
      </c>
      <c r="C590" s="11">
        <f t="shared" ca="1" si="47"/>
        <v>5.1136674338131733</v>
      </c>
      <c r="D590" s="11">
        <f t="shared" ca="1" si="45"/>
        <v>574.17865741807134</v>
      </c>
      <c r="E590" s="11">
        <f t="shared" ca="1" si="48"/>
        <v>3.3801608125517281E+45</v>
      </c>
      <c r="F590" s="11">
        <f t="shared" ca="1" si="46"/>
        <v>109.00401736944941</v>
      </c>
      <c r="G590" s="30"/>
      <c r="H590" s="12">
        <f t="shared" ca="1" si="44"/>
        <v>0.38437145365187669</v>
      </c>
    </row>
    <row r="591" spans="2:8" ht="15.55" customHeight="1" x14ac:dyDescent="0.65">
      <c r="B591" s="10">
        <v>569</v>
      </c>
      <c r="C591" s="11">
        <f t="shared" ca="1" si="47"/>
        <v>3.792578138666773</v>
      </c>
      <c r="D591" s="11">
        <f t="shared" ca="1" si="45"/>
        <v>573.88030160968754</v>
      </c>
      <c r="E591" s="11">
        <f t="shared" ca="1" si="48"/>
        <v>4.0561929750620738E+45</v>
      </c>
      <c r="F591" s="11">
        <f t="shared" ca="1" si="46"/>
        <v>104.96295876471</v>
      </c>
      <c r="G591" s="30"/>
      <c r="H591" s="12">
        <f t="shared" ca="1" si="44"/>
        <v>-1.2983558083837663</v>
      </c>
    </row>
    <row r="592" spans="2:8" ht="15.55" customHeight="1" x14ac:dyDescent="0.65">
      <c r="B592" s="10">
        <v>570</v>
      </c>
      <c r="C592" s="11">
        <f t="shared" ca="1" si="47"/>
        <v>4.1811539386075962</v>
      </c>
      <c r="D592" s="11">
        <f t="shared" ca="1" si="45"/>
        <v>575.02739303736166</v>
      </c>
      <c r="E592" s="11">
        <f t="shared" ca="1" si="48"/>
        <v>4.8674315700744882E+45</v>
      </c>
      <c r="F592" s="11">
        <f t="shared" ca="1" si="46"/>
        <v>101.38305727442419</v>
      </c>
      <c r="G592" s="30"/>
      <c r="H592" s="12">
        <f t="shared" ca="1" si="44"/>
        <v>0.14709142767417757</v>
      </c>
    </row>
    <row r="593" spans="2:8" ht="15.55" customHeight="1" x14ac:dyDescent="0.65">
      <c r="B593" s="10">
        <v>571</v>
      </c>
      <c r="C593" s="11">
        <f t="shared" ca="1" si="47"/>
        <v>3.9679076622420655</v>
      </c>
      <c r="D593" s="11">
        <f t="shared" ca="1" si="45"/>
        <v>575.65037754871764</v>
      </c>
      <c r="E593" s="11">
        <f t="shared" ca="1" si="48"/>
        <v>5.8409178840893861E+45</v>
      </c>
      <c r="F593" s="11">
        <f t="shared" ca="1" si="46"/>
        <v>97.73450085687584</v>
      </c>
      <c r="G593" s="30"/>
      <c r="H593" s="12">
        <f t="shared" ca="1" si="44"/>
        <v>-0.3770154886440113</v>
      </c>
    </row>
    <row r="594" spans="2:8" ht="15.55" customHeight="1" x14ac:dyDescent="0.65">
      <c r="B594" s="10">
        <v>572</v>
      </c>
      <c r="C594" s="11">
        <f t="shared" ca="1" si="47"/>
        <v>4.5096188425247554</v>
      </c>
      <c r="D594" s="11">
        <f t="shared" ca="1" si="45"/>
        <v>576.98567026144872</v>
      </c>
      <c r="E594" s="11">
        <f t="shared" ca="1" si="48"/>
        <v>7.0091014609072633E+45</v>
      </c>
      <c r="F594" s="11">
        <f t="shared" ca="1" si="46"/>
        <v>94.772262221069184</v>
      </c>
      <c r="G594" s="30"/>
      <c r="H594" s="12">
        <f t="shared" ca="1" si="44"/>
        <v>0.33529271273110361</v>
      </c>
    </row>
    <row r="595" spans="2:8" ht="15.55" customHeight="1" x14ac:dyDescent="0.65">
      <c r="B595" s="10">
        <v>573</v>
      </c>
      <c r="C595" s="11">
        <f t="shared" ca="1" si="47"/>
        <v>6.5946216452608466</v>
      </c>
      <c r="D595" s="11">
        <f t="shared" ca="1" si="45"/>
        <v>579.97259683268976</v>
      </c>
      <c r="E595" s="11">
        <f t="shared" ca="1" si="48"/>
        <v>8.4109217530887159E+45</v>
      </c>
      <c r="F595" s="11">
        <f t="shared" ca="1" si="46"/>
        <v>94.115829011515459</v>
      </c>
      <c r="G595" s="30"/>
      <c r="H595" s="12">
        <f t="shared" ca="1" si="44"/>
        <v>1.9869265712410416</v>
      </c>
    </row>
    <row r="596" spans="2:8" ht="15.55" customHeight="1" x14ac:dyDescent="0.65">
      <c r="B596" s="10">
        <v>574</v>
      </c>
      <c r="C596" s="11">
        <f t="shared" ca="1" si="47"/>
        <v>7.7760631537616156</v>
      </c>
      <c r="D596" s="11">
        <f t="shared" ca="1" si="45"/>
        <v>582.47296267024274</v>
      </c>
      <c r="E596" s="11">
        <f t="shared" ca="1" si="48"/>
        <v>1.0093106103706459E+46</v>
      </c>
      <c r="F596" s="11">
        <f t="shared" ca="1" si="46"/>
        <v>95.077682338259351</v>
      </c>
      <c r="G596" s="30"/>
      <c r="H596" s="12">
        <f t="shared" ca="1" si="44"/>
        <v>1.5003658375529378</v>
      </c>
    </row>
    <row r="597" spans="2:8" ht="15.55" customHeight="1" x14ac:dyDescent="0.65">
      <c r="B597" s="10">
        <v>575</v>
      </c>
      <c r="C597" s="11">
        <f t="shared" ca="1" si="47"/>
        <v>7.3132142055290741</v>
      </c>
      <c r="D597" s="11">
        <f t="shared" ca="1" si="45"/>
        <v>583.56532635276255</v>
      </c>
      <c r="E597" s="11">
        <f t="shared" ca="1" si="48"/>
        <v>1.2111727324447751E+46</v>
      </c>
      <c r="F597" s="11">
        <f t="shared" ca="1" si="46"/>
        <v>96.094555724733468</v>
      </c>
      <c r="G597" s="30"/>
      <c r="H597" s="12">
        <f t="shared" ca="1" si="44"/>
        <v>9.2363682519781318E-2</v>
      </c>
    </row>
    <row r="598" spans="2:8" ht="15.55" customHeight="1" x14ac:dyDescent="0.65">
      <c r="B598" s="10">
        <v>576</v>
      </c>
      <c r="C598" s="11">
        <f t="shared" ca="1" si="47"/>
        <v>5.8749749397331881</v>
      </c>
      <c r="D598" s="11">
        <f t="shared" ca="1" si="45"/>
        <v>583.58972992807253</v>
      </c>
      <c r="E598" s="11">
        <f t="shared" ca="1" si="48"/>
        <v>1.4534072789337299E+46</v>
      </c>
      <c r="F598" s="11">
        <f t="shared" ca="1" si="46"/>
        <v>96.083368524487497</v>
      </c>
      <c r="G598" s="30"/>
      <c r="H598" s="12">
        <f t="shared" ca="1" si="44"/>
        <v>-0.9755964246900718</v>
      </c>
    </row>
    <row r="599" spans="2:8" ht="15.55" customHeight="1" x14ac:dyDescent="0.65">
      <c r="B599" s="10">
        <v>577</v>
      </c>
      <c r="C599" s="11">
        <f t="shared" ca="1" si="47"/>
        <v>6.4477093142988542</v>
      </c>
      <c r="D599" s="11">
        <f t="shared" ca="1" si="45"/>
        <v>585.33745929058489</v>
      </c>
      <c r="E599" s="11">
        <f t="shared" ca="1" si="48"/>
        <v>1.744088734720476E+46</v>
      </c>
      <c r="F599" s="11">
        <f t="shared" ca="1" si="46"/>
        <v>96.86008384953108</v>
      </c>
      <c r="G599" s="30"/>
      <c r="H599" s="12">
        <f t="shared" ref="H599:H622" ca="1" si="49">NORMINV(RAND(),$I$17,$I$18)</f>
        <v>0.74772936251230349</v>
      </c>
    </row>
    <row r="600" spans="2:8" ht="15.55" customHeight="1" x14ac:dyDescent="0.65">
      <c r="B600" s="10">
        <v>578</v>
      </c>
      <c r="C600" s="11">
        <f t="shared" ca="1" si="47"/>
        <v>7.0051079427440373</v>
      </c>
      <c r="D600" s="11">
        <f t="shared" ref="D600:D622" ca="1" si="50">$D$16*D599+$D$18+H600</f>
        <v>587.18439978188985</v>
      </c>
      <c r="E600" s="11">
        <f t="shared" ca="1" si="48"/>
        <v>2.092906481664571E+46</v>
      </c>
      <c r="F600" s="11">
        <f t="shared" ca="1" si="46"/>
        <v>98.445234448130364</v>
      </c>
      <c r="G600" s="30"/>
      <c r="H600" s="12">
        <f t="shared" ca="1" si="49"/>
        <v>0.8469404913049533</v>
      </c>
    </row>
    <row r="601" spans="2:8" ht="15.55" customHeight="1" x14ac:dyDescent="0.65">
      <c r="B601" s="10">
        <v>579</v>
      </c>
      <c r="C601" s="11">
        <f t="shared" ca="1" si="47"/>
        <v>5.3421246897453791</v>
      </c>
      <c r="D601" s="11">
        <f t="shared" ca="1" si="50"/>
        <v>586.92243811744004</v>
      </c>
      <c r="E601" s="11">
        <f t="shared" ca="1" si="48"/>
        <v>2.5114877779974851E+46</v>
      </c>
      <c r="F601" s="11">
        <f t="shared" ref="F601:F622" ca="1" si="51">$F$16*F600+$F$17*F599+$F$18+H601</f>
        <v>98.64130748392455</v>
      </c>
      <c r="G601" s="30"/>
      <c r="H601" s="12">
        <f t="shared" ca="1" si="49"/>
        <v>-1.2619616644498508</v>
      </c>
    </row>
    <row r="602" spans="2:8" ht="15.55" customHeight="1" x14ac:dyDescent="0.65">
      <c r="B602" s="10">
        <v>580</v>
      </c>
      <c r="C602" s="11">
        <f t="shared" ca="1" si="47"/>
        <v>5.7136242379248978</v>
      </c>
      <c r="D602" s="11">
        <f t="shared" ca="1" si="50"/>
        <v>588.36236260356861</v>
      </c>
      <c r="E602" s="11">
        <f t="shared" ca="1" si="48"/>
        <v>3.0137853335969822E+46</v>
      </c>
      <c r="F602" s="11">
        <f t="shared" ca="1" si="51"/>
        <v>99.273245357786593</v>
      </c>
      <c r="G602" s="30"/>
      <c r="H602" s="12">
        <f t="shared" ca="1" si="49"/>
        <v>0.43992448612859442</v>
      </c>
    </row>
    <row r="603" spans="2:8" ht="15.55" customHeight="1" x14ac:dyDescent="0.65">
      <c r="B603" s="10">
        <v>581</v>
      </c>
      <c r="C603" s="11">
        <f t="shared" ca="1" si="47"/>
        <v>7.0603151641950843</v>
      </c>
      <c r="D603" s="11">
        <f t="shared" ca="1" si="50"/>
        <v>590.85177837742378</v>
      </c>
      <c r="E603" s="11">
        <f t="shared" ca="1" si="48"/>
        <v>3.6165424003163785E+46</v>
      </c>
      <c r="F603" s="11">
        <f t="shared" ca="1" si="51"/>
        <v>101.34499214327835</v>
      </c>
      <c r="G603" s="30"/>
      <c r="H603" s="12">
        <f t="shared" ca="1" si="49"/>
        <v>1.4894157738551657</v>
      </c>
    </row>
    <row r="604" spans="2:8" ht="15.55" customHeight="1" x14ac:dyDescent="0.65">
      <c r="B604" s="10">
        <v>582</v>
      </c>
      <c r="C604" s="11">
        <f t="shared" ca="1" si="47"/>
        <v>5.6426263493300368</v>
      </c>
      <c r="D604" s="11">
        <f t="shared" ca="1" si="50"/>
        <v>590.84615259539771</v>
      </c>
      <c r="E604" s="11">
        <f t="shared" ca="1" si="48"/>
        <v>4.3398508803796539E+46</v>
      </c>
      <c r="F604" s="11">
        <f t="shared" ca="1" si="51"/>
        <v>102.21120601461703</v>
      </c>
      <c r="G604" s="30"/>
      <c r="H604" s="12">
        <f t="shared" ca="1" si="49"/>
        <v>-1.0056257820260304</v>
      </c>
    </row>
    <row r="605" spans="2:8" ht="15.55" customHeight="1" x14ac:dyDescent="0.65">
      <c r="B605" s="10">
        <v>583</v>
      </c>
      <c r="C605" s="11">
        <f t="shared" ca="1" si="47"/>
        <v>7.1129698135553134</v>
      </c>
      <c r="D605" s="11">
        <f t="shared" ca="1" si="50"/>
        <v>593.44502132948901</v>
      </c>
      <c r="E605" s="11">
        <f t="shared" ca="1" si="48"/>
        <v>5.2078210564555845E+46</v>
      </c>
      <c r="F605" s="11">
        <f t="shared" ca="1" si="51"/>
        <v>104.57621731148035</v>
      </c>
      <c r="G605" s="30"/>
      <c r="H605" s="12">
        <f t="shared" ca="1" si="49"/>
        <v>1.5988687340912839</v>
      </c>
    </row>
    <row r="606" spans="2:8" ht="15.55" customHeight="1" x14ac:dyDescent="0.65">
      <c r="B606" s="10">
        <v>584</v>
      </c>
      <c r="C606" s="11">
        <f t="shared" ca="1" si="47"/>
        <v>6.9440470524882212</v>
      </c>
      <c r="D606" s="11">
        <f t="shared" ca="1" si="50"/>
        <v>594.69869253113302</v>
      </c>
      <c r="E606" s="11">
        <f t="shared" ca="1" si="48"/>
        <v>6.2493852677467008E+46</v>
      </c>
      <c r="F606" s="11">
        <f t="shared" ca="1" si="51"/>
        <v>106.93628662015513</v>
      </c>
      <c r="G606" s="30"/>
      <c r="H606" s="12">
        <f t="shared" ca="1" si="49"/>
        <v>0.25367120164396995</v>
      </c>
    </row>
    <row r="607" spans="2:8" ht="15.55" customHeight="1" x14ac:dyDescent="0.65">
      <c r="B607" s="10">
        <v>585</v>
      </c>
      <c r="C607" s="11">
        <f t="shared" ref="C607:C622" ca="1" si="52">$C$16*C606+$C$18+H607</f>
        <v>7.4789050008049163</v>
      </c>
      <c r="D607" s="11">
        <f t="shared" ca="1" si="50"/>
        <v>596.62235988994735</v>
      </c>
      <c r="E607" s="11">
        <f t="shared" ref="E607:E622" ca="1" si="53">$E$16*E606+$E$18+H607</f>
        <v>7.4992623212960405E+46</v>
      </c>
      <c r="F607" s="11">
        <f t="shared" ca="1" si="51"/>
        <v>109.93825418366195</v>
      </c>
      <c r="G607" s="30"/>
      <c r="H607" s="12">
        <f t="shared" ca="1" si="49"/>
        <v>0.92366735881433892</v>
      </c>
    </row>
    <row r="608" spans="2:8" ht="15.55" customHeight="1" x14ac:dyDescent="0.65">
      <c r="B608" s="10">
        <v>586</v>
      </c>
      <c r="C608" s="11">
        <f t="shared" ca="1" si="52"/>
        <v>6.6852038662403732</v>
      </c>
      <c r="D608" s="11">
        <f t="shared" ca="1" si="50"/>
        <v>597.32443975554384</v>
      </c>
      <c r="E608" s="11">
        <f t="shared" ca="1" si="53"/>
        <v>8.9991147855552484E+46</v>
      </c>
      <c r="F608" s="11">
        <f t="shared" ca="1" si="51"/>
        <v>112.27274199021296</v>
      </c>
      <c r="G608" s="30"/>
      <c r="H608" s="12">
        <f t="shared" ca="1" si="49"/>
        <v>-0.29792013440355974</v>
      </c>
    </row>
    <row r="609" spans="2:8" ht="15.55" customHeight="1" x14ac:dyDescent="0.65">
      <c r="B609" s="10">
        <v>587</v>
      </c>
      <c r="C609" s="11">
        <f t="shared" ca="1" si="52"/>
        <v>8.4823983341627276</v>
      </c>
      <c r="D609" s="11">
        <f t="shared" ca="1" si="50"/>
        <v>600.45867499671431</v>
      </c>
      <c r="E609" s="11">
        <f t="shared" ca="1" si="53"/>
        <v>1.0798937742666297E+47</v>
      </c>
      <c r="F609" s="11">
        <f t="shared" ca="1" si="51"/>
        <v>116.40863371544266</v>
      </c>
      <c r="G609" s="30"/>
      <c r="H609" s="12">
        <f t="shared" ca="1" si="49"/>
        <v>2.134235241170428</v>
      </c>
    </row>
    <row r="610" spans="2:8" ht="15.55" customHeight="1" x14ac:dyDescent="0.65">
      <c r="B610" s="10">
        <v>588</v>
      </c>
      <c r="C610" s="11">
        <f t="shared" ca="1" si="52"/>
        <v>9.260829048410848</v>
      </c>
      <c r="D610" s="11">
        <f t="shared" ca="1" si="50"/>
        <v>602.933585377795</v>
      </c>
      <c r="E610" s="11">
        <f t="shared" ca="1" si="53"/>
        <v>1.2958725291199555E+47</v>
      </c>
      <c r="F610" s="11">
        <f t="shared" ca="1" si="51"/>
        <v>121.48311922932791</v>
      </c>
      <c r="G610" s="30"/>
      <c r="H610" s="12">
        <f t="shared" ca="1" si="49"/>
        <v>1.4749103810806652</v>
      </c>
    </row>
    <row r="611" spans="2:8" ht="15.55" customHeight="1" x14ac:dyDescent="0.65">
      <c r="B611" s="10">
        <v>589</v>
      </c>
      <c r="C611" s="11">
        <f t="shared" ca="1" si="52"/>
        <v>8.9601704082022096</v>
      </c>
      <c r="D611" s="11">
        <f t="shared" ca="1" si="50"/>
        <v>604.48509254726855</v>
      </c>
      <c r="E611" s="11">
        <f t="shared" ca="1" si="53"/>
        <v>1.5550470349439465E+47</v>
      </c>
      <c r="F611" s="11">
        <f t="shared" ca="1" si="51"/>
        <v>126.43757702414374</v>
      </c>
      <c r="G611" s="30"/>
      <c r="H611" s="12">
        <f t="shared" ca="1" si="49"/>
        <v>0.55150716947353173</v>
      </c>
    </row>
    <row r="612" spans="2:8" ht="15.55" customHeight="1" x14ac:dyDescent="0.65">
      <c r="B612" s="10">
        <v>590</v>
      </c>
      <c r="C612" s="11">
        <f t="shared" ca="1" si="52"/>
        <v>9.2688608594249811</v>
      </c>
      <c r="D612" s="11">
        <f t="shared" ca="1" si="50"/>
        <v>606.58581708013173</v>
      </c>
      <c r="E612" s="11">
        <f t="shared" ca="1" si="53"/>
        <v>1.8660564419327358E+47</v>
      </c>
      <c r="F612" s="11">
        <f t="shared" ca="1" si="51"/>
        <v>131.7824823800479</v>
      </c>
      <c r="G612" s="30"/>
      <c r="H612" s="12">
        <f t="shared" ca="1" si="49"/>
        <v>1.1007245328632125</v>
      </c>
    </row>
    <row r="613" spans="2:8" ht="15.55" customHeight="1" x14ac:dyDescent="0.65">
      <c r="B613" s="10">
        <v>591</v>
      </c>
      <c r="C613" s="11">
        <f t="shared" ca="1" si="52"/>
        <v>9.3286364052614648</v>
      </c>
      <c r="D613" s="11">
        <f t="shared" ca="1" si="50"/>
        <v>608.49936479785322</v>
      </c>
      <c r="E613" s="11">
        <f t="shared" ca="1" si="53"/>
        <v>2.2392677303192829E+47</v>
      </c>
      <c r="F613" s="11">
        <f t="shared" ca="1" si="51"/>
        <v>137.24206914784168</v>
      </c>
      <c r="G613" s="30"/>
      <c r="H613" s="12">
        <f t="shared" ca="1" si="49"/>
        <v>0.91354771772148047</v>
      </c>
    </row>
    <row r="614" spans="2:8" ht="15.55" customHeight="1" x14ac:dyDescent="0.65">
      <c r="B614" s="10">
        <v>592</v>
      </c>
      <c r="C614" s="11">
        <f t="shared" ca="1" si="52"/>
        <v>10.068537363643305</v>
      </c>
      <c r="D614" s="11">
        <f t="shared" ca="1" si="50"/>
        <v>611.10499303728739</v>
      </c>
      <c r="E614" s="11">
        <f t="shared" ca="1" si="53"/>
        <v>2.6871212763831396E+47</v>
      </c>
      <c r="F614" s="11">
        <f t="shared" ca="1" si="51"/>
        <v>143.44350065448972</v>
      </c>
      <c r="G614" s="30"/>
      <c r="H614" s="12">
        <f t="shared" ca="1" si="49"/>
        <v>1.6056282394341317</v>
      </c>
    </row>
    <row r="615" spans="2:8" ht="15.55" customHeight="1" x14ac:dyDescent="0.65">
      <c r="B615" s="10">
        <v>593</v>
      </c>
      <c r="C615" s="11">
        <f t="shared" ca="1" si="52"/>
        <v>9.247320237192417</v>
      </c>
      <c r="D615" s="11">
        <f t="shared" ca="1" si="50"/>
        <v>612.29748338356512</v>
      </c>
      <c r="E615" s="11">
        <f t="shared" ca="1" si="53"/>
        <v>3.2245455316597673E+47</v>
      </c>
      <c r="F615" s="11">
        <f t="shared" ca="1" si="51"/>
        <v>148.84485866527231</v>
      </c>
      <c r="G615" s="30"/>
      <c r="H615" s="12">
        <f t="shared" ca="1" si="49"/>
        <v>0.19249034627777292</v>
      </c>
    </row>
    <row r="616" spans="2:8" ht="15.55" customHeight="1" x14ac:dyDescent="0.65">
      <c r="B616" s="10">
        <v>594</v>
      </c>
      <c r="C616" s="11">
        <f t="shared" ca="1" si="52"/>
        <v>9.1328402862943125</v>
      </c>
      <c r="D616" s="11">
        <f t="shared" ca="1" si="50"/>
        <v>614.03246748010554</v>
      </c>
      <c r="E616" s="11">
        <f t="shared" ca="1" si="53"/>
        <v>3.8694546379917207E+47</v>
      </c>
      <c r="F616" s="11">
        <f t="shared" ca="1" si="51"/>
        <v>154.00662996497209</v>
      </c>
      <c r="G616" s="30"/>
      <c r="H616" s="12">
        <f t="shared" ca="1" si="49"/>
        <v>0.73498409654037755</v>
      </c>
    </row>
    <row r="617" spans="2:8" ht="15.55" customHeight="1" x14ac:dyDescent="0.65">
      <c r="B617" s="10">
        <v>595</v>
      </c>
      <c r="C617" s="11">
        <f t="shared" ca="1" si="52"/>
        <v>6.7617236797564662</v>
      </c>
      <c r="D617" s="11">
        <f t="shared" ca="1" si="50"/>
        <v>613.48791893082659</v>
      </c>
      <c r="E617" s="11">
        <f t="shared" ca="1" si="53"/>
        <v>4.643345565590065E+47</v>
      </c>
      <c r="F617" s="11">
        <f t="shared" ca="1" si="51"/>
        <v>156.61922699877019</v>
      </c>
      <c r="G617" s="30"/>
      <c r="H617" s="12">
        <f t="shared" ca="1" si="49"/>
        <v>-1.5445485492789834</v>
      </c>
    </row>
    <row r="618" spans="2:8" ht="15.55" customHeight="1" x14ac:dyDescent="0.65">
      <c r="B618" s="10">
        <v>596</v>
      </c>
      <c r="C618" s="11">
        <f t="shared" ca="1" si="52"/>
        <v>5.0787701870742596</v>
      </c>
      <c r="D618" s="11">
        <f t="shared" ca="1" si="50"/>
        <v>613.15731017409564</v>
      </c>
      <c r="E618" s="11">
        <f t="shared" ca="1" si="53"/>
        <v>5.5720146787080782E+47</v>
      </c>
      <c r="F618" s="11">
        <f t="shared" ca="1" si="51"/>
        <v>157.09988927280781</v>
      </c>
      <c r="G618" s="30"/>
      <c r="H618" s="12">
        <f t="shared" ca="1" si="49"/>
        <v>-1.3306087567309131</v>
      </c>
    </row>
    <row r="619" spans="2:8" ht="15.55" customHeight="1" x14ac:dyDescent="0.65">
      <c r="B619" s="10">
        <v>597</v>
      </c>
      <c r="C619" s="11">
        <f t="shared" ca="1" si="52"/>
        <v>6.8355904882865923</v>
      </c>
      <c r="D619" s="11">
        <f t="shared" ca="1" si="50"/>
        <v>615.92988451272288</v>
      </c>
      <c r="E619" s="11">
        <f t="shared" ca="1" si="53"/>
        <v>6.6864176144496937E+47</v>
      </c>
      <c r="F619" s="11">
        <f t="shared" ca="1" si="51"/>
        <v>158.73886738808113</v>
      </c>
      <c r="G619" s="30"/>
      <c r="H619" s="12">
        <f t="shared" ca="1" si="49"/>
        <v>1.7725743386271844</v>
      </c>
    </row>
    <row r="620" spans="2:8" ht="15.55" customHeight="1" x14ac:dyDescent="0.65">
      <c r="B620" s="10">
        <v>598</v>
      </c>
      <c r="C620" s="11">
        <f t="shared" ca="1" si="52"/>
        <v>6.9702678214793741</v>
      </c>
      <c r="D620" s="11">
        <f t="shared" ca="1" si="50"/>
        <v>617.43167994357293</v>
      </c>
      <c r="E620" s="11">
        <f t="shared" ca="1" si="53"/>
        <v>8.0237011373396321E+47</v>
      </c>
      <c r="F620" s="11">
        <f t="shared" ca="1" si="51"/>
        <v>160.14474422994911</v>
      </c>
      <c r="G620" s="30"/>
      <c r="H620" s="12">
        <f t="shared" ca="1" si="49"/>
        <v>0.50179543085010025</v>
      </c>
    </row>
    <row r="621" spans="2:8" ht="15.55" customHeight="1" x14ac:dyDescent="0.65">
      <c r="B621" s="10">
        <v>599</v>
      </c>
      <c r="C621" s="11">
        <f t="shared" ca="1" si="52"/>
        <v>8.1707130624485629</v>
      </c>
      <c r="D621" s="11">
        <f t="shared" ca="1" si="50"/>
        <v>620.02617874883799</v>
      </c>
      <c r="E621" s="11">
        <f t="shared" ca="1" si="53"/>
        <v>9.6284413648075579E+47</v>
      </c>
      <c r="F621" s="11">
        <f t="shared" ca="1" si="51"/>
        <v>162.41714351901453</v>
      </c>
      <c r="G621" s="30"/>
      <c r="H621" s="12">
        <f t="shared" ca="1" si="49"/>
        <v>1.5944988052650637</v>
      </c>
    </row>
    <row r="622" spans="2:8" ht="15.55" customHeight="1" x14ac:dyDescent="0.65">
      <c r="B622" s="10">
        <v>600</v>
      </c>
      <c r="C622" s="11">
        <f t="shared" ca="1" si="52"/>
        <v>6.6853531961934953</v>
      </c>
      <c r="D622" s="11">
        <f t="shared" ca="1" si="50"/>
        <v>620.17496149507258</v>
      </c>
      <c r="E622" s="11">
        <f t="shared" ca="1" si="53"/>
        <v>1.1554129637769069E+48</v>
      </c>
      <c r="F622" s="11">
        <f t="shared" ca="1" si="51"/>
        <v>163.00963818310854</v>
      </c>
      <c r="G622" s="30"/>
      <c r="H622" s="12">
        <f t="shared" ca="1" si="49"/>
        <v>-0.85121725376535562</v>
      </c>
    </row>
  </sheetData>
  <mergeCells count="1">
    <mergeCell ref="H16:I16"/>
  </mergeCells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6CDB4-8CBD-42DA-92C2-EB734B51E7EA}">
  <dimension ref="B2:I624"/>
  <sheetViews>
    <sheetView topLeftCell="A7" workbookViewId="0">
      <selection activeCell="C13" sqref="C13"/>
    </sheetView>
  </sheetViews>
  <sheetFormatPr defaultRowHeight="15.55" customHeight="1" x14ac:dyDescent="0.65"/>
  <cols>
    <col min="1" max="1" width="9.140625" style="13"/>
    <col min="2" max="2" width="4.28515625" style="19" customWidth="1"/>
    <col min="3" max="6" width="9.140625" style="13"/>
    <col min="7" max="7" width="1.640625" style="27" customWidth="1"/>
    <col min="8" max="16384" width="9.140625" style="13"/>
  </cols>
  <sheetData>
    <row r="2" spans="2:7" ht="15.55" customHeight="1" x14ac:dyDescent="0.65">
      <c r="C2" s="24" t="s">
        <v>39</v>
      </c>
    </row>
    <row r="4" spans="2:7" ht="15.55" customHeight="1" x14ac:dyDescent="0.65">
      <c r="C4" s="13" t="s">
        <v>34</v>
      </c>
    </row>
    <row r="5" spans="2:7" ht="15.55" customHeight="1" x14ac:dyDescent="0.65">
      <c r="C5" s="13" t="s">
        <v>35</v>
      </c>
    </row>
    <row r="7" spans="2:7" ht="15.55" customHeight="1" x14ac:dyDescent="0.65">
      <c r="C7" s="13" t="s">
        <v>13</v>
      </c>
    </row>
    <row r="8" spans="2:7" ht="15.55" customHeight="1" x14ac:dyDescent="0.65">
      <c r="C8" s="13" t="s">
        <v>43</v>
      </c>
    </row>
    <row r="10" spans="2:7" ht="15.55" customHeight="1" x14ac:dyDescent="0.65">
      <c r="C10" s="13" t="s">
        <v>15</v>
      </c>
    </row>
    <row r="11" spans="2:7" ht="15.55" customHeight="1" x14ac:dyDescent="0.65">
      <c r="B11" s="19" t="s">
        <v>8</v>
      </c>
      <c r="C11" s="13" t="s">
        <v>28</v>
      </c>
    </row>
    <row r="12" spans="2:7" ht="15.55" customHeight="1" x14ac:dyDescent="0.65">
      <c r="B12" s="19" t="s">
        <v>9</v>
      </c>
      <c r="C12" s="13" t="s">
        <v>29</v>
      </c>
    </row>
    <row r="13" spans="2:7" ht="15.55" customHeight="1" x14ac:dyDescent="0.65">
      <c r="B13" s="19" t="s">
        <v>10</v>
      </c>
      <c r="C13" s="13" t="s">
        <v>30</v>
      </c>
    </row>
    <row r="15" spans="2:7" ht="15.55" customHeight="1" x14ac:dyDescent="0.65">
      <c r="D15" s="15" t="s">
        <v>31</v>
      </c>
      <c r="E15" s="15" t="s">
        <v>32</v>
      </c>
      <c r="F15" s="15" t="s">
        <v>33</v>
      </c>
      <c r="G15" s="26"/>
    </row>
    <row r="16" spans="2:7" ht="15.55" customHeight="1" x14ac:dyDescent="0.65">
      <c r="C16" s="14" t="s">
        <v>36</v>
      </c>
      <c r="D16" s="8">
        <v>0.5</v>
      </c>
      <c r="E16" s="8">
        <v>0.5</v>
      </c>
      <c r="F16" s="8">
        <v>0.5</v>
      </c>
      <c r="G16" s="16"/>
    </row>
    <row r="17" spans="2:9" ht="15.55" customHeight="1" x14ac:dyDescent="0.65">
      <c r="C17" s="14" t="s">
        <v>37</v>
      </c>
      <c r="D17" s="8"/>
      <c r="E17" s="8">
        <v>0.5</v>
      </c>
      <c r="F17" s="8">
        <v>0.5</v>
      </c>
      <c r="G17" s="32"/>
      <c r="H17" s="82" t="s">
        <v>24</v>
      </c>
      <c r="I17" s="83"/>
    </row>
    <row r="18" spans="2:9" ht="15.55" customHeight="1" x14ac:dyDescent="0.65">
      <c r="C18" s="14" t="s">
        <v>38</v>
      </c>
      <c r="D18" s="8"/>
      <c r="E18" s="8"/>
      <c r="F18" s="8">
        <v>0.5</v>
      </c>
      <c r="G18" s="33"/>
      <c r="H18" s="4" t="s">
        <v>1</v>
      </c>
      <c r="I18" s="7">
        <v>0</v>
      </c>
    </row>
    <row r="19" spans="2:9" ht="15.55" customHeight="1" x14ac:dyDescent="0.65">
      <c r="C19" s="14" t="s">
        <v>4</v>
      </c>
      <c r="D19" s="9">
        <v>10</v>
      </c>
      <c r="E19" s="9">
        <v>10</v>
      </c>
      <c r="F19" s="9">
        <v>10</v>
      </c>
      <c r="G19" s="34"/>
      <c r="H19" s="4" t="s">
        <v>2</v>
      </c>
      <c r="I19" s="7">
        <v>1</v>
      </c>
    </row>
    <row r="20" spans="2:9" ht="15.55" customHeight="1" x14ac:dyDescent="0.65">
      <c r="B20" s="13"/>
    </row>
    <row r="21" spans="2:9" ht="15.55" customHeight="1" x14ac:dyDescent="0.65">
      <c r="C21" s="5"/>
      <c r="D21" s="1"/>
      <c r="E21" s="1"/>
      <c r="F21" s="1"/>
      <c r="G21" s="2"/>
      <c r="H21" s="1"/>
    </row>
    <row r="22" spans="2:9" ht="15.55" customHeight="1" x14ac:dyDescent="0.65">
      <c r="C22" s="5"/>
      <c r="D22" s="20" t="s">
        <v>22</v>
      </c>
      <c r="E22" s="18" t="s">
        <v>23</v>
      </c>
      <c r="F22" s="18" t="s">
        <v>23</v>
      </c>
      <c r="G22" s="35"/>
      <c r="H22" s="31" t="s">
        <v>25</v>
      </c>
    </row>
    <row r="23" spans="2:9" ht="15.55" customHeight="1" x14ac:dyDescent="0.65">
      <c r="C23" s="6" t="s">
        <v>3</v>
      </c>
      <c r="D23" s="15" t="s">
        <v>5</v>
      </c>
      <c r="E23" s="15" t="s">
        <v>6</v>
      </c>
      <c r="F23" s="15" t="s">
        <v>7</v>
      </c>
      <c r="G23" s="29"/>
      <c r="H23" s="3" t="s">
        <v>18</v>
      </c>
      <c r="I23" s="23"/>
    </row>
    <row r="24" spans="2:9" ht="15.55" customHeight="1" x14ac:dyDescent="0.65">
      <c r="C24" s="10">
        <v>0</v>
      </c>
      <c r="D24" s="11">
        <v>0</v>
      </c>
      <c r="E24" s="11">
        <v>0</v>
      </c>
      <c r="F24" s="11">
        <v>0</v>
      </c>
      <c r="G24" s="30"/>
      <c r="H24" s="12">
        <f t="shared" ref="H24:H87" ca="1" si="0">NORMINV(RAND(),$I$18,$I$19)</f>
        <v>0.26028981521614369</v>
      </c>
      <c r="I24" s="22"/>
    </row>
    <row r="25" spans="2:9" ht="15.55" customHeight="1" x14ac:dyDescent="0.65">
      <c r="C25" s="10">
        <v>1</v>
      </c>
      <c r="D25" s="11">
        <f ca="1">$D$16*H24+$D$19+H25</f>
        <v>9.7258536143837144</v>
      </c>
      <c r="E25" s="11">
        <f ca="1">$E$16*H24+$E$19+H25</f>
        <v>9.7258536143837144</v>
      </c>
      <c r="F25" s="11">
        <f ca="1">$F$16*H24+$F$19+H25</f>
        <v>9.7258536143837144</v>
      </c>
      <c r="G25" s="30"/>
      <c r="H25" s="12">
        <f t="shared" ca="1" si="0"/>
        <v>-0.40429129322435775</v>
      </c>
    </row>
    <row r="26" spans="2:9" ht="15.55" customHeight="1" x14ac:dyDescent="0.65">
      <c r="C26" s="10">
        <v>2</v>
      </c>
      <c r="D26" s="11">
        <f t="shared" ref="D26:D89" ca="1" si="1">$D$16*H25+$D$19+H26</f>
        <v>9.1351131656429239</v>
      </c>
      <c r="E26" s="11">
        <f ca="1">$E$16*H25+$E$17*H24+$E$19+H26</f>
        <v>9.2652580732509957</v>
      </c>
      <c r="F26" s="11">
        <f ca="1">$F$16*H25+$F$17*H24+$F$19+H26</f>
        <v>9.2652580732509957</v>
      </c>
      <c r="G26" s="30"/>
      <c r="H26" s="12">
        <f t="shared" ca="1" si="0"/>
        <v>-0.66274118774489743</v>
      </c>
    </row>
    <row r="27" spans="2:9" ht="15.55" customHeight="1" x14ac:dyDescent="0.65">
      <c r="C27" s="10">
        <v>3</v>
      </c>
      <c r="D27" s="11">
        <f t="shared" ca="1" si="1"/>
        <v>8.5507021329088939</v>
      </c>
      <c r="E27" s="11">
        <f ca="1">$E$16*H26+$E$17*H25+$E$19+H27</f>
        <v>8.3485564862967152</v>
      </c>
      <c r="F27" s="11">
        <f ca="1">$F$16*H26+$F$17*H25+$F$18*H24+$F$19+H27</f>
        <v>8.4787013939047871</v>
      </c>
      <c r="G27" s="30"/>
      <c r="H27" s="12">
        <f t="shared" ca="1" si="0"/>
        <v>-1.117927273218656</v>
      </c>
    </row>
    <row r="28" spans="2:9" ht="15.55" customHeight="1" x14ac:dyDescent="0.65">
      <c r="C28" s="10">
        <v>4</v>
      </c>
      <c r="D28" s="11">
        <f t="shared" ca="1" si="1"/>
        <v>9.7791816187280141</v>
      </c>
      <c r="E28" s="11">
        <f t="shared" ref="E28:E91" ca="1" si="2">$E$16*H27+$E$17*H26+$E$19+H28</f>
        <v>9.4478110248555645</v>
      </c>
      <c r="F28" s="11">
        <f t="shared" ref="F28:F91" ca="1" si="3">$F$16*H27+$F$17*H26+$F$18*H25+$F$19+H28</f>
        <v>9.2456653782433857</v>
      </c>
      <c r="G28" s="30"/>
      <c r="H28" s="12">
        <f t="shared" ca="1" si="0"/>
        <v>0.33814525533734163</v>
      </c>
    </row>
    <row r="29" spans="2:9" ht="15.55" customHeight="1" x14ac:dyDescent="0.65">
      <c r="C29" s="10">
        <v>5</v>
      </c>
      <c r="D29" s="11">
        <f t="shared" ca="1" si="1"/>
        <v>9.7004107874577663</v>
      </c>
      <c r="E29" s="11">
        <f t="shared" ca="1" si="2"/>
        <v>9.141447150848439</v>
      </c>
      <c r="F29" s="11">
        <f t="shared" ca="1" si="3"/>
        <v>8.8100765569759893</v>
      </c>
      <c r="G29" s="30"/>
      <c r="H29" s="12">
        <f t="shared" ca="1" si="0"/>
        <v>-0.46866184021090379</v>
      </c>
    </row>
    <row r="30" spans="2:9" ht="15.55" customHeight="1" x14ac:dyDescent="0.65">
      <c r="C30" s="10">
        <v>6</v>
      </c>
      <c r="D30" s="11">
        <f t="shared" ca="1" si="1"/>
        <v>10.013575361171123</v>
      </c>
      <c r="E30" s="11">
        <f t="shared" ca="1" si="2"/>
        <v>10.182647988839793</v>
      </c>
      <c r="F30" s="11">
        <f t="shared" ca="1" si="3"/>
        <v>9.6236843522304643</v>
      </c>
      <c r="G30" s="30"/>
      <c r="H30" s="12">
        <f t="shared" ca="1" si="0"/>
        <v>0.24790628127657444</v>
      </c>
    </row>
    <row r="31" spans="2:9" ht="15.55" customHeight="1" x14ac:dyDescent="0.65">
      <c r="C31" s="10">
        <v>7</v>
      </c>
      <c r="D31" s="11">
        <f t="shared" ca="1" si="1"/>
        <v>9.5093203823812313</v>
      </c>
      <c r="E31" s="11">
        <f t="shared" ca="1" si="2"/>
        <v>9.27498946227578</v>
      </c>
      <c r="F31" s="11">
        <f t="shared" ca="1" si="3"/>
        <v>9.4440620899444507</v>
      </c>
      <c r="G31" s="30"/>
      <c r="H31" s="12">
        <f t="shared" ca="1" si="0"/>
        <v>-0.6146327582570561</v>
      </c>
    </row>
    <row r="32" spans="2:9" ht="15.55" customHeight="1" x14ac:dyDescent="0.65">
      <c r="C32" s="10">
        <v>8</v>
      </c>
      <c r="D32" s="11">
        <f t="shared" ca="1" si="1"/>
        <v>8.1842217927075787</v>
      </c>
      <c r="E32" s="11">
        <f t="shared" ca="1" si="2"/>
        <v>8.3081749333458674</v>
      </c>
      <c r="F32" s="11">
        <f t="shared" ca="1" si="3"/>
        <v>8.0738440132404143</v>
      </c>
      <c r="G32" s="30"/>
      <c r="H32" s="12">
        <f t="shared" ca="1" si="0"/>
        <v>-1.5084618281638926</v>
      </c>
    </row>
    <row r="33" spans="3:8" ht="15.55" customHeight="1" x14ac:dyDescent="0.65">
      <c r="C33" s="10">
        <v>9</v>
      </c>
      <c r="D33" s="11">
        <f t="shared" ca="1" si="1"/>
        <v>9.6455263716103232</v>
      </c>
      <c r="E33" s="11">
        <f t="shared" ca="1" si="2"/>
        <v>9.3382099924817954</v>
      </c>
      <c r="F33" s="11">
        <f t="shared" ca="1" si="3"/>
        <v>9.4621631331200824</v>
      </c>
      <c r="G33" s="30"/>
      <c r="H33" s="12">
        <f t="shared" ca="1" si="0"/>
        <v>0.39975728569226948</v>
      </c>
    </row>
    <row r="34" spans="3:8" ht="15.55" customHeight="1" x14ac:dyDescent="0.65">
      <c r="C34" s="10">
        <v>10</v>
      </c>
      <c r="D34" s="11">
        <f t="shared" ca="1" si="1"/>
        <v>8.9008587797493082</v>
      </c>
      <c r="E34" s="11">
        <f t="shared" ca="1" si="2"/>
        <v>8.1466278656673605</v>
      </c>
      <c r="F34" s="11">
        <f t="shared" ca="1" si="3"/>
        <v>7.8393114865388336</v>
      </c>
      <c r="G34" s="30"/>
      <c r="H34" s="12">
        <f t="shared" ca="1" si="0"/>
        <v>-1.2990198630968266</v>
      </c>
    </row>
    <row r="35" spans="3:8" ht="15.55" customHeight="1" x14ac:dyDescent="0.65">
      <c r="C35" s="10">
        <v>11</v>
      </c>
      <c r="D35" s="11">
        <f t="shared" ca="1" si="1"/>
        <v>8.7532143990895754</v>
      </c>
      <c r="E35" s="11">
        <f t="shared" ca="1" si="2"/>
        <v>8.9530930419357109</v>
      </c>
      <c r="F35" s="11">
        <f t="shared" ca="1" si="3"/>
        <v>8.1988621278537632</v>
      </c>
      <c r="G35" s="30"/>
      <c r="H35" s="12">
        <f t="shared" ca="1" si="0"/>
        <v>-0.59727566936201115</v>
      </c>
    </row>
    <row r="36" spans="3:8" ht="15.55" customHeight="1" x14ac:dyDescent="0.65">
      <c r="C36" s="10">
        <v>12</v>
      </c>
      <c r="D36" s="11">
        <f t="shared" ca="1" si="1"/>
        <v>8.9468219946367018</v>
      </c>
      <c r="E36" s="11">
        <f t="shared" ca="1" si="2"/>
        <v>8.2973120630882899</v>
      </c>
      <c r="F36" s="11">
        <f t="shared" ca="1" si="3"/>
        <v>8.4971907059344236</v>
      </c>
      <c r="G36" s="30"/>
      <c r="H36" s="12">
        <f t="shared" ca="1" si="0"/>
        <v>-0.75454017068229129</v>
      </c>
    </row>
    <row r="37" spans="3:8" ht="15.55" customHeight="1" x14ac:dyDescent="0.65">
      <c r="C37" s="10">
        <v>13</v>
      </c>
      <c r="D37" s="11">
        <f t="shared" ca="1" si="1"/>
        <v>9.5848421743331098</v>
      </c>
      <c r="E37" s="11">
        <f t="shared" ca="1" si="2"/>
        <v>9.2862043396521035</v>
      </c>
      <c r="F37" s="11">
        <f t="shared" ca="1" si="3"/>
        <v>8.6366944081036898</v>
      </c>
      <c r="G37" s="30"/>
      <c r="H37" s="12">
        <f t="shared" ca="1" si="0"/>
        <v>-3.7887740325745323E-2</v>
      </c>
    </row>
    <row r="38" spans="3:8" ht="15.55" customHeight="1" x14ac:dyDescent="0.65">
      <c r="C38" s="10">
        <v>14</v>
      </c>
      <c r="D38" s="11">
        <f t="shared" ca="1" si="1"/>
        <v>9.5802019669012992</v>
      </c>
      <c r="E38" s="11">
        <f t="shared" ca="1" si="2"/>
        <v>9.2029318815601542</v>
      </c>
      <c r="F38" s="11">
        <f t="shared" ca="1" si="3"/>
        <v>8.9042940468791496</v>
      </c>
      <c r="G38" s="30"/>
      <c r="H38" s="12">
        <f t="shared" ca="1" si="0"/>
        <v>-0.40085416293582687</v>
      </c>
    </row>
    <row r="39" spans="3:8" ht="15.55" customHeight="1" x14ac:dyDescent="0.65">
      <c r="C39" s="10">
        <v>15</v>
      </c>
      <c r="D39" s="11">
        <f t="shared" ca="1" si="1"/>
        <v>9.5940885495449866</v>
      </c>
      <c r="E39" s="11">
        <f t="shared" ca="1" si="2"/>
        <v>9.5751446793821131</v>
      </c>
      <c r="F39" s="11">
        <f t="shared" ca="1" si="3"/>
        <v>9.1978745940409681</v>
      </c>
      <c r="G39" s="30"/>
      <c r="H39" s="12">
        <f t="shared" ca="1" si="0"/>
        <v>-0.20548436898710049</v>
      </c>
    </row>
    <row r="40" spans="3:8" ht="15.55" customHeight="1" x14ac:dyDescent="0.65">
      <c r="C40" s="10">
        <v>16</v>
      </c>
      <c r="D40" s="11">
        <f t="shared" ca="1" si="1"/>
        <v>9.8098456460278243</v>
      </c>
      <c r="E40" s="11">
        <f t="shared" ca="1" si="2"/>
        <v>9.6094185645599115</v>
      </c>
      <c r="F40" s="11">
        <f t="shared" ca="1" si="3"/>
        <v>9.590474694397038</v>
      </c>
      <c r="G40" s="30"/>
      <c r="H40" s="12">
        <f t="shared" ca="1" si="0"/>
        <v>-8.7412169478625637E-2</v>
      </c>
    </row>
    <row r="41" spans="3:8" ht="15.55" customHeight="1" x14ac:dyDescent="0.65">
      <c r="C41" s="10">
        <v>17</v>
      </c>
      <c r="D41" s="11">
        <f t="shared" ca="1" si="1"/>
        <v>9.6648017290944157</v>
      </c>
      <c r="E41" s="11">
        <f t="shared" ca="1" si="2"/>
        <v>9.5620595446008654</v>
      </c>
      <c r="F41" s="11">
        <f t="shared" ca="1" si="3"/>
        <v>9.3616324631329526</v>
      </c>
      <c r="G41" s="30"/>
      <c r="H41" s="12">
        <f t="shared" ca="1" si="0"/>
        <v>-0.29149218616627137</v>
      </c>
    </row>
    <row r="42" spans="3:8" ht="15.55" customHeight="1" x14ac:dyDescent="0.65">
      <c r="C42" s="10">
        <v>18</v>
      </c>
      <c r="D42" s="11">
        <f t="shared" ca="1" si="1"/>
        <v>11.567527982860497</v>
      </c>
      <c r="E42" s="11">
        <f t="shared" ca="1" si="2"/>
        <v>11.523821898121183</v>
      </c>
      <c r="F42" s="11">
        <f t="shared" ca="1" si="3"/>
        <v>11.421079713627634</v>
      </c>
      <c r="G42" s="30"/>
      <c r="H42" s="12">
        <f t="shared" ca="1" si="0"/>
        <v>1.7132740759436322</v>
      </c>
    </row>
    <row r="43" spans="3:8" ht="15.55" customHeight="1" x14ac:dyDescent="0.65">
      <c r="C43" s="10">
        <v>19</v>
      </c>
      <c r="D43" s="11">
        <f t="shared" ca="1" si="1"/>
        <v>11.499099841284101</v>
      </c>
      <c r="E43" s="11">
        <f t="shared" ca="1" si="2"/>
        <v>11.353353748200965</v>
      </c>
      <c r="F43" s="11">
        <f t="shared" ca="1" si="3"/>
        <v>11.309647663461652</v>
      </c>
      <c r="G43" s="30"/>
      <c r="H43" s="12">
        <f t="shared" ca="1" si="0"/>
        <v>0.64246280331228378</v>
      </c>
    </row>
    <row r="44" spans="3:8" ht="15.55" customHeight="1" x14ac:dyDescent="0.65">
      <c r="C44" s="10">
        <v>20</v>
      </c>
      <c r="D44" s="11">
        <f t="shared" ca="1" si="1"/>
        <v>9.6314422531237156</v>
      </c>
      <c r="E44" s="11">
        <f t="shared" ca="1" si="2"/>
        <v>10.488079291095531</v>
      </c>
      <c r="F44" s="11">
        <f t="shared" ca="1" si="3"/>
        <v>10.342333198012394</v>
      </c>
      <c r="G44" s="30"/>
      <c r="H44" s="12">
        <f t="shared" ca="1" si="0"/>
        <v>-0.68978914853242745</v>
      </c>
    </row>
    <row r="45" spans="3:8" ht="15.55" customHeight="1" x14ac:dyDescent="0.65">
      <c r="C45" s="10">
        <v>21</v>
      </c>
      <c r="D45" s="11">
        <f t="shared" ca="1" si="1"/>
        <v>11.605942525287098</v>
      </c>
      <c r="E45" s="11">
        <f t="shared" ca="1" si="2"/>
        <v>11.92717392694324</v>
      </c>
      <c r="F45" s="11">
        <f t="shared" ca="1" si="3"/>
        <v>12.783810964915055</v>
      </c>
      <c r="G45" s="30"/>
      <c r="H45" s="12">
        <f t="shared" ca="1" si="0"/>
        <v>1.9508370995533104</v>
      </c>
    </row>
    <row r="46" spans="3:8" ht="15.55" customHeight="1" x14ac:dyDescent="0.65">
      <c r="C46" s="10">
        <v>22</v>
      </c>
      <c r="D46" s="11">
        <f t="shared" ca="1" si="1"/>
        <v>9.269972135405343</v>
      </c>
      <c r="E46" s="11">
        <f t="shared" ca="1" si="2"/>
        <v>8.9250775611391298</v>
      </c>
      <c r="F46" s="11">
        <f t="shared" ca="1" si="3"/>
        <v>9.2463089627952701</v>
      </c>
      <c r="G46" s="30"/>
      <c r="H46" s="12">
        <f t="shared" ca="1" si="0"/>
        <v>-1.7054464143713133</v>
      </c>
    </row>
    <row r="47" spans="3:8" ht="15.55" customHeight="1" x14ac:dyDescent="0.65">
      <c r="C47" s="10">
        <v>23</v>
      </c>
      <c r="D47" s="11">
        <f t="shared" ca="1" si="1"/>
        <v>9.3802709815583398</v>
      </c>
      <c r="E47" s="11">
        <f t="shared" ca="1" si="2"/>
        <v>10.355689531334995</v>
      </c>
      <c r="F47" s="11">
        <f t="shared" ca="1" si="3"/>
        <v>10.01079495706878</v>
      </c>
      <c r="G47" s="30"/>
      <c r="H47" s="12">
        <f t="shared" ca="1" si="0"/>
        <v>0.23299418874399588</v>
      </c>
    </row>
    <row r="48" spans="3:8" ht="15.55" customHeight="1" x14ac:dyDescent="0.65">
      <c r="C48" s="10">
        <v>24</v>
      </c>
      <c r="D48" s="11">
        <f t="shared" ca="1" si="1"/>
        <v>10.514935211630066</v>
      </c>
      <c r="E48" s="11">
        <f t="shared" ca="1" si="2"/>
        <v>9.6622120044444095</v>
      </c>
      <c r="F48" s="11">
        <f t="shared" ca="1" si="3"/>
        <v>10.637630554221065</v>
      </c>
      <c r="G48" s="30"/>
      <c r="H48" s="12">
        <f t="shared" ca="1" si="0"/>
        <v>0.3984381172580686</v>
      </c>
    </row>
    <row r="49" spans="3:8" ht="15.55" customHeight="1" x14ac:dyDescent="0.65">
      <c r="C49" s="10">
        <v>25</v>
      </c>
      <c r="D49" s="11">
        <f t="shared" ca="1" si="1"/>
        <v>9.3132274853758599</v>
      </c>
      <c r="E49" s="11">
        <f t="shared" ca="1" si="2"/>
        <v>9.4297245797478588</v>
      </c>
      <c r="F49" s="11">
        <f t="shared" ca="1" si="3"/>
        <v>8.5770013725622025</v>
      </c>
      <c r="G49" s="30"/>
      <c r="H49" s="12">
        <f t="shared" ca="1" si="0"/>
        <v>-0.88599157325317413</v>
      </c>
    </row>
    <row r="50" spans="3:8" ht="15.55" customHeight="1" x14ac:dyDescent="0.65">
      <c r="C50" s="10">
        <v>26</v>
      </c>
      <c r="D50" s="11">
        <f t="shared" ca="1" si="1"/>
        <v>8.6772661296268598</v>
      </c>
      <c r="E50" s="11">
        <f t="shared" ca="1" si="2"/>
        <v>8.8764851882558951</v>
      </c>
      <c r="F50" s="11">
        <f t="shared" ca="1" si="3"/>
        <v>8.9929822826278922</v>
      </c>
      <c r="G50" s="30"/>
      <c r="H50" s="12">
        <f t="shared" ca="1" si="0"/>
        <v>-0.87973808374655271</v>
      </c>
    </row>
    <row r="51" spans="3:8" ht="15.55" customHeight="1" x14ac:dyDescent="0.65">
      <c r="C51" s="10">
        <v>27</v>
      </c>
      <c r="D51" s="11">
        <f t="shared" ca="1" si="1"/>
        <v>9.2358375324519173</v>
      </c>
      <c r="E51" s="11">
        <f t="shared" ca="1" si="2"/>
        <v>8.7928417458253296</v>
      </c>
      <c r="F51" s="11">
        <f t="shared" ca="1" si="3"/>
        <v>8.9920608044543648</v>
      </c>
      <c r="G51" s="30"/>
      <c r="H51" s="12">
        <f t="shared" ca="1" si="0"/>
        <v>-0.32429342567480712</v>
      </c>
    </row>
    <row r="52" spans="3:8" ht="15.55" customHeight="1" x14ac:dyDescent="0.65">
      <c r="C52" s="10">
        <v>28</v>
      </c>
      <c r="D52" s="11">
        <f t="shared" ca="1" si="1"/>
        <v>9.136731554816814</v>
      </c>
      <c r="E52" s="11">
        <f t="shared" ca="1" si="2"/>
        <v>8.6968625129435377</v>
      </c>
      <c r="F52" s="11">
        <f t="shared" ca="1" si="3"/>
        <v>8.2538667263169501</v>
      </c>
      <c r="G52" s="30"/>
      <c r="H52" s="12">
        <f t="shared" ca="1" si="0"/>
        <v>-0.70112173234578312</v>
      </c>
    </row>
    <row r="53" spans="3:8" ht="15.55" customHeight="1" x14ac:dyDescent="0.65">
      <c r="C53" s="10">
        <v>29</v>
      </c>
      <c r="D53" s="11">
        <f t="shared" ca="1" si="1"/>
        <v>10.975182330687206</v>
      </c>
      <c r="E53" s="11">
        <f t="shared" ca="1" si="2"/>
        <v>10.813035617849803</v>
      </c>
      <c r="F53" s="11">
        <f t="shared" ca="1" si="3"/>
        <v>10.373166575976526</v>
      </c>
      <c r="G53" s="30"/>
      <c r="H53" s="12">
        <f t="shared" ca="1" si="0"/>
        <v>1.3257431968600975</v>
      </c>
    </row>
    <row r="54" spans="3:8" ht="15.55" customHeight="1" x14ac:dyDescent="0.65">
      <c r="C54" s="10">
        <v>30</v>
      </c>
      <c r="D54" s="11">
        <f t="shared" ca="1" si="1"/>
        <v>11.483171533121965</v>
      </c>
      <c r="E54" s="11">
        <f t="shared" ca="1" si="2"/>
        <v>11.132610666949072</v>
      </c>
      <c r="F54" s="11">
        <f t="shared" ca="1" si="3"/>
        <v>10.970463954111668</v>
      </c>
      <c r="G54" s="30"/>
      <c r="H54" s="12">
        <f t="shared" ca="1" si="0"/>
        <v>0.82029993469191609</v>
      </c>
    </row>
    <row r="55" spans="3:8" ht="15.55" customHeight="1" x14ac:dyDescent="0.65">
      <c r="C55" s="10">
        <v>31</v>
      </c>
      <c r="D55" s="11">
        <f t="shared" ca="1" si="1"/>
        <v>9.7349032057628957</v>
      </c>
      <c r="E55" s="11">
        <f t="shared" ca="1" si="2"/>
        <v>10.397774804192943</v>
      </c>
      <c r="F55" s="11">
        <f t="shared" ca="1" si="3"/>
        <v>10.047213938020052</v>
      </c>
      <c r="G55" s="30"/>
      <c r="H55" s="12">
        <f t="shared" ca="1" si="0"/>
        <v>-0.67524676158306252</v>
      </c>
    </row>
    <row r="56" spans="3:8" ht="15.55" customHeight="1" x14ac:dyDescent="0.65">
      <c r="C56" s="10">
        <v>32</v>
      </c>
      <c r="D56" s="11">
        <f t="shared" ca="1" si="1"/>
        <v>11.00625817852486</v>
      </c>
      <c r="E56" s="11">
        <f t="shared" ca="1" si="2"/>
        <v>11.416408145870816</v>
      </c>
      <c r="F56" s="11">
        <f t="shared" ca="1" si="3"/>
        <v>12.079279744300866</v>
      </c>
      <c r="G56" s="30"/>
      <c r="H56" s="12">
        <f t="shared" ca="1" si="0"/>
        <v>1.3438815593163902</v>
      </c>
    </row>
    <row r="57" spans="3:8" ht="15.55" customHeight="1" x14ac:dyDescent="0.65">
      <c r="C57" s="10">
        <v>33</v>
      </c>
      <c r="D57" s="11">
        <f t="shared" ca="1" si="1"/>
        <v>13.245151008631979</v>
      </c>
      <c r="E57" s="11">
        <f t="shared" ca="1" si="2"/>
        <v>12.907527627840448</v>
      </c>
      <c r="F57" s="11">
        <f t="shared" ca="1" si="3"/>
        <v>13.317677595186405</v>
      </c>
      <c r="G57" s="30"/>
      <c r="H57" s="12">
        <f t="shared" ca="1" si="0"/>
        <v>2.5732102289737839</v>
      </c>
    </row>
    <row r="58" spans="3:8" ht="15.55" customHeight="1" x14ac:dyDescent="0.65">
      <c r="C58" s="10">
        <v>34</v>
      </c>
      <c r="D58" s="11">
        <f t="shared" ca="1" si="1"/>
        <v>11.190125553777508</v>
      </c>
      <c r="E58" s="11">
        <f t="shared" ca="1" si="2"/>
        <v>11.862066333435703</v>
      </c>
      <c r="F58" s="11">
        <f t="shared" ca="1" si="3"/>
        <v>11.52444295264417</v>
      </c>
      <c r="G58" s="30"/>
      <c r="H58" s="12">
        <f t="shared" ca="1" si="0"/>
        <v>-9.6479560709385986E-2</v>
      </c>
    </row>
    <row r="59" spans="3:8" ht="15.55" customHeight="1" x14ac:dyDescent="0.65">
      <c r="C59" s="10">
        <v>35</v>
      </c>
      <c r="D59" s="11">
        <f t="shared" ca="1" si="1"/>
        <v>9.0227423269960845</v>
      </c>
      <c r="E59" s="11">
        <f t="shared" ca="1" si="2"/>
        <v>10.309347441482977</v>
      </c>
      <c r="F59" s="11">
        <f t="shared" ca="1" si="3"/>
        <v>10.981288221141172</v>
      </c>
      <c r="G59" s="30"/>
      <c r="H59" s="12">
        <f t="shared" ca="1" si="0"/>
        <v>-0.92901789264922219</v>
      </c>
    </row>
    <row r="60" spans="3:8" ht="15.55" customHeight="1" x14ac:dyDescent="0.65">
      <c r="C60" s="10">
        <v>36</v>
      </c>
      <c r="D60" s="11">
        <f t="shared" ca="1" si="1"/>
        <v>9.4246524680694233</v>
      </c>
      <c r="E60" s="11">
        <f t="shared" ca="1" si="2"/>
        <v>9.3764126877147316</v>
      </c>
      <c r="F60" s="11">
        <f t="shared" ca="1" si="3"/>
        <v>10.663017802201622</v>
      </c>
      <c r="G60" s="30"/>
      <c r="H60" s="12">
        <f t="shared" ca="1" si="0"/>
        <v>-0.11083858560596502</v>
      </c>
    </row>
    <row r="61" spans="3:8" ht="15.55" customHeight="1" x14ac:dyDescent="0.65">
      <c r="C61" s="10">
        <v>37</v>
      </c>
      <c r="D61" s="11">
        <f t="shared" ca="1" si="1"/>
        <v>9.5946521388302539</v>
      </c>
      <c r="E61" s="11">
        <f t="shared" ca="1" si="2"/>
        <v>9.130143192505642</v>
      </c>
      <c r="F61" s="11">
        <f t="shared" ca="1" si="3"/>
        <v>9.0819034121509503</v>
      </c>
      <c r="G61" s="30"/>
      <c r="H61" s="12">
        <f t="shared" ca="1" si="0"/>
        <v>-0.34992856836676345</v>
      </c>
    </row>
    <row r="62" spans="3:8" ht="15.55" customHeight="1" x14ac:dyDescent="0.65">
      <c r="C62" s="10">
        <v>38</v>
      </c>
      <c r="D62" s="11">
        <f t="shared" ca="1" si="1"/>
        <v>9.0361176213322931</v>
      </c>
      <c r="E62" s="11">
        <f t="shared" ca="1" si="2"/>
        <v>8.9806983285293107</v>
      </c>
      <c r="F62" s="11">
        <f t="shared" ca="1" si="3"/>
        <v>8.5161893822046988</v>
      </c>
      <c r="G62" s="30"/>
      <c r="H62" s="12">
        <f t="shared" ca="1" si="0"/>
        <v>-0.78891809448432437</v>
      </c>
    </row>
    <row r="63" spans="3:8" ht="15.55" customHeight="1" x14ac:dyDescent="0.65">
      <c r="C63" s="10">
        <v>39</v>
      </c>
      <c r="D63" s="11">
        <f t="shared" ca="1" si="1"/>
        <v>9.6469458369834982</v>
      </c>
      <c r="E63" s="11">
        <f t="shared" ca="1" si="2"/>
        <v>9.4719815528001163</v>
      </c>
      <c r="F63" s="11">
        <f t="shared" ca="1" si="3"/>
        <v>9.4165622599971339</v>
      </c>
      <c r="G63" s="30"/>
      <c r="H63" s="12">
        <f t="shared" ca="1" si="0"/>
        <v>4.1404884225660084E-2</v>
      </c>
    </row>
    <row r="64" spans="3:8" ht="15.55" customHeight="1" x14ac:dyDescent="0.65">
      <c r="C64" s="10">
        <v>40</v>
      </c>
      <c r="D64" s="11">
        <f t="shared" ca="1" si="1"/>
        <v>10.28658027979804</v>
      </c>
      <c r="E64" s="11">
        <f t="shared" ca="1" si="2"/>
        <v>9.8921212325558781</v>
      </c>
      <c r="F64" s="11">
        <f t="shared" ca="1" si="3"/>
        <v>9.7171569483724962</v>
      </c>
      <c r="G64" s="30"/>
      <c r="H64" s="12">
        <f t="shared" ca="1" si="0"/>
        <v>0.26587783768520939</v>
      </c>
    </row>
    <row r="65" spans="3:8" ht="15.55" customHeight="1" x14ac:dyDescent="0.65">
      <c r="C65" s="10">
        <v>41</v>
      </c>
      <c r="D65" s="11">
        <f t="shared" ca="1" si="1"/>
        <v>8.874593433262751</v>
      </c>
      <c r="E65" s="11">
        <f t="shared" ca="1" si="2"/>
        <v>8.8952958753755809</v>
      </c>
      <c r="F65" s="11">
        <f t="shared" ca="1" si="3"/>
        <v>8.5008368281334192</v>
      </c>
      <c r="G65" s="30"/>
      <c r="H65" s="12">
        <f t="shared" ca="1" si="0"/>
        <v>-1.2583454855798535</v>
      </c>
    </row>
    <row r="66" spans="3:8" ht="15.55" customHeight="1" x14ac:dyDescent="0.65">
      <c r="C66" s="10">
        <v>42</v>
      </c>
      <c r="D66" s="11">
        <f t="shared" ca="1" si="1"/>
        <v>9.0056431557556547</v>
      </c>
      <c r="E66" s="11">
        <f t="shared" ca="1" si="2"/>
        <v>9.1385820745982596</v>
      </c>
      <c r="F66" s="11">
        <f t="shared" ca="1" si="3"/>
        <v>9.1592845167110895</v>
      </c>
      <c r="G66" s="30"/>
      <c r="H66" s="12">
        <f t="shared" ca="1" si="0"/>
        <v>-0.36518410145441882</v>
      </c>
    </row>
    <row r="67" spans="3:8" ht="15.55" customHeight="1" x14ac:dyDescent="0.65">
      <c r="C67" s="10">
        <v>43</v>
      </c>
      <c r="D67" s="11">
        <f t="shared" ca="1" si="1"/>
        <v>11.896102819443785</v>
      </c>
      <c r="E67" s="11">
        <f t="shared" ca="1" si="2"/>
        <v>11.266930076653857</v>
      </c>
      <c r="F67" s="11">
        <f t="shared" ca="1" si="3"/>
        <v>11.399868995496462</v>
      </c>
      <c r="G67" s="30"/>
      <c r="H67" s="12">
        <f t="shared" ca="1" si="0"/>
        <v>2.0786948701709931</v>
      </c>
    </row>
    <row r="68" spans="3:8" ht="15.55" customHeight="1" x14ac:dyDescent="0.65">
      <c r="C68" s="10">
        <v>44</v>
      </c>
      <c r="D68" s="11">
        <f t="shared" ca="1" si="1"/>
        <v>10.579132367334788</v>
      </c>
      <c r="E68" s="11">
        <f t="shared" ca="1" si="2"/>
        <v>10.396540316607579</v>
      </c>
      <c r="F68" s="11">
        <f t="shared" ca="1" si="3"/>
        <v>9.7673675738176531</v>
      </c>
      <c r="G68" s="30"/>
      <c r="H68" s="12">
        <f t="shared" ca="1" si="0"/>
        <v>-0.46021506775070842</v>
      </c>
    </row>
    <row r="69" spans="3:8" ht="15.55" customHeight="1" x14ac:dyDescent="0.65">
      <c r="C69" s="10">
        <v>45</v>
      </c>
      <c r="D69" s="11">
        <f t="shared" ca="1" si="1"/>
        <v>8.8365220715550201</v>
      </c>
      <c r="E69" s="11">
        <f t="shared" ca="1" si="2"/>
        <v>9.8758695066405178</v>
      </c>
      <c r="F69" s="11">
        <f t="shared" ca="1" si="3"/>
        <v>9.6932774559133073</v>
      </c>
      <c r="G69" s="30"/>
      <c r="H69" s="12">
        <f t="shared" ca="1" si="0"/>
        <v>-0.93337039456962578</v>
      </c>
    </row>
    <row r="70" spans="3:8" ht="15.55" customHeight="1" x14ac:dyDescent="0.65">
      <c r="C70" s="10">
        <v>46</v>
      </c>
      <c r="D70" s="11">
        <f t="shared" ca="1" si="1"/>
        <v>9.565134938711978</v>
      </c>
      <c r="E70" s="11">
        <f t="shared" ca="1" si="2"/>
        <v>9.3350274048366231</v>
      </c>
      <c r="F70" s="11">
        <f t="shared" ca="1" si="3"/>
        <v>10.374374839922121</v>
      </c>
      <c r="G70" s="30"/>
      <c r="H70" s="12">
        <f t="shared" ca="1" si="0"/>
        <v>3.1820135996790247E-2</v>
      </c>
    </row>
    <row r="71" spans="3:8" ht="15.55" customHeight="1" x14ac:dyDescent="0.65">
      <c r="C71" s="10">
        <v>47</v>
      </c>
      <c r="D71" s="11">
        <f t="shared" ca="1" si="1"/>
        <v>10.44672547477262</v>
      </c>
      <c r="E71" s="11">
        <f t="shared" ca="1" si="2"/>
        <v>9.9800402774878076</v>
      </c>
      <c r="F71" s="11">
        <f t="shared" ca="1" si="3"/>
        <v>9.7499327436124545</v>
      </c>
      <c r="G71" s="30"/>
      <c r="H71" s="12">
        <f t="shared" ca="1" si="0"/>
        <v>0.43081540677422664</v>
      </c>
    </row>
    <row r="72" spans="3:8" ht="15.55" customHeight="1" x14ac:dyDescent="0.65">
      <c r="C72" s="10">
        <v>48</v>
      </c>
      <c r="D72" s="11">
        <f t="shared" ca="1" si="1"/>
        <v>8.8862904090175885</v>
      </c>
      <c r="E72" s="11">
        <f t="shared" ca="1" si="2"/>
        <v>8.9022004770159846</v>
      </c>
      <c r="F72" s="11">
        <f t="shared" ca="1" si="3"/>
        <v>8.4355152797311703</v>
      </c>
      <c r="G72" s="30"/>
      <c r="H72" s="12">
        <f t="shared" ca="1" si="0"/>
        <v>-1.3291172943695244</v>
      </c>
    </row>
    <row r="73" spans="3:8" ht="15.55" customHeight="1" x14ac:dyDescent="0.65">
      <c r="C73" s="10">
        <v>49</v>
      </c>
      <c r="D73" s="11">
        <f t="shared" ca="1" si="1"/>
        <v>8.6652605454310159</v>
      </c>
      <c r="E73" s="11">
        <f t="shared" ca="1" si="2"/>
        <v>8.8806682488181288</v>
      </c>
      <c r="F73" s="11">
        <f t="shared" ca="1" si="3"/>
        <v>8.8965783168165249</v>
      </c>
      <c r="G73" s="30"/>
      <c r="H73" s="12">
        <f t="shared" ca="1" si="0"/>
        <v>-0.67018080738422126</v>
      </c>
    </row>
    <row r="74" spans="3:8" ht="15.55" customHeight="1" x14ac:dyDescent="0.65">
      <c r="C74" s="10">
        <v>50</v>
      </c>
      <c r="D74" s="11">
        <f t="shared" ca="1" si="1"/>
        <v>9.1160433007507624</v>
      </c>
      <c r="E74" s="11">
        <f t="shared" ca="1" si="2"/>
        <v>8.4514846535660002</v>
      </c>
      <c r="F74" s="11">
        <f t="shared" ca="1" si="3"/>
        <v>8.6668923569531131</v>
      </c>
      <c r="G74" s="30"/>
      <c r="H74" s="12">
        <f t="shared" ca="1" si="0"/>
        <v>-0.54886629555712751</v>
      </c>
    </row>
    <row r="75" spans="3:8" ht="15.55" customHeight="1" x14ac:dyDescent="0.65">
      <c r="C75" s="10">
        <v>51</v>
      </c>
      <c r="D75" s="11">
        <f t="shared" ca="1" si="1"/>
        <v>11.346488459115029</v>
      </c>
      <c r="E75" s="11">
        <f t="shared" ca="1" si="2"/>
        <v>11.011398055422918</v>
      </c>
      <c r="F75" s="11">
        <f t="shared" ca="1" si="3"/>
        <v>10.346839408238155</v>
      </c>
      <c r="G75" s="30"/>
      <c r="H75" s="12">
        <f t="shared" ca="1" si="0"/>
        <v>1.6209216068935925</v>
      </c>
    </row>
    <row r="76" spans="3:8" ht="15.55" customHeight="1" x14ac:dyDescent="0.65">
      <c r="C76" s="10">
        <v>52</v>
      </c>
      <c r="D76" s="11">
        <f t="shared" ca="1" si="1"/>
        <v>9.3697971314135984</v>
      </c>
      <c r="E76" s="11">
        <f t="shared" ca="1" si="2"/>
        <v>9.0953639836350355</v>
      </c>
      <c r="F76" s="11">
        <f t="shared" ca="1" si="3"/>
        <v>8.7602735799429237</v>
      </c>
      <c r="G76" s="30"/>
      <c r="H76" s="12">
        <f t="shared" ca="1" si="0"/>
        <v>-1.4406636720331982</v>
      </c>
    </row>
    <row r="77" spans="3:8" ht="15.55" customHeight="1" x14ac:dyDescent="0.65">
      <c r="C77" s="10">
        <v>53</v>
      </c>
      <c r="D77" s="11">
        <f t="shared" ca="1" si="1"/>
        <v>9.0885845841000936</v>
      </c>
      <c r="E77" s="11">
        <f t="shared" ca="1" si="2"/>
        <v>9.8990453875468898</v>
      </c>
      <c r="F77" s="11">
        <f t="shared" ca="1" si="3"/>
        <v>9.6246122397683269</v>
      </c>
      <c r="G77" s="30"/>
      <c r="H77" s="12">
        <f t="shared" ca="1" si="0"/>
        <v>-0.19108357988330577</v>
      </c>
    </row>
    <row r="78" spans="3:8" ht="15.55" customHeight="1" x14ac:dyDescent="0.65">
      <c r="C78" s="10">
        <v>54</v>
      </c>
      <c r="D78" s="11">
        <f t="shared" ca="1" si="1"/>
        <v>12.118200770196319</v>
      </c>
      <c r="E78" s="11">
        <f t="shared" ca="1" si="2"/>
        <v>11.397868934179719</v>
      </c>
      <c r="F78" s="11">
        <f t="shared" ca="1" si="3"/>
        <v>12.208329737626515</v>
      </c>
      <c r="G78" s="30"/>
      <c r="H78" s="12">
        <f t="shared" ca="1" si="0"/>
        <v>2.213742560137971</v>
      </c>
    </row>
    <row r="79" spans="3:8" ht="15.55" customHeight="1" x14ac:dyDescent="0.65">
      <c r="C79" s="10">
        <v>55</v>
      </c>
      <c r="D79" s="11">
        <f t="shared" ca="1" si="1"/>
        <v>10.679445120157052</v>
      </c>
      <c r="E79" s="11">
        <f t="shared" ca="1" si="2"/>
        <v>10.583903330215399</v>
      </c>
      <c r="F79" s="11">
        <f t="shared" ca="1" si="3"/>
        <v>9.8635714941987995</v>
      </c>
      <c r="G79" s="30"/>
      <c r="H79" s="12">
        <f t="shared" ca="1" si="0"/>
        <v>-0.42742615991193389</v>
      </c>
    </row>
    <row r="80" spans="3:8" ht="15.55" customHeight="1" x14ac:dyDescent="0.65">
      <c r="C80" s="10">
        <v>56</v>
      </c>
      <c r="D80" s="11">
        <f t="shared" ca="1" si="1"/>
        <v>10.160161701647636</v>
      </c>
      <c r="E80" s="11">
        <f t="shared" ca="1" si="2"/>
        <v>11.267032981716623</v>
      </c>
      <c r="F80" s="11">
        <f t="shared" ca="1" si="3"/>
        <v>11.171491191774969</v>
      </c>
      <c r="G80" s="30"/>
      <c r="H80" s="12">
        <f t="shared" ca="1" si="0"/>
        <v>0.37387478160360332</v>
      </c>
    </row>
    <row r="81" spans="3:8" ht="15.55" customHeight="1" x14ac:dyDescent="0.65">
      <c r="C81" s="10">
        <v>57</v>
      </c>
      <c r="D81" s="11">
        <f t="shared" ca="1" si="1"/>
        <v>8.8570601038172381</v>
      </c>
      <c r="E81" s="11">
        <f t="shared" ca="1" si="2"/>
        <v>8.6433470238612706</v>
      </c>
      <c r="F81" s="11">
        <f t="shared" ca="1" si="3"/>
        <v>9.7502183039302555</v>
      </c>
      <c r="G81" s="30"/>
      <c r="H81" s="12">
        <f t="shared" ca="1" si="0"/>
        <v>-1.3298772869845632</v>
      </c>
    </row>
    <row r="82" spans="3:8" ht="15.55" customHeight="1" x14ac:dyDescent="0.65">
      <c r="C82" s="10">
        <v>58</v>
      </c>
      <c r="D82" s="11">
        <f t="shared" ca="1" si="1"/>
        <v>8.9263816476753206</v>
      </c>
      <c r="E82" s="11">
        <f t="shared" ca="1" si="2"/>
        <v>9.1133190384771225</v>
      </c>
      <c r="F82" s="11">
        <f t="shared" ca="1" si="3"/>
        <v>8.8996059585211551</v>
      </c>
      <c r="G82" s="30"/>
      <c r="H82" s="12">
        <f t="shared" ca="1" si="0"/>
        <v>-0.40867970883239768</v>
      </c>
    </row>
    <row r="83" spans="3:8" ht="15.55" customHeight="1" x14ac:dyDescent="0.65">
      <c r="C83" s="10">
        <v>59</v>
      </c>
      <c r="D83" s="11">
        <f t="shared" ca="1" si="1"/>
        <v>8.479982344891237</v>
      </c>
      <c r="E83" s="11">
        <f t="shared" ca="1" si="2"/>
        <v>7.8150437013989551</v>
      </c>
      <c r="F83" s="11">
        <f t="shared" ca="1" si="3"/>
        <v>8.0019810922007579</v>
      </c>
      <c r="G83" s="30"/>
      <c r="H83" s="12">
        <f t="shared" ca="1" si="0"/>
        <v>-1.3156778006925647</v>
      </c>
    </row>
    <row r="84" spans="3:8" ht="15.55" customHeight="1" x14ac:dyDescent="0.65">
      <c r="C84" s="10">
        <v>60</v>
      </c>
      <c r="D84" s="11">
        <f t="shared" ca="1" si="1"/>
        <v>10.156858235505535</v>
      </c>
      <c r="E84" s="11">
        <f t="shared" ca="1" si="2"/>
        <v>9.9525183810893356</v>
      </c>
      <c r="F84" s="11">
        <f t="shared" ca="1" si="3"/>
        <v>9.2875797375970546</v>
      </c>
      <c r="G84" s="30"/>
      <c r="H84" s="12">
        <f t="shared" ca="1" si="0"/>
        <v>0.81469713585181724</v>
      </c>
    </row>
    <row r="85" spans="3:8" ht="15.55" customHeight="1" x14ac:dyDescent="0.65">
      <c r="C85" s="10">
        <v>61</v>
      </c>
      <c r="D85" s="11">
        <f t="shared" ca="1" si="1"/>
        <v>9.6964535553086915</v>
      </c>
      <c r="E85" s="11">
        <f t="shared" ca="1" si="2"/>
        <v>9.0386146549624105</v>
      </c>
      <c r="F85" s="11">
        <f t="shared" ca="1" si="3"/>
        <v>8.8342748005462113</v>
      </c>
      <c r="G85" s="30"/>
      <c r="H85" s="12">
        <f t="shared" ca="1" si="0"/>
        <v>-0.71089501261721588</v>
      </c>
    </row>
    <row r="86" spans="3:8" ht="15.55" customHeight="1" x14ac:dyDescent="0.65">
      <c r="C86" s="10">
        <v>62</v>
      </c>
      <c r="D86" s="11">
        <f t="shared" ca="1" si="1"/>
        <v>9.4584734861984963</v>
      </c>
      <c r="E86" s="11">
        <f t="shared" ca="1" si="2"/>
        <v>9.8658220541244042</v>
      </c>
      <c r="F86" s="11">
        <f t="shared" ca="1" si="3"/>
        <v>9.2079831537781214</v>
      </c>
      <c r="G86" s="30"/>
      <c r="H86" s="12">
        <f t="shared" ca="1" si="0"/>
        <v>-0.18607900749289602</v>
      </c>
    </row>
    <row r="87" spans="3:8" ht="15.55" customHeight="1" x14ac:dyDescent="0.65">
      <c r="C87" s="10">
        <v>63</v>
      </c>
      <c r="D87" s="11">
        <f t="shared" ca="1" si="1"/>
        <v>9.9903171247807219</v>
      </c>
      <c r="E87" s="11">
        <f t="shared" ca="1" si="2"/>
        <v>9.6348696184721145</v>
      </c>
      <c r="F87" s="11">
        <f t="shared" ca="1" si="3"/>
        <v>10.042218186398022</v>
      </c>
      <c r="G87" s="30"/>
      <c r="H87" s="12">
        <f t="shared" ca="1" si="0"/>
        <v>8.3356628527169518E-2</v>
      </c>
    </row>
    <row r="88" spans="3:8" ht="15.55" customHeight="1" x14ac:dyDescent="0.65">
      <c r="C88" s="10">
        <v>64</v>
      </c>
      <c r="D88" s="11">
        <f t="shared" ca="1" si="1"/>
        <v>10.033559058120408</v>
      </c>
      <c r="E88" s="11">
        <f t="shared" ca="1" si="2"/>
        <v>9.9405195543739602</v>
      </c>
      <c r="F88" s="11">
        <f t="shared" ca="1" si="3"/>
        <v>9.5850720480653528</v>
      </c>
      <c r="G88" s="30"/>
      <c r="H88" s="12">
        <f t="shared" ref="H88:H151" ca="1" si="4">NORMINV(RAND(),$I$18,$I$19)</f>
        <v>-8.1192561431768541E-3</v>
      </c>
    </row>
    <row r="89" spans="3:8" ht="15.55" customHeight="1" x14ac:dyDescent="0.65">
      <c r="C89" s="10">
        <v>65</v>
      </c>
      <c r="D89" s="11">
        <f t="shared" ca="1" si="1"/>
        <v>9.0903088506272187</v>
      </c>
      <c r="E89" s="11">
        <f t="shared" ca="1" si="2"/>
        <v>9.1319871648908038</v>
      </c>
      <c r="F89" s="11">
        <f t="shared" ca="1" si="3"/>
        <v>9.0389476611443555</v>
      </c>
      <c r="G89" s="30"/>
      <c r="H89" s="12">
        <f t="shared" ca="1" si="4"/>
        <v>-0.90563152130119273</v>
      </c>
    </row>
    <row r="90" spans="3:8" ht="15.55" customHeight="1" x14ac:dyDescent="0.65">
      <c r="C90" s="10">
        <v>66</v>
      </c>
      <c r="D90" s="11">
        <f t="shared" ref="D90:D153" ca="1" si="5">$D$16*H89+$D$19+H90</f>
        <v>8.3633812608160589</v>
      </c>
      <c r="E90" s="11">
        <f t="shared" ca="1" si="2"/>
        <v>8.3593216327444715</v>
      </c>
      <c r="F90" s="11">
        <f t="shared" ca="1" si="3"/>
        <v>8.4009999470080565</v>
      </c>
      <c r="G90" s="30"/>
      <c r="H90" s="12">
        <f t="shared" ca="1" si="4"/>
        <v>-1.1838029785333442</v>
      </c>
    </row>
    <row r="91" spans="3:8" ht="15.55" customHeight="1" x14ac:dyDescent="0.65">
      <c r="C91" s="10">
        <v>67</v>
      </c>
      <c r="D91" s="11">
        <f t="shared" ca="1" si="5"/>
        <v>9.9811201554176527</v>
      </c>
      <c r="E91" s="11">
        <f t="shared" ca="1" si="2"/>
        <v>9.5283043947670549</v>
      </c>
      <c r="F91" s="11">
        <f t="shared" ca="1" si="3"/>
        <v>9.5242447666954675</v>
      </c>
      <c r="G91" s="30"/>
      <c r="H91" s="12">
        <f t="shared" ca="1" si="4"/>
        <v>0.57302164468432415</v>
      </c>
    </row>
    <row r="92" spans="3:8" ht="15.55" customHeight="1" x14ac:dyDescent="0.65">
      <c r="C92" s="10">
        <v>68</v>
      </c>
      <c r="D92" s="11">
        <f t="shared" ca="1" si="5"/>
        <v>11.86872111378878</v>
      </c>
      <c r="E92" s="11">
        <f t="shared" ref="E92:E155" ca="1" si="6">$E$16*H91+$E$17*H90+$E$19+H92</f>
        <v>11.276819624522108</v>
      </c>
      <c r="F92" s="11">
        <f t="shared" ref="F92:F155" ca="1" si="7">$F$16*H91+$F$17*H90+$F$18*H89+$F$19+H92</f>
        <v>10.824003863871511</v>
      </c>
      <c r="G92" s="30"/>
      <c r="H92" s="12">
        <f t="shared" ca="1" si="4"/>
        <v>1.5822102914466172</v>
      </c>
    </row>
    <row r="93" spans="3:8" ht="15.55" customHeight="1" x14ac:dyDescent="0.65">
      <c r="C93" s="10">
        <v>69</v>
      </c>
      <c r="D93" s="11">
        <f t="shared" ca="1" si="5"/>
        <v>10.473477429692359</v>
      </c>
      <c r="E93" s="11">
        <f t="shared" ca="1" si="6"/>
        <v>10.759988252034521</v>
      </c>
      <c r="F93" s="11">
        <f t="shared" ca="1" si="7"/>
        <v>10.168086762767848</v>
      </c>
      <c r="G93" s="30"/>
      <c r="H93" s="12">
        <f t="shared" ca="1" si="4"/>
        <v>-0.31762771603095036</v>
      </c>
    </row>
    <row r="94" spans="3:8" ht="15.55" customHeight="1" x14ac:dyDescent="0.65">
      <c r="C94" s="10">
        <v>70</v>
      </c>
      <c r="D94" s="11">
        <f t="shared" ca="1" si="5"/>
        <v>9.4725162371065856</v>
      </c>
      <c r="E94" s="11">
        <f t="shared" ca="1" si="6"/>
        <v>10.263621382829895</v>
      </c>
      <c r="F94" s="11">
        <f t="shared" ca="1" si="7"/>
        <v>10.550132205172057</v>
      </c>
      <c r="G94" s="30"/>
      <c r="H94" s="12">
        <f t="shared" ca="1" si="4"/>
        <v>-0.36866990487793772</v>
      </c>
    </row>
    <row r="95" spans="3:8" ht="15.55" customHeight="1" x14ac:dyDescent="0.65">
      <c r="C95" s="10">
        <v>71</v>
      </c>
      <c r="D95" s="11">
        <f t="shared" ca="1" si="5"/>
        <v>9.4483819531302515</v>
      </c>
      <c r="E95" s="11">
        <f t="shared" ca="1" si="6"/>
        <v>9.2895680951147757</v>
      </c>
      <c r="F95" s="11">
        <f t="shared" ca="1" si="7"/>
        <v>10.080673240838085</v>
      </c>
      <c r="G95" s="30"/>
      <c r="H95" s="12">
        <f t="shared" ca="1" si="4"/>
        <v>-0.36728309443077978</v>
      </c>
    </row>
    <row r="96" spans="3:8" ht="15.55" customHeight="1" x14ac:dyDescent="0.65">
      <c r="C96" s="10">
        <v>72</v>
      </c>
      <c r="D96" s="11">
        <f t="shared" ca="1" si="5"/>
        <v>10.172781940368443</v>
      </c>
      <c r="E96" s="11">
        <f t="shared" ca="1" si="6"/>
        <v>9.9884469879294731</v>
      </c>
      <c r="F96" s="11">
        <f t="shared" ca="1" si="7"/>
        <v>9.829633129913999</v>
      </c>
      <c r="G96" s="30"/>
      <c r="H96" s="12">
        <f t="shared" ca="1" si="4"/>
        <v>0.35642348758383269</v>
      </c>
    </row>
    <row r="97" spans="3:8" ht="15.55" customHeight="1" x14ac:dyDescent="0.65">
      <c r="C97" s="10">
        <v>73</v>
      </c>
      <c r="D97" s="11">
        <f t="shared" ca="1" si="5"/>
        <v>9.7917064602733515</v>
      </c>
      <c r="E97" s="11">
        <f t="shared" ca="1" si="6"/>
        <v>9.6080649130579623</v>
      </c>
      <c r="F97" s="11">
        <f t="shared" ca="1" si="7"/>
        <v>9.4237299606189922</v>
      </c>
      <c r="G97" s="30"/>
      <c r="H97" s="12">
        <f t="shared" ca="1" si="4"/>
        <v>-0.38650528351856406</v>
      </c>
    </row>
    <row r="98" spans="3:8" ht="15.55" customHeight="1" x14ac:dyDescent="0.65">
      <c r="C98" s="10">
        <v>74</v>
      </c>
      <c r="D98" s="11">
        <f t="shared" ca="1" si="5"/>
        <v>11.553499513583567</v>
      </c>
      <c r="E98" s="11">
        <f t="shared" ca="1" si="6"/>
        <v>11.731711257375483</v>
      </c>
      <c r="F98" s="11">
        <f t="shared" ca="1" si="7"/>
        <v>11.548069710160092</v>
      </c>
      <c r="G98" s="30"/>
      <c r="H98" s="12">
        <f t="shared" ca="1" si="4"/>
        <v>1.746752155342848</v>
      </c>
    </row>
    <row r="99" spans="3:8" ht="15.55" customHeight="1" x14ac:dyDescent="0.65">
      <c r="C99" s="10">
        <v>75</v>
      </c>
      <c r="D99" s="11">
        <f t="shared" ca="1" si="5"/>
        <v>11.955963080873619</v>
      </c>
      <c r="E99" s="11">
        <f t="shared" ca="1" si="6"/>
        <v>11.762710439114338</v>
      </c>
      <c r="F99" s="11">
        <f t="shared" ca="1" si="7"/>
        <v>11.940922182906254</v>
      </c>
      <c r="G99" s="30"/>
      <c r="H99" s="12">
        <f t="shared" ca="1" si="4"/>
        <v>1.0825870032021956</v>
      </c>
    </row>
    <row r="100" spans="3:8" ht="15.55" customHeight="1" x14ac:dyDescent="0.65">
      <c r="C100" s="10">
        <v>76</v>
      </c>
      <c r="D100" s="11">
        <f t="shared" ca="1" si="5"/>
        <v>12.005096656628229</v>
      </c>
      <c r="E100" s="11">
        <f t="shared" ca="1" si="6"/>
        <v>12.878472734299653</v>
      </c>
      <c r="F100" s="11">
        <f t="shared" ca="1" si="7"/>
        <v>12.685220092540371</v>
      </c>
      <c r="G100" s="30"/>
      <c r="H100" s="12">
        <f t="shared" ca="1" si="4"/>
        <v>1.4638031550271307</v>
      </c>
    </row>
    <row r="101" spans="3:8" ht="15.55" customHeight="1" x14ac:dyDescent="0.65">
      <c r="C101" s="10">
        <v>77</v>
      </c>
      <c r="D101" s="11">
        <f t="shared" ca="1" si="5"/>
        <v>9.9465810274589241</v>
      </c>
      <c r="E101" s="11">
        <f t="shared" ca="1" si="6"/>
        <v>10.487874529060022</v>
      </c>
      <c r="F101" s="11">
        <f t="shared" ca="1" si="7"/>
        <v>11.361250606731447</v>
      </c>
      <c r="G101" s="30"/>
      <c r="H101" s="12">
        <f t="shared" ca="1" si="4"/>
        <v>-0.78532055005464063</v>
      </c>
    </row>
    <row r="102" spans="3:8" ht="15.55" customHeight="1" x14ac:dyDescent="0.65">
      <c r="C102" s="10">
        <v>78</v>
      </c>
      <c r="D102" s="11">
        <f t="shared" ca="1" si="5"/>
        <v>9.8070387682791775</v>
      </c>
      <c r="E102" s="11">
        <f t="shared" ca="1" si="6"/>
        <v>10.538940345792744</v>
      </c>
      <c r="F102" s="11">
        <f t="shared" ca="1" si="7"/>
        <v>11.080233847393842</v>
      </c>
      <c r="G102" s="30"/>
      <c r="H102" s="12">
        <f t="shared" ca="1" si="4"/>
        <v>0.19969904330649849</v>
      </c>
    </row>
    <row r="103" spans="3:8" ht="15.55" customHeight="1" x14ac:dyDescent="0.65">
      <c r="C103" s="10">
        <v>79</v>
      </c>
      <c r="D103" s="11">
        <f t="shared" ca="1" si="5"/>
        <v>8.8705155520966326</v>
      </c>
      <c r="E103" s="11">
        <f t="shared" ca="1" si="6"/>
        <v>8.4778552770693114</v>
      </c>
      <c r="F103" s="11">
        <f t="shared" ca="1" si="7"/>
        <v>9.2097568545828778</v>
      </c>
      <c r="G103" s="30"/>
      <c r="H103" s="12">
        <f t="shared" ca="1" si="4"/>
        <v>-1.229333969556617</v>
      </c>
    </row>
    <row r="104" spans="3:8" ht="15.55" customHeight="1" x14ac:dyDescent="0.65">
      <c r="C104" s="10">
        <v>80</v>
      </c>
      <c r="D104" s="11">
        <f t="shared" ca="1" si="5"/>
        <v>11.233924987993513</v>
      </c>
      <c r="E104" s="11">
        <f t="shared" ca="1" si="6"/>
        <v>11.333774509646762</v>
      </c>
      <c r="F104" s="11">
        <f t="shared" ca="1" si="7"/>
        <v>10.941114234619441</v>
      </c>
      <c r="G104" s="30"/>
      <c r="H104" s="12">
        <f t="shared" ca="1" si="4"/>
        <v>1.8485919727718212</v>
      </c>
    </row>
    <row r="105" spans="3:8" ht="15.55" customHeight="1" x14ac:dyDescent="0.65">
      <c r="C105" s="10">
        <v>81</v>
      </c>
      <c r="D105" s="11">
        <f t="shared" ca="1" si="5"/>
        <v>11.217835905549483</v>
      </c>
      <c r="E105" s="11">
        <f t="shared" ca="1" si="6"/>
        <v>10.603168920771175</v>
      </c>
      <c r="F105" s="11">
        <f t="shared" ca="1" si="7"/>
        <v>10.703018442424424</v>
      </c>
      <c r="G105" s="30"/>
      <c r="H105" s="12">
        <f t="shared" ca="1" si="4"/>
        <v>0.29353991916357364</v>
      </c>
    </row>
    <row r="106" spans="3:8" ht="15.55" customHeight="1" x14ac:dyDescent="0.65">
      <c r="C106" s="10">
        <v>82</v>
      </c>
      <c r="D106" s="11">
        <f t="shared" ca="1" si="5"/>
        <v>10.037462424218923</v>
      </c>
      <c r="E106" s="11">
        <f t="shared" ca="1" si="6"/>
        <v>10.961758410604833</v>
      </c>
      <c r="F106" s="11">
        <f t="shared" ca="1" si="7"/>
        <v>10.347091425826525</v>
      </c>
      <c r="G106" s="30"/>
      <c r="H106" s="12">
        <f t="shared" ca="1" si="4"/>
        <v>-0.1093075353628654</v>
      </c>
    </row>
    <row r="107" spans="3:8" ht="15.55" customHeight="1" x14ac:dyDescent="0.65">
      <c r="C107" s="10">
        <v>83</v>
      </c>
      <c r="D107" s="11">
        <f t="shared" ca="1" si="5"/>
        <v>10.799571017754515</v>
      </c>
      <c r="E107" s="11">
        <f t="shared" ca="1" si="6"/>
        <v>10.946340977336302</v>
      </c>
      <c r="F107" s="11">
        <f t="shared" ca="1" si="7"/>
        <v>11.870636963722212</v>
      </c>
      <c r="G107" s="30"/>
      <c r="H107" s="12">
        <f t="shared" ca="1" si="4"/>
        <v>0.85422478543594715</v>
      </c>
    </row>
    <row r="108" spans="3:8" ht="15.55" customHeight="1" x14ac:dyDescent="0.65">
      <c r="C108" s="10">
        <v>84</v>
      </c>
      <c r="D108" s="11">
        <f t="shared" ca="1" si="5"/>
        <v>10.323716754855077</v>
      </c>
      <c r="E108" s="11">
        <f t="shared" ca="1" si="6"/>
        <v>10.269062987173646</v>
      </c>
      <c r="F108" s="11">
        <f t="shared" ca="1" si="7"/>
        <v>10.415832946755431</v>
      </c>
      <c r="G108" s="30"/>
      <c r="H108" s="12">
        <f t="shared" ca="1" si="4"/>
        <v>-0.10339563786289489</v>
      </c>
    </row>
    <row r="109" spans="3:8" ht="15.55" customHeight="1" x14ac:dyDescent="0.65">
      <c r="C109" s="10">
        <v>85</v>
      </c>
      <c r="D109" s="11">
        <f t="shared" ca="1" si="5"/>
        <v>10.270646979395488</v>
      </c>
      <c r="E109" s="11">
        <f t="shared" ca="1" si="6"/>
        <v>10.697759372113463</v>
      </c>
      <c r="F109" s="11">
        <f t="shared" ca="1" si="7"/>
        <v>10.64310560443203</v>
      </c>
      <c r="G109" s="30"/>
      <c r="H109" s="12">
        <f t="shared" ca="1" si="4"/>
        <v>0.32234479832693591</v>
      </c>
    </row>
    <row r="110" spans="3:8" ht="15.55" customHeight="1" x14ac:dyDescent="0.65">
      <c r="C110" s="10">
        <v>86</v>
      </c>
      <c r="D110" s="11">
        <f t="shared" ca="1" si="5"/>
        <v>9.5062917045519502</v>
      </c>
      <c r="E110" s="11">
        <f t="shared" ca="1" si="6"/>
        <v>9.4545938856205041</v>
      </c>
      <c r="F110" s="11">
        <f t="shared" ca="1" si="7"/>
        <v>9.881706278338477</v>
      </c>
      <c r="G110" s="30"/>
      <c r="H110" s="12">
        <f t="shared" ca="1" si="4"/>
        <v>-0.65488069461151699</v>
      </c>
    </row>
    <row r="111" spans="3:8" ht="15.55" customHeight="1" x14ac:dyDescent="0.65">
      <c r="C111" s="10">
        <v>87</v>
      </c>
      <c r="D111" s="11">
        <f t="shared" ca="1" si="5"/>
        <v>9.3689787562141937</v>
      </c>
      <c r="E111" s="11">
        <f t="shared" ca="1" si="6"/>
        <v>9.530151155377661</v>
      </c>
      <c r="F111" s="11">
        <f t="shared" ca="1" si="7"/>
        <v>9.4784533364462149</v>
      </c>
      <c r="G111" s="30"/>
      <c r="H111" s="12">
        <f t="shared" ca="1" si="4"/>
        <v>-0.30358089648004732</v>
      </c>
    </row>
    <row r="112" spans="3:8" ht="15.55" customHeight="1" x14ac:dyDescent="0.65">
      <c r="C112" s="10">
        <v>88</v>
      </c>
      <c r="D112" s="11">
        <f t="shared" ca="1" si="5"/>
        <v>9.249277712034548</v>
      </c>
      <c r="E112" s="11">
        <f t="shared" ca="1" si="6"/>
        <v>8.9218373647287894</v>
      </c>
      <c r="F112" s="11">
        <f t="shared" ca="1" si="7"/>
        <v>9.0830097638922567</v>
      </c>
      <c r="G112" s="30"/>
      <c r="H112" s="12">
        <f t="shared" ca="1" si="4"/>
        <v>-0.59893183972542885</v>
      </c>
    </row>
    <row r="113" spans="3:8" ht="15.55" customHeight="1" x14ac:dyDescent="0.65">
      <c r="C113" s="10">
        <v>89</v>
      </c>
      <c r="D113" s="11">
        <f t="shared" ca="1" si="5"/>
        <v>10.488975500605724</v>
      </c>
      <c r="E113" s="11">
        <f t="shared" ca="1" si="6"/>
        <v>10.337185052365699</v>
      </c>
      <c r="F113" s="11">
        <f t="shared" ca="1" si="7"/>
        <v>10.009744705059941</v>
      </c>
      <c r="G113" s="30"/>
      <c r="H113" s="12">
        <f t="shared" ca="1" si="4"/>
        <v>0.78844142046843779</v>
      </c>
    </row>
    <row r="114" spans="3:8" ht="15.55" customHeight="1" x14ac:dyDescent="0.65">
      <c r="C114" s="10">
        <v>90</v>
      </c>
      <c r="D114" s="11">
        <f t="shared" ca="1" si="5"/>
        <v>10.419323961372555</v>
      </c>
      <c r="E114" s="11">
        <f t="shared" ca="1" si="6"/>
        <v>10.119858041509842</v>
      </c>
      <c r="F114" s="11">
        <f t="shared" ca="1" si="7"/>
        <v>9.9680675932698168</v>
      </c>
      <c r="G114" s="30"/>
      <c r="H114" s="12">
        <f t="shared" ca="1" si="4"/>
        <v>2.5103251138336762E-2</v>
      </c>
    </row>
    <row r="115" spans="3:8" ht="15.55" customHeight="1" x14ac:dyDescent="0.65">
      <c r="C115" s="10">
        <v>91</v>
      </c>
      <c r="D115" s="11">
        <f t="shared" ca="1" si="5"/>
        <v>9.669862165586169</v>
      </c>
      <c r="E115" s="11">
        <f t="shared" ca="1" si="6"/>
        <v>10.064082875820388</v>
      </c>
      <c r="F115" s="11">
        <f t="shared" ca="1" si="7"/>
        <v>9.7646169559576741</v>
      </c>
      <c r="G115" s="30"/>
      <c r="H115" s="12">
        <f t="shared" ca="1" si="4"/>
        <v>-0.34268945998299871</v>
      </c>
    </row>
    <row r="116" spans="3:8" ht="15.55" customHeight="1" x14ac:dyDescent="0.65">
      <c r="C116" s="10">
        <v>92</v>
      </c>
      <c r="D116" s="11">
        <f t="shared" ca="1" si="5"/>
        <v>10.32581838432616</v>
      </c>
      <c r="E116" s="11">
        <f t="shared" ca="1" si="6"/>
        <v>10.338370009895328</v>
      </c>
      <c r="F116" s="11">
        <f t="shared" ca="1" si="7"/>
        <v>10.732590720129547</v>
      </c>
      <c r="G116" s="30"/>
      <c r="H116" s="12">
        <f t="shared" ca="1" si="4"/>
        <v>0.49716311431766025</v>
      </c>
    </row>
    <row r="117" spans="3:8" ht="15.55" customHeight="1" x14ac:dyDescent="0.65">
      <c r="C117" s="10">
        <v>93</v>
      </c>
      <c r="D117" s="11">
        <f t="shared" ca="1" si="5"/>
        <v>9.9367874972746506</v>
      </c>
      <c r="E117" s="11">
        <f t="shared" ca="1" si="6"/>
        <v>9.765442767283151</v>
      </c>
      <c r="F117" s="11">
        <f t="shared" ca="1" si="7"/>
        <v>9.7779943928523192</v>
      </c>
      <c r="G117" s="30"/>
      <c r="H117" s="12">
        <f t="shared" ca="1" si="4"/>
        <v>-0.3117940598841798</v>
      </c>
    </row>
    <row r="118" spans="3:8" ht="15.55" customHeight="1" x14ac:dyDescent="0.65">
      <c r="C118" s="10">
        <v>94</v>
      </c>
      <c r="D118" s="11">
        <f t="shared" ca="1" si="5"/>
        <v>10.618551711521068</v>
      </c>
      <c r="E118" s="11">
        <f t="shared" ca="1" si="6"/>
        <v>10.867133268679897</v>
      </c>
      <c r="F118" s="11">
        <f t="shared" ca="1" si="7"/>
        <v>10.695788538688397</v>
      </c>
      <c r="G118" s="30"/>
      <c r="H118" s="12">
        <f t="shared" ca="1" si="4"/>
        <v>0.77444874146315767</v>
      </c>
    </row>
    <row r="119" spans="3:8" ht="15.55" customHeight="1" x14ac:dyDescent="0.65">
      <c r="C119" s="10">
        <v>95</v>
      </c>
      <c r="D119" s="11">
        <f t="shared" ca="1" si="5"/>
        <v>9.6565784711630815</v>
      </c>
      <c r="E119" s="11">
        <f t="shared" ca="1" si="6"/>
        <v>9.5006814412209923</v>
      </c>
      <c r="F119" s="11">
        <f t="shared" ca="1" si="7"/>
        <v>9.7492629983798214</v>
      </c>
      <c r="G119" s="30"/>
      <c r="H119" s="12">
        <f t="shared" ca="1" si="4"/>
        <v>-0.73064589956849757</v>
      </c>
    </row>
    <row r="120" spans="3:8" ht="15.55" customHeight="1" x14ac:dyDescent="0.65">
      <c r="C120" s="10">
        <v>96</v>
      </c>
      <c r="D120" s="11">
        <f t="shared" ca="1" si="5"/>
        <v>9.5832502998407492</v>
      </c>
      <c r="E120" s="11">
        <f t="shared" ca="1" si="6"/>
        <v>9.9704746705723277</v>
      </c>
      <c r="F120" s="11">
        <f t="shared" ca="1" si="7"/>
        <v>9.8145776406302385</v>
      </c>
      <c r="G120" s="30"/>
      <c r="H120" s="12">
        <f t="shared" ca="1" si="4"/>
        <v>-5.1426750375002855E-2</v>
      </c>
    </row>
    <row r="121" spans="3:8" ht="15.55" customHeight="1" x14ac:dyDescent="0.65">
      <c r="C121" s="10">
        <v>97</v>
      </c>
      <c r="D121" s="11">
        <f t="shared" ca="1" si="5"/>
        <v>11.511291870392615</v>
      </c>
      <c r="E121" s="11">
        <f t="shared" ca="1" si="6"/>
        <v>11.145968920608366</v>
      </c>
      <c r="F121" s="11">
        <f t="shared" ca="1" si="7"/>
        <v>11.533193291339945</v>
      </c>
      <c r="G121" s="30"/>
      <c r="H121" s="12">
        <f t="shared" ca="1" si="4"/>
        <v>1.5370052455801169</v>
      </c>
    </row>
    <row r="122" spans="3:8" ht="15.55" customHeight="1" x14ac:dyDescent="0.65">
      <c r="C122" s="10">
        <v>98</v>
      </c>
      <c r="D122" s="11">
        <f t="shared" ca="1" si="5"/>
        <v>9.7246624580635608</v>
      </c>
      <c r="E122" s="11">
        <f t="shared" ca="1" si="6"/>
        <v>9.6989490828760587</v>
      </c>
      <c r="F122" s="11">
        <f t="shared" ca="1" si="7"/>
        <v>9.3336261330918102</v>
      </c>
      <c r="G122" s="30"/>
      <c r="H122" s="12">
        <f t="shared" ca="1" si="4"/>
        <v>-1.0438401647264988</v>
      </c>
    </row>
    <row r="123" spans="3:8" ht="15.55" customHeight="1" x14ac:dyDescent="0.65">
      <c r="C123" s="10">
        <v>99</v>
      </c>
      <c r="D123" s="11">
        <f t="shared" ca="1" si="5"/>
        <v>10.40749717413372</v>
      </c>
      <c r="E123" s="11">
        <f t="shared" ca="1" si="6"/>
        <v>11.175999796923779</v>
      </c>
      <c r="F123" s="11">
        <f t="shared" ca="1" si="7"/>
        <v>11.150286421736277</v>
      </c>
      <c r="G123" s="30"/>
      <c r="H123" s="12">
        <f t="shared" ca="1" si="4"/>
        <v>0.92941725649697016</v>
      </c>
    </row>
    <row r="124" spans="3:8" ht="15.55" customHeight="1" x14ac:dyDescent="0.65">
      <c r="C124" s="10">
        <v>100</v>
      </c>
      <c r="D124" s="11">
        <f t="shared" ca="1" si="5"/>
        <v>9.9406613861534243</v>
      </c>
      <c r="E124" s="11">
        <f t="shared" ca="1" si="6"/>
        <v>9.4187413037901759</v>
      </c>
      <c r="F124" s="11">
        <f t="shared" ca="1" si="7"/>
        <v>10.187243926580233</v>
      </c>
      <c r="G124" s="30"/>
      <c r="H124" s="12">
        <f t="shared" ca="1" si="4"/>
        <v>-0.52404724209506026</v>
      </c>
    </row>
    <row r="125" spans="3:8" ht="15.55" customHeight="1" x14ac:dyDescent="0.65">
      <c r="C125" s="10">
        <v>101</v>
      </c>
      <c r="D125" s="11">
        <f t="shared" ca="1" si="5"/>
        <v>9.7694882492983144</v>
      </c>
      <c r="E125" s="11">
        <f t="shared" ca="1" si="6"/>
        <v>10.2341968775468</v>
      </c>
      <c r="F125" s="11">
        <f t="shared" ca="1" si="7"/>
        <v>9.7122767951835502</v>
      </c>
      <c r="G125" s="30"/>
      <c r="H125" s="12">
        <f t="shared" ca="1" si="4"/>
        <v>3.1511870345844496E-2</v>
      </c>
    </row>
    <row r="126" spans="3:8" ht="15.55" customHeight="1" x14ac:dyDescent="0.65">
      <c r="C126" s="10">
        <v>102</v>
      </c>
      <c r="D126" s="11">
        <f t="shared" ca="1" si="5"/>
        <v>11.800926957735488</v>
      </c>
      <c r="E126" s="11">
        <f t="shared" ca="1" si="6"/>
        <v>11.538903336687957</v>
      </c>
      <c r="F126" s="11">
        <f t="shared" ca="1" si="7"/>
        <v>12.003611964936443</v>
      </c>
      <c r="G126" s="30"/>
      <c r="H126" s="12">
        <f t="shared" ca="1" si="4"/>
        <v>1.7851710225625648</v>
      </c>
    </row>
    <row r="127" spans="3:8" ht="15.55" customHeight="1" x14ac:dyDescent="0.65">
      <c r="C127" s="10">
        <v>103</v>
      </c>
      <c r="D127" s="11">
        <f t="shared" ca="1" si="5"/>
        <v>11.559122324881203</v>
      </c>
      <c r="E127" s="11">
        <f t="shared" ca="1" si="6"/>
        <v>11.574878260054126</v>
      </c>
      <c r="F127" s="11">
        <f t="shared" ca="1" si="7"/>
        <v>11.312854639006595</v>
      </c>
      <c r="G127" s="30"/>
      <c r="H127" s="12">
        <f t="shared" ca="1" si="4"/>
        <v>0.66653681359992023</v>
      </c>
    </row>
    <row r="128" spans="3:8" ht="15.55" customHeight="1" x14ac:dyDescent="0.65">
      <c r="C128" s="10">
        <v>104</v>
      </c>
      <c r="D128" s="11">
        <f t="shared" ca="1" si="5"/>
        <v>9.2875681329222832</v>
      </c>
      <c r="E128" s="11">
        <f t="shared" ca="1" si="6"/>
        <v>10.180153644203566</v>
      </c>
      <c r="F128" s="11">
        <f t="shared" ca="1" si="7"/>
        <v>10.195909579376488</v>
      </c>
      <c r="G128" s="30"/>
      <c r="H128" s="12">
        <f t="shared" ca="1" si="4"/>
        <v>-1.0457002738776764</v>
      </c>
    </row>
    <row r="129" spans="3:8" ht="15.55" customHeight="1" x14ac:dyDescent="0.65">
      <c r="C129" s="10">
        <v>105</v>
      </c>
      <c r="D129" s="11">
        <f t="shared" ca="1" si="5"/>
        <v>9.560496889912125</v>
      </c>
      <c r="E129" s="11">
        <f t="shared" ca="1" si="6"/>
        <v>9.8937652967120862</v>
      </c>
      <c r="F129" s="11">
        <f t="shared" ca="1" si="7"/>
        <v>10.786350807993369</v>
      </c>
      <c r="G129" s="30"/>
      <c r="H129" s="12">
        <f t="shared" ca="1" si="4"/>
        <v>8.3347026850963776E-2</v>
      </c>
    </row>
    <row r="130" spans="3:8" ht="15.55" customHeight="1" x14ac:dyDescent="0.65">
      <c r="C130" s="10">
        <v>106</v>
      </c>
      <c r="D130" s="11">
        <f t="shared" ca="1" si="5"/>
        <v>9.7996634524178035</v>
      </c>
      <c r="E130" s="11">
        <f t="shared" ca="1" si="6"/>
        <v>9.2768133154789663</v>
      </c>
      <c r="F130" s="11">
        <f t="shared" ca="1" si="7"/>
        <v>9.6100817222789257</v>
      </c>
      <c r="G130" s="30"/>
      <c r="H130" s="12">
        <f t="shared" ca="1" si="4"/>
        <v>-0.242010061007677</v>
      </c>
    </row>
    <row r="131" spans="3:8" ht="15.55" customHeight="1" x14ac:dyDescent="0.65">
      <c r="C131" s="10">
        <v>107</v>
      </c>
      <c r="D131" s="11">
        <f t="shared" ca="1" si="5"/>
        <v>10.064230859929712</v>
      </c>
      <c r="E131" s="11">
        <f t="shared" ca="1" si="6"/>
        <v>10.105904373355193</v>
      </c>
      <c r="F131" s="11">
        <f t="shared" ca="1" si="7"/>
        <v>9.5830542364163556</v>
      </c>
      <c r="G131" s="30"/>
      <c r="H131" s="12">
        <f t="shared" ca="1" si="4"/>
        <v>0.18523589043354963</v>
      </c>
    </row>
    <row r="132" spans="3:8" ht="15.55" customHeight="1" x14ac:dyDescent="0.65">
      <c r="C132" s="10">
        <v>108</v>
      </c>
      <c r="D132" s="11">
        <f t="shared" ca="1" si="5"/>
        <v>9.7132188391463714</v>
      </c>
      <c r="E132" s="11">
        <f t="shared" ca="1" si="6"/>
        <v>9.5922138086425335</v>
      </c>
      <c r="F132" s="11">
        <f t="shared" ca="1" si="7"/>
        <v>9.6338873220680146</v>
      </c>
      <c r="G132" s="30"/>
      <c r="H132" s="12">
        <f t="shared" ca="1" si="4"/>
        <v>-0.37939910607040322</v>
      </c>
    </row>
    <row r="133" spans="3:8" ht="15.55" customHeight="1" x14ac:dyDescent="0.65">
      <c r="C133" s="10">
        <v>109</v>
      </c>
      <c r="D133" s="11">
        <f t="shared" ca="1" si="5"/>
        <v>13.442412220375822</v>
      </c>
      <c r="E133" s="11">
        <f t="shared" ca="1" si="6"/>
        <v>13.535030165592596</v>
      </c>
      <c r="F133" s="11">
        <f t="shared" ca="1" si="7"/>
        <v>13.414025135088757</v>
      </c>
      <c r="G133" s="30"/>
      <c r="H133" s="12">
        <f t="shared" ca="1" si="4"/>
        <v>3.6321117734110229</v>
      </c>
    </row>
    <row r="134" spans="3:8" ht="15.55" customHeight="1" x14ac:dyDescent="0.65">
      <c r="C134" s="10">
        <v>110</v>
      </c>
      <c r="D134" s="11">
        <f t="shared" ca="1" si="5"/>
        <v>11.145956356896047</v>
      </c>
      <c r="E134" s="11">
        <f t="shared" ca="1" si="6"/>
        <v>10.956256803860846</v>
      </c>
      <c r="F134" s="11">
        <f t="shared" ca="1" si="7"/>
        <v>11.048874749077621</v>
      </c>
      <c r="G134" s="30"/>
      <c r="H134" s="12">
        <f t="shared" ca="1" si="4"/>
        <v>-0.67009952980946463</v>
      </c>
    </row>
    <row r="135" spans="3:8" ht="15.55" customHeight="1" x14ac:dyDescent="0.65">
      <c r="C135" s="10">
        <v>111</v>
      </c>
      <c r="D135" s="11">
        <f t="shared" ca="1" si="5"/>
        <v>10.27812146203671</v>
      </c>
      <c r="E135" s="11">
        <f t="shared" ca="1" si="6"/>
        <v>12.094177348742221</v>
      </c>
      <c r="F135" s="11">
        <f t="shared" ca="1" si="7"/>
        <v>11.90447779570702</v>
      </c>
      <c r="G135" s="30"/>
      <c r="H135" s="12">
        <f t="shared" ca="1" si="4"/>
        <v>0.6131712269414421</v>
      </c>
    </row>
    <row r="136" spans="3:8" ht="15.55" customHeight="1" x14ac:dyDescent="0.65">
      <c r="C136" s="10">
        <v>112</v>
      </c>
      <c r="D136" s="11">
        <f t="shared" ca="1" si="5"/>
        <v>11.862125146319936</v>
      </c>
      <c r="E136" s="11">
        <f t="shared" ca="1" si="6"/>
        <v>11.527075381415202</v>
      </c>
      <c r="F136" s="11">
        <f t="shared" ca="1" si="7"/>
        <v>13.343131268120715</v>
      </c>
      <c r="G136" s="30"/>
      <c r="H136" s="12">
        <f t="shared" ca="1" si="4"/>
        <v>1.5555395328492141</v>
      </c>
    </row>
    <row r="137" spans="3:8" ht="15.55" customHeight="1" x14ac:dyDescent="0.65">
      <c r="C137" s="10">
        <v>113</v>
      </c>
      <c r="D137" s="11">
        <f t="shared" ca="1" si="5"/>
        <v>9.8288822104432683</v>
      </c>
      <c r="E137" s="11">
        <f t="shared" ca="1" si="6"/>
        <v>10.13546782391399</v>
      </c>
      <c r="F137" s="11">
        <f t="shared" ca="1" si="7"/>
        <v>9.8004180590092567</v>
      </c>
      <c r="G137" s="30"/>
      <c r="H137" s="12">
        <f t="shared" ca="1" si="4"/>
        <v>-0.94888755598133867</v>
      </c>
    </row>
    <row r="138" spans="3:8" ht="15.55" customHeight="1" x14ac:dyDescent="0.65">
      <c r="C138" s="10">
        <v>114</v>
      </c>
      <c r="D138" s="11">
        <f t="shared" ca="1" si="5"/>
        <v>9.4514575983642324</v>
      </c>
      <c r="E138" s="11">
        <f t="shared" ca="1" si="6"/>
        <v>10.229227364788841</v>
      </c>
      <c r="F138" s="11">
        <f t="shared" ca="1" si="7"/>
        <v>10.53581297825956</v>
      </c>
      <c r="G138" s="30"/>
      <c r="H138" s="12">
        <f t="shared" ca="1" si="4"/>
        <v>-7.4098623645097519E-2</v>
      </c>
    </row>
    <row r="139" spans="3:8" ht="15.55" customHeight="1" x14ac:dyDescent="0.65">
      <c r="C139" s="10">
        <v>115</v>
      </c>
      <c r="D139" s="11">
        <f t="shared" ca="1" si="5"/>
        <v>9.5927996435360008</v>
      </c>
      <c r="E139" s="11">
        <f t="shared" ca="1" si="6"/>
        <v>9.1183558655453307</v>
      </c>
      <c r="F139" s="11">
        <f t="shared" ca="1" si="7"/>
        <v>9.8961256319699373</v>
      </c>
      <c r="G139" s="30"/>
      <c r="H139" s="12">
        <f t="shared" ca="1" si="4"/>
        <v>-0.37015104464145082</v>
      </c>
    </row>
    <row r="140" spans="3:8" ht="15.55" customHeight="1" x14ac:dyDescent="0.65">
      <c r="C140" s="10">
        <v>116</v>
      </c>
      <c r="D140" s="11">
        <f t="shared" ca="1" si="5"/>
        <v>10.67171550596747</v>
      </c>
      <c r="E140" s="11">
        <f t="shared" ca="1" si="6"/>
        <v>10.63466619414492</v>
      </c>
      <c r="F140" s="11">
        <f t="shared" ca="1" si="7"/>
        <v>10.160222416154252</v>
      </c>
      <c r="G140" s="30"/>
      <c r="H140" s="12">
        <f t="shared" ca="1" si="4"/>
        <v>0.85679102828819431</v>
      </c>
    </row>
    <row r="141" spans="3:8" ht="15.55" customHeight="1" x14ac:dyDescent="0.65">
      <c r="C141" s="10">
        <v>117</v>
      </c>
      <c r="D141" s="11">
        <f t="shared" ca="1" si="5"/>
        <v>10.932976451958318</v>
      </c>
      <c r="E141" s="11">
        <f t="shared" ca="1" si="6"/>
        <v>10.747900929637593</v>
      </c>
      <c r="F141" s="11">
        <f t="shared" ca="1" si="7"/>
        <v>10.710851617815045</v>
      </c>
      <c r="G141" s="30"/>
      <c r="H141" s="12">
        <f t="shared" ca="1" si="4"/>
        <v>0.50458093781422086</v>
      </c>
    </row>
    <row r="142" spans="3:8" ht="15.55" customHeight="1" x14ac:dyDescent="0.65">
      <c r="C142" s="10">
        <v>118</v>
      </c>
      <c r="D142" s="11">
        <f t="shared" ca="1" si="5"/>
        <v>9.7903343228434778</v>
      </c>
      <c r="E142" s="11">
        <f t="shared" ca="1" si="6"/>
        <v>10.218729836987574</v>
      </c>
      <c r="F142" s="11">
        <f t="shared" ca="1" si="7"/>
        <v>10.033654314666849</v>
      </c>
      <c r="G142" s="30"/>
      <c r="H142" s="12">
        <f t="shared" ca="1" si="4"/>
        <v>-0.46195614606363367</v>
      </c>
    </row>
    <row r="143" spans="3:8" ht="15.55" customHeight="1" x14ac:dyDescent="0.65">
      <c r="C143" s="10">
        <v>119</v>
      </c>
      <c r="D143" s="11">
        <f t="shared" ca="1" si="5"/>
        <v>11.017258051644282</v>
      </c>
      <c r="E143" s="11">
        <f t="shared" ca="1" si="6"/>
        <v>11.269548520551393</v>
      </c>
      <c r="F143" s="11">
        <f t="shared" ca="1" si="7"/>
        <v>11.697944034695491</v>
      </c>
      <c r="G143" s="30"/>
      <c r="H143" s="12">
        <f t="shared" ca="1" si="4"/>
        <v>1.2482361246760996</v>
      </c>
    </row>
    <row r="144" spans="3:8" ht="15.55" customHeight="1" x14ac:dyDescent="0.65">
      <c r="C144" s="10">
        <v>120</v>
      </c>
      <c r="D144" s="11">
        <f t="shared" ca="1" si="5"/>
        <v>9.6710327370926166</v>
      </c>
      <c r="E144" s="11">
        <f t="shared" ca="1" si="6"/>
        <v>9.4400546640607992</v>
      </c>
      <c r="F144" s="11">
        <f t="shared" ca="1" si="7"/>
        <v>9.69234513296791</v>
      </c>
      <c r="G144" s="30"/>
      <c r="H144" s="12">
        <f t="shared" ca="1" si="4"/>
        <v>-0.95308532524543443</v>
      </c>
    </row>
    <row r="145" spans="3:8" ht="15.55" customHeight="1" x14ac:dyDescent="0.65">
      <c r="C145" s="10">
        <v>121</v>
      </c>
      <c r="D145" s="11">
        <f t="shared" ca="1" si="5"/>
        <v>8.6121836540002494</v>
      </c>
      <c r="E145" s="11">
        <f t="shared" ca="1" si="6"/>
        <v>9.2363017163382999</v>
      </c>
      <c r="F145" s="11">
        <f t="shared" ca="1" si="7"/>
        <v>9.0053236433064825</v>
      </c>
      <c r="G145" s="30"/>
      <c r="H145" s="12">
        <f t="shared" ca="1" si="4"/>
        <v>-0.91127368337703196</v>
      </c>
    </row>
    <row r="146" spans="3:8" ht="15.55" customHeight="1" x14ac:dyDescent="0.65">
      <c r="C146" s="10">
        <v>122</v>
      </c>
      <c r="D146" s="11">
        <f t="shared" ca="1" si="5"/>
        <v>10.186029011274382</v>
      </c>
      <c r="E146" s="11">
        <f t="shared" ca="1" si="6"/>
        <v>9.7094863486516658</v>
      </c>
      <c r="F146" s="11">
        <f t="shared" ca="1" si="7"/>
        <v>10.333604410989714</v>
      </c>
      <c r="G146" s="30"/>
      <c r="H146" s="12">
        <f t="shared" ca="1" si="4"/>
        <v>0.64166585296289802</v>
      </c>
    </row>
    <row r="147" spans="3:8" ht="15.55" customHeight="1" x14ac:dyDescent="0.65">
      <c r="C147" s="10">
        <v>123</v>
      </c>
      <c r="D147" s="11">
        <f t="shared" ca="1" si="5"/>
        <v>9.5755637940822762</v>
      </c>
      <c r="E147" s="11">
        <f t="shared" ca="1" si="6"/>
        <v>9.1199269523937598</v>
      </c>
      <c r="F147" s="11">
        <f t="shared" ca="1" si="7"/>
        <v>8.643384289771042</v>
      </c>
      <c r="G147" s="30"/>
      <c r="H147" s="12">
        <f t="shared" ca="1" si="4"/>
        <v>-0.7452691323991727</v>
      </c>
    </row>
    <row r="148" spans="3:8" ht="15.55" customHeight="1" x14ac:dyDescent="0.65">
      <c r="C148" s="10">
        <v>124</v>
      </c>
      <c r="D148" s="11">
        <f t="shared" ca="1" si="5"/>
        <v>10.187039096309867</v>
      </c>
      <c r="E148" s="11">
        <f t="shared" ca="1" si="6"/>
        <v>10.507872022791316</v>
      </c>
      <c r="F148" s="11">
        <f t="shared" ca="1" si="7"/>
        <v>10.0522351811028</v>
      </c>
      <c r="G148" s="30"/>
      <c r="H148" s="12">
        <f t="shared" ca="1" si="4"/>
        <v>0.55967366250945305</v>
      </c>
    </row>
    <row r="149" spans="3:8" ht="15.55" customHeight="1" x14ac:dyDescent="0.65">
      <c r="C149" s="10">
        <v>125</v>
      </c>
      <c r="D149" s="11">
        <f t="shared" ca="1" si="5"/>
        <v>10.518341686458728</v>
      </c>
      <c r="E149" s="11">
        <f t="shared" ca="1" si="6"/>
        <v>10.145707120259141</v>
      </c>
      <c r="F149" s="11">
        <f t="shared" ca="1" si="7"/>
        <v>10.46654004674059</v>
      </c>
      <c r="G149" s="30"/>
      <c r="H149" s="12">
        <f t="shared" ca="1" si="4"/>
        <v>0.23850485520400108</v>
      </c>
    </row>
    <row r="150" spans="3:8" ht="15.55" customHeight="1" x14ac:dyDescent="0.65">
      <c r="C150" s="10">
        <v>126</v>
      </c>
      <c r="D150" s="11">
        <f t="shared" ca="1" si="5"/>
        <v>8.8779014393019864</v>
      </c>
      <c r="E150" s="11">
        <f t="shared" ca="1" si="6"/>
        <v>9.1577382705567114</v>
      </c>
      <c r="F150" s="11">
        <f t="shared" ca="1" si="7"/>
        <v>8.785103704357125</v>
      </c>
      <c r="G150" s="30"/>
      <c r="H150" s="12">
        <f t="shared" ca="1" si="4"/>
        <v>-1.2413509883000153</v>
      </c>
    </row>
    <row r="151" spans="3:8" ht="15.55" customHeight="1" x14ac:dyDescent="0.65">
      <c r="C151" s="10">
        <v>127</v>
      </c>
      <c r="D151" s="11">
        <f t="shared" ca="1" si="5"/>
        <v>10.557082068055333</v>
      </c>
      <c r="E151" s="11">
        <f t="shared" ca="1" si="6"/>
        <v>10.676334495657335</v>
      </c>
      <c r="F151" s="11">
        <f t="shared" ca="1" si="7"/>
        <v>10.956171326912061</v>
      </c>
      <c r="G151" s="30"/>
      <c r="H151" s="12">
        <f t="shared" ca="1" si="4"/>
        <v>1.1777575622053416</v>
      </c>
    </row>
    <row r="152" spans="3:8" ht="15.55" customHeight="1" x14ac:dyDescent="0.65">
      <c r="C152" s="10">
        <v>128</v>
      </c>
      <c r="D152" s="11">
        <f t="shared" ca="1" si="5"/>
        <v>11.762967659647034</v>
      </c>
      <c r="E152" s="11">
        <f t="shared" ca="1" si="6"/>
        <v>11.142292165497025</v>
      </c>
      <c r="F152" s="11">
        <f t="shared" ca="1" si="7"/>
        <v>11.261544593099025</v>
      </c>
      <c r="G152" s="30"/>
      <c r="H152" s="12">
        <f t="shared" ref="H152:H215" ca="1" si="8">NORMINV(RAND(),$I$18,$I$19)</f>
        <v>1.1740888785443624</v>
      </c>
    </row>
    <row r="153" spans="3:8" ht="15.55" customHeight="1" x14ac:dyDescent="0.65">
      <c r="C153" s="10">
        <v>129</v>
      </c>
      <c r="D153" s="11">
        <f t="shared" ca="1" si="5"/>
        <v>12.973690740002334</v>
      </c>
      <c r="E153" s="11">
        <f t="shared" ca="1" si="6"/>
        <v>13.562569521105004</v>
      </c>
      <c r="F153" s="11">
        <f t="shared" ca="1" si="7"/>
        <v>12.941894026954998</v>
      </c>
      <c r="G153" s="30"/>
      <c r="H153" s="12">
        <f t="shared" ca="1" si="8"/>
        <v>2.3866463007301522</v>
      </c>
    </row>
    <row r="154" spans="3:8" ht="15.55" customHeight="1" x14ac:dyDescent="0.65">
      <c r="C154" s="10">
        <v>130</v>
      </c>
      <c r="D154" s="11">
        <f t="shared" ref="D154:D217" ca="1" si="9">$D$16*H153+$D$19+H154</f>
        <v>11.36183740239575</v>
      </c>
      <c r="E154" s="11">
        <f t="shared" ca="1" si="6"/>
        <v>11.948881841667932</v>
      </c>
      <c r="F154" s="11">
        <f t="shared" ca="1" si="7"/>
        <v>12.537760622770602</v>
      </c>
      <c r="G154" s="30"/>
      <c r="H154" s="12">
        <f t="shared" ca="1" si="8"/>
        <v>0.16851425203067422</v>
      </c>
    </row>
    <row r="155" spans="3:8" ht="15.55" customHeight="1" x14ac:dyDescent="0.65">
      <c r="C155" s="10">
        <v>131</v>
      </c>
      <c r="D155" s="11">
        <f t="shared" ca="1" si="9"/>
        <v>8.4414672398648172</v>
      </c>
      <c r="E155" s="11">
        <f t="shared" ca="1" si="6"/>
        <v>9.6347903902298917</v>
      </c>
      <c r="F155" s="11">
        <f t="shared" ca="1" si="7"/>
        <v>10.221834829502074</v>
      </c>
      <c r="G155" s="30"/>
      <c r="H155" s="12">
        <f t="shared" ca="1" si="8"/>
        <v>-1.6427898861505204</v>
      </c>
    </row>
    <row r="156" spans="3:8" ht="15.55" customHeight="1" x14ac:dyDescent="0.65">
      <c r="C156" s="10">
        <v>132</v>
      </c>
      <c r="D156" s="11">
        <f t="shared" ca="1" si="9"/>
        <v>8.739778920036315</v>
      </c>
      <c r="E156" s="11">
        <f t="shared" ref="E156:E219" ca="1" si="10">$E$16*H155+$E$17*H154+$E$19+H156</f>
        <v>8.8240360460516527</v>
      </c>
      <c r="F156" s="11">
        <f t="shared" ref="F156:F219" ca="1" si="11">$F$16*H155+$F$17*H154+$F$18*H153+$F$19+H156</f>
        <v>10.017359196416729</v>
      </c>
      <c r="G156" s="30"/>
      <c r="H156" s="12">
        <f t="shared" ca="1" si="8"/>
        <v>-0.43882613688842514</v>
      </c>
    </row>
    <row r="157" spans="3:8" ht="15.55" customHeight="1" x14ac:dyDescent="0.65">
      <c r="C157" s="10">
        <v>133</v>
      </c>
      <c r="D157" s="11">
        <f t="shared" ca="1" si="9"/>
        <v>9.0046535411419129</v>
      </c>
      <c r="E157" s="11">
        <f t="shared" ca="1" si="10"/>
        <v>8.1832585980666526</v>
      </c>
      <c r="F157" s="11">
        <f t="shared" ca="1" si="11"/>
        <v>8.2675157240819903</v>
      </c>
      <c r="G157" s="30"/>
      <c r="H157" s="12">
        <f t="shared" ca="1" si="8"/>
        <v>-0.77593339041387321</v>
      </c>
    </row>
    <row r="158" spans="3:8" ht="15.55" customHeight="1" x14ac:dyDescent="0.65">
      <c r="C158" s="10">
        <v>134</v>
      </c>
      <c r="D158" s="11">
        <f t="shared" ca="1" si="9"/>
        <v>11.416148689199353</v>
      </c>
      <c r="E158" s="11">
        <f t="shared" ca="1" si="10"/>
        <v>11.19673562075514</v>
      </c>
      <c r="F158" s="11">
        <f t="shared" ca="1" si="11"/>
        <v>10.37534067767988</v>
      </c>
      <c r="G158" s="30"/>
      <c r="H158" s="12">
        <f t="shared" ca="1" si="8"/>
        <v>1.80411538440629</v>
      </c>
    </row>
    <row r="159" spans="3:8" ht="15.55" customHeight="1" x14ac:dyDescent="0.65">
      <c r="C159" s="10">
        <v>135</v>
      </c>
      <c r="D159" s="11">
        <f t="shared" ca="1" si="9"/>
        <v>10.404669086446194</v>
      </c>
      <c r="E159" s="11">
        <f t="shared" ca="1" si="10"/>
        <v>10.016702391239257</v>
      </c>
      <c r="F159" s="11">
        <f t="shared" ca="1" si="11"/>
        <v>9.7972893227950451</v>
      </c>
      <c r="G159" s="30"/>
      <c r="H159" s="12">
        <f t="shared" ca="1" si="8"/>
        <v>-0.49738860575695137</v>
      </c>
    </row>
    <row r="160" spans="3:8" ht="15.55" customHeight="1" x14ac:dyDescent="0.65">
      <c r="C160" s="10">
        <v>136</v>
      </c>
      <c r="D160" s="11">
        <f t="shared" ca="1" si="9"/>
        <v>10.747765904840048</v>
      </c>
      <c r="E160" s="11">
        <f t="shared" ca="1" si="10"/>
        <v>11.649823597043193</v>
      </c>
      <c r="F160" s="11">
        <f t="shared" ca="1" si="11"/>
        <v>11.261856901836257</v>
      </c>
      <c r="G160" s="30"/>
      <c r="H160" s="12">
        <f t="shared" ca="1" si="8"/>
        <v>0.99646020771852395</v>
      </c>
    </row>
    <row r="161" spans="3:8" ht="15.55" customHeight="1" x14ac:dyDescent="0.65">
      <c r="C161" s="10">
        <v>137</v>
      </c>
      <c r="D161" s="11">
        <f t="shared" ca="1" si="9"/>
        <v>9.7105562791766502</v>
      </c>
      <c r="E161" s="11">
        <f t="shared" ca="1" si="10"/>
        <v>9.4618619762981737</v>
      </c>
      <c r="F161" s="11">
        <f t="shared" ca="1" si="11"/>
        <v>10.363919668501319</v>
      </c>
      <c r="G161" s="30"/>
      <c r="H161" s="12">
        <f t="shared" ca="1" si="8"/>
        <v>-0.78767382468261216</v>
      </c>
    </row>
    <row r="162" spans="3:8" ht="15.55" customHeight="1" x14ac:dyDescent="0.65">
      <c r="C162" s="10">
        <v>138</v>
      </c>
      <c r="D162" s="11">
        <f t="shared" ca="1" si="9"/>
        <v>9.8461745301184269</v>
      </c>
      <c r="E162" s="11">
        <f t="shared" ca="1" si="10"/>
        <v>10.344404633977689</v>
      </c>
      <c r="F162" s="11">
        <f t="shared" ca="1" si="11"/>
        <v>10.095710331099214</v>
      </c>
      <c r="G162" s="30"/>
      <c r="H162" s="12">
        <f t="shared" ca="1" si="8"/>
        <v>0.24001144245973377</v>
      </c>
    </row>
    <row r="163" spans="3:8" ht="15.55" customHeight="1" x14ac:dyDescent="0.65">
      <c r="C163" s="10">
        <v>139</v>
      </c>
      <c r="D163" s="11">
        <f t="shared" ca="1" si="9"/>
        <v>11.215904608347191</v>
      </c>
      <c r="E163" s="11">
        <f t="shared" ca="1" si="10"/>
        <v>10.822067696005885</v>
      </c>
      <c r="F163" s="11">
        <f t="shared" ca="1" si="11"/>
        <v>11.320297799865147</v>
      </c>
      <c r="G163" s="30"/>
      <c r="H163" s="12">
        <f t="shared" ca="1" si="8"/>
        <v>1.0958988871173243</v>
      </c>
    </row>
    <row r="164" spans="3:8" ht="15.55" customHeight="1" x14ac:dyDescent="0.65">
      <c r="C164" s="10">
        <v>140</v>
      </c>
      <c r="D164" s="11">
        <f t="shared" ca="1" si="9"/>
        <v>10.197507221578855</v>
      </c>
      <c r="E164" s="11">
        <f t="shared" ca="1" si="10"/>
        <v>10.317512942808721</v>
      </c>
      <c r="F164" s="11">
        <f t="shared" ca="1" si="11"/>
        <v>9.9236760304674156</v>
      </c>
      <c r="G164" s="30"/>
      <c r="H164" s="12">
        <f t="shared" ca="1" si="8"/>
        <v>-0.35044222197980857</v>
      </c>
    </row>
    <row r="165" spans="3:8" ht="15.55" customHeight="1" x14ac:dyDescent="0.65">
      <c r="C165" s="10">
        <v>141</v>
      </c>
      <c r="D165" s="11">
        <f t="shared" ca="1" si="9"/>
        <v>10.739902479243019</v>
      </c>
      <c r="E165" s="11">
        <f t="shared" ca="1" si="10"/>
        <v>11.287851922801682</v>
      </c>
      <c r="F165" s="11">
        <f t="shared" ca="1" si="11"/>
        <v>11.407857644031548</v>
      </c>
      <c r="G165" s="30"/>
      <c r="H165" s="12">
        <f t="shared" ca="1" si="8"/>
        <v>0.91512359023292256</v>
      </c>
    </row>
    <row r="166" spans="3:8" ht="15.55" customHeight="1" x14ac:dyDescent="0.65">
      <c r="C166" s="10">
        <v>142</v>
      </c>
      <c r="D166" s="11">
        <f t="shared" ca="1" si="9"/>
        <v>10.207930929690072</v>
      </c>
      <c r="E166" s="11">
        <f t="shared" ca="1" si="10"/>
        <v>10.032709818700168</v>
      </c>
      <c r="F166" s="11">
        <f t="shared" ca="1" si="11"/>
        <v>10.580659262258829</v>
      </c>
      <c r="G166" s="30"/>
      <c r="H166" s="12">
        <f t="shared" ca="1" si="8"/>
        <v>-0.24963086542639029</v>
      </c>
    </row>
    <row r="167" spans="3:8" ht="15.55" customHeight="1" x14ac:dyDescent="0.65">
      <c r="C167" s="10">
        <v>143</v>
      </c>
      <c r="D167" s="11">
        <f t="shared" ca="1" si="9"/>
        <v>8.7689647169545886</v>
      </c>
      <c r="E167" s="11">
        <f t="shared" ca="1" si="10"/>
        <v>9.2265265120710502</v>
      </c>
      <c r="F167" s="11">
        <f t="shared" ca="1" si="11"/>
        <v>9.0513054010811462</v>
      </c>
      <c r="G167" s="30"/>
      <c r="H167" s="12">
        <f t="shared" ca="1" si="8"/>
        <v>-1.1062198503322167</v>
      </c>
    </row>
    <row r="168" spans="3:8" ht="15.55" customHeight="1" x14ac:dyDescent="0.65">
      <c r="C168" s="10">
        <v>144</v>
      </c>
      <c r="D168" s="11">
        <f t="shared" ca="1" si="9"/>
        <v>10.301623894220819</v>
      </c>
      <c r="E168" s="11">
        <f t="shared" ca="1" si="10"/>
        <v>10.176808461507624</v>
      </c>
      <c r="F168" s="11">
        <f t="shared" ca="1" si="11"/>
        <v>10.634370256624086</v>
      </c>
      <c r="G168" s="30"/>
      <c r="H168" s="12">
        <f t="shared" ca="1" si="8"/>
        <v>0.85473381938692827</v>
      </c>
    </row>
    <row r="169" spans="3:8" ht="15.55" customHeight="1" x14ac:dyDescent="0.65">
      <c r="C169" s="10">
        <v>145</v>
      </c>
      <c r="D169" s="11">
        <f t="shared" ca="1" si="9"/>
        <v>9.4413025417321279</v>
      </c>
      <c r="E169" s="11">
        <f t="shared" ca="1" si="10"/>
        <v>8.8881926165660197</v>
      </c>
      <c r="F169" s="11">
        <f t="shared" ca="1" si="11"/>
        <v>8.7633771838528247</v>
      </c>
      <c r="G169" s="30"/>
      <c r="H169" s="12">
        <f t="shared" ca="1" si="8"/>
        <v>-0.98606436796133612</v>
      </c>
    </row>
    <row r="170" spans="3:8" ht="15.55" customHeight="1" x14ac:dyDescent="0.65">
      <c r="C170" s="10">
        <v>146</v>
      </c>
      <c r="D170" s="11">
        <f t="shared" ca="1" si="9"/>
        <v>10.464564650162288</v>
      </c>
      <c r="E170" s="11">
        <f t="shared" ca="1" si="10"/>
        <v>10.891931559855752</v>
      </c>
      <c r="F170" s="11">
        <f t="shared" ca="1" si="11"/>
        <v>10.338821634689644</v>
      </c>
      <c r="G170" s="30"/>
      <c r="H170" s="12">
        <f t="shared" ca="1" si="8"/>
        <v>0.95759683414295582</v>
      </c>
    </row>
    <row r="171" spans="3:8" ht="15.55" customHeight="1" x14ac:dyDescent="0.65">
      <c r="C171" s="10">
        <v>147</v>
      </c>
      <c r="D171" s="11">
        <f t="shared" ca="1" si="9"/>
        <v>9.9845423994609401</v>
      </c>
      <c r="E171" s="11">
        <f t="shared" ca="1" si="10"/>
        <v>9.4915102154802735</v>
      </c>
      <c r="F171" s="11">
        <f t="shared" ca="1" si="11"/>
        <v>9.9188771251737364</v>
      </c>
      <c r="G171" s="30"/>
      <c r="H171" s="12">
        <f t="shared" ca="1" si="8"/>
        <v>-0.49425601761053745</v>
      </c>
    </row>
    <row r="172" spans="3:8" ht="15.55" customHeight="1" x14ac:dyDescent="0.65">
      <c r="C172" s="10">
        <v>148</v>
      </c>
      <c r="D172" s="11">
        <f t="shared" ca="1" si="9"/>
        <v>10.051956215429454</v>
      </c>
      <c r="E172" s="11">
        <f t="shared" ca="1" si="10"/>
        <v>10.530754632500933</v>
      </c>
      <c r="F172" s="11">
        <f t="shared" ca="1" si="11"/>
        <v>10.037722448520265</v>
      </c>
      <c r="G172" s="30"/>
      <c r="H172" s="12">
        <f t="shared" ca="1" si="8"/>
        <v>0.29908422423472364</v>
      </c>
    </row>
    <row r="173" spans="3:8" ht="15.55" customHeight="1" x14ac:dyDescent="0.65">
      <c r="C173" s="10">
        <v>149</v>
      </c>
      <c r="D173" s="11">
        <f t="shared" ca="1" si="9"/>
        <v>9.6669496670009938</v>
      </c>
      <c r="E173" s="11">
        <f t="shared" ca="1" si="10"/>
        <v>9.4198216581957261</v>
      </c>
      <c r="F173" s="11">
        <f t="shared" ca="1" si="11"/>
        <v>9.8986200752672033</v>
      </c>
      <c r="G173" s="30"/>
      <c r="H173" s="12">
        <f t="shared" ca="1" si="8"/>
        <v>-0.48259244511636684</v>
      </c>
    </row>
    <row r="174" spans="3:8" ht="15.55" customHeight="1" x14ac:dyDescent="0.65">
      <c r="C174" s="10">
        <v>150</v>
      </c>
      <c r="D174" s="11">
        <f t="shared" ca="1" si="9"/>
        <v>9.1515935109936954</v>
      </c>
      <c r="E174" s="11">
        <f t="shared" ca="1" si="10"/>
        <v>9.3011356231110582</v>
      </c>
      <c r="F174" s="11">
        <f t="shared" ca="1" si="11"/>
        <v>9.0540076143057888</v>
      </c>
      <c r="G174" s="30"/>
      <c r="H174" s="12">
        <f t="shared" ca="1" si="8"/>
        <v>-0.60711026644812127</v>
      </c>
    </row>
    <row r="175" spans="3:8" ht="15.55" customHeight="1" x14ac:dyDescent="0.65">
      <c r="C175" s="10">
        <v>151</v>
      </c>
      <c r="D175" s="11">
        <f t="shared" ca="1" si="9"/>
        <v>8.6871961815964642</v>
      </c>
      <c r="E175" s="11">
        <f t="shared" ca="1" si="10"/>
        <v>8.4458999590382806</v>
      </c>
      <c r="F175" s="11">
        <f t="shared" ca="1" si="11"/>
        <v>8.5954420711556416</v>
      </c>
      <c r="G175" s="30"/>
      <c r="H175" s="12">
        <f t="shared" ca="1" si="8"/>
        <v>-1.0092486851794757</v>
      </c>
    </row>
    <row r="176" spans="3:8" ht="15.55" customHeight="1" x14ac:dyDescent="0.65">
      <c r="C176" s="10">
        <v>152</v>
      </c>
      <c r="D176" s="11">
        <f t="shared" ca="1" si="9"/>
        <v>8.918533963886274</v>
      </c>
      <c r="E176" s="11">
        <f t="shared" ca="1" si="10"/>
        <v>8.6149788306622135</v>
      </c>
      <c r="F176" s="11">
        <f t="shared" ca="1" si="11"/>
        <v>8.3736826081040299</v>
      </c>
      <c r="G176" s="30"/>
      <c r="H176" s="12">
        <f t="shared" ca="1" si="8"/>
        <v>-0.57684169352398762</v>
      </c>
    </row>
    <row r="177" spans="3:8" ht="15.55" customHeight="1" x14ac:dyDescent="0.65">
      <c r="C177" s="10">
        <v>153</v>
      </c>
      <c r="D177" s="11">
        <f t="shared" ca="1" si="9"/>
        <v>9.4950723984129048</v>
      </c>
      <c r="E177" s="11">
        <f t="shared" ca="1" si="10"/>
        <v>8.9904480558231672</v>
      </c>
      <c r="F177" s="11">
        <f t="shared" ca="1" si="11"/>
        <v>8.6868929225991067</v>
      </c>
      <c r="G177" s="30"/>
      <c r="H177" s="12">
        <f t="shared" ca="1" si="8"/>
        <v>-0.21650675482510173</v>
      </c>
    </row>
    <row r="178" spans="3:8" ht="15.55" customHeight="1" x14ac:dyDescent="0.65">
      <c r="C178" s="10">
        <v>154</v>
      </c>
      <c r="D178" s="11">
        <f t="shared" ca="1" si="9"/>
        <v>8.640403769607385</v>
      </c>
      <c r="E178" s="11">
        <f t="shared" ca="1" si="10"/>
        <v>8.3519829228453908</v>
      </c>
      <c r="F178" s="11">
        <f t="shared" ca="1" si="11"/>
        <v>7.8473585802556531</v>
      </c>
      <c r="G178" s="30"/>
      <c r="H178" s="12">
        <f t="shared" ca="1" si="8"/>
        <v>-1.2513428529800641</v>
      </c>
    </row>
    <row r="179" spans="3:8" ht="15.55" customHeight="1" x14ac:dyDescent="0.65">
      <c r="C179" s="10">
        <v>155</v>
      </c>
      <c r="D179" s="11">
        <f t="shared" ca="1" si="9"/>
        <v>8.6286307855985616</v>
      </c>
      <c r="E179" s="11">
        <f t="shared" ca="1" si="10"/>
        <v>8.5203774081860093</v>
      </c>
      <c r="F179" s="11">
        <f t="shared" ca="1" si="11"/>
        <v>8.2319565614240169</v>
      </c>
      <c r="G179" s="30"/>
      <c r="H179" s="12">
        <f t="shared" ca="1" si="8"/>
        <v>-0.74569778791140762</v>
      </c>
    </row>
    <row r="180" spans="3:8" ht="15.55" customHeight="1" x14ac:dyDescent="0.65">
      <c r="C180" s="10">
        <v>156</v>
      </c>
      <c r="D180" s="11">
        <f t="shared" ca="1" si="9"/>
        <v>9.7503125941086726</v>
      </c>
      <c r="E180" s="11">
        <f t="shared" ca="1" si="10"/>
        <v>9.1246411676186412</v>
      </c>
      <c r="F180" s="11">
        <f t="shared" ca="1" si="11"/>
        <v>9.0163877902060889</v>
      </c>
      <c r="G180" s="30"/>
      <c r="H180" s="12">
        <f t="shared" ca="1" si="8"/>
        <v>0.12316148806437671</v>
      </c>
    </row>
    <row r="181" spans="3:8" ht="15.55" customHeight="1" x14ac:dyDescent="0.65">
      <c r="C181" s="10">
        <v>157</v>
      </c>
      <c r="D181" s="11">
        <f t="shared" ca="1" si="9"/>
        <v>11.86294499338454</v>
      </c>
      <c r="E181" s="11">
        <f t="shared" ca="1" si="10"/>
        <v>11.490096099428836</v>
      </c>
      <c r="F181" s="11">
        <f t="shared" ca="1" si="11"/>
        <v>10.864424672938805</v>
      </c>
      <c r="G181" s="30"/>
      <c r="H181" s="12">
        <f t="shared" ca="1" si="8"/>
        <v>1.8013642493523518</v>
      </c>
    </row>
    <row r="182" spans="3:8" ht="15.55" customHeight="1" x14ac:dyDescent="0.65">
      <c r="C182" s="10">
        <v>158</v>
      </c>
      <c r="D182" s="11">
        <f t="shared" ca="1" si="9"/>
        <v>11.468471886549658</v>
      </c>
      <c r="E182" s="11">
        <f t="shared" ca="1" si="10"/>
        <v>11.530052630581846</v>
      </c>
      <c r="F182" s="11">
        <f t="shared" ca="1" si="11"/>
        <v>11.157203736626142</v>
      </c>
      <c r="G182" s="30"/>
      <c r="H182" s="12">
        <f t="shared" ca="1" si="8"/>
        <v>0.56778976187348118</v>
      </c>
    </row>
    <row r="183" spans="3:8" ht="15.55" customHeight="1" x14ac:dyDescent="0.65">
      <c r="C183" s="10">
        <v>159</v>
      </c>
      <c r="D183" s="11">
        <f t="shared" ca="1" si="9"/>
        <v>9.7894375422325712</v>
      </c>
      <c r="E183" s="11">
        <f t="shared" ca="1" si="10"/>
        <v>10.690119666908748</v>
      </c>
      <c r="F183" s="11">
        <f t="shared" ca="1" si="11"/>
        <v>10.751700410940936</v>
      </c>
      <c r="G183" s="30"/>
      <c r="H183" s="12">
        <f t="shared" ca="1" si="8"/>
        <v>-0.49445733870416925</v>
      </c>
    </row>
    <row r="184" spans="3:8" ht="15.55" customHeight="1" x14ac:dyDescent="0.65">
      <c r="C184" s="10">
        <v>160</v>
      </c>
      <c r="D184" s="11">
        <f t="shared" ca="1" si="9"/>
        <v>11.203954474051841</v>
      </c>
      <c r="E184" s="11">
        <f t="shared" ca="1" si="10"/>
        <v>11.48784935498858</v>
      </c>
      <c r="F184" s="11">
        <f t="shared" ca="1" si="11"/>
        <v>12.388531479664756</v>
      </c>
      <c r="G184" s="30"/>
      <c r="H184" s="12">
        <f t="shared" ca="1" si="8"/>
        <v>1.4511831434039246</v>
      </c>
    </row>
    <row r="185" spans="3:8" ht="15.55" customHeight="1" x14ac:dyDescent="0.65">
      <c r="C185" s="10">
        <v>161</v>
      </c>
      <c r="D185" s="11">
        <f t="shared" ca="1" si="9"/>
        <v>10.422997275444152</v>
      </c>
      <c r="E185" s="11">
        <f t="shared" ca="1" si="10"/>
        <v>10.175768606092067</v>
      </c>
      <c r="F185" s="11">
        <f t="shared" ca="1" si="11"/>
        <v>10.459663487028807</v>
      </c>
      <c r="G185" s="30"/>
      <c r="H185" s="12">
        <f t="shared" ca="1" si="8"/>
        <v>-0.3025942962578102</v>
      </c>
    </row>
    <row r="186" spans="3:8" ht="15.55" customHeight="1" x14ac:dyDescent="0.65">
      <c r="C186" s="10">
        <v>162</v>
      </c>
      <c r="D186" s="11">
        <f t="shared" ca="1" si="9"/>
        <v>7.1482272623160172</v>
      </c>
      <c r="E186" s="11">
        <f t="shared" ca="1" si="10"/>
        <v>7.8738188340179791</v>
      </c>
      <c r="F186" s="11">
        <f t="shared" ca="1" si="11"/>
        <v>7.6265901646658945</v>
      </c>
      <c r="G186" s="30"/>
      <c r="H186" s="12">
        <f t="shared" ca="1" si="8"/>
        <v>-2.7004755895550785</v>
      </c>
    </row>
    <row r="187" spans="3:8" ht="15.55" customHeight="1" x14ac:dyDescent="0.65">
      <c r="C187" s="10">
        <v>163</v>
      </c>
      <c r="D187" s="11">
        <f t="shared" ca="1" si="9"/>
        <v>10.282940381535559</v>
      </c>
      <c r="E187" s="11">
        <f t="shared" ca="1" si="10"/>
        <v>10.131643233406654</v>
      </c>
      <c r="F187" s="11">
        <f t="shared" ca="1" si="11"/>
        <v>10.857234805108616</v>
      </c>
      <c r="G187" s="30"/>
      <c r="H187" s="12">
        <f t="shared" ca="1" si="8"/>
        <v>1.6331781763130984</v>
      </c>
    </row>
    <row r="188" spans="3:8" ht="15.55" customHeight="1" x14ac:dyDescent="0.65">
      <c r="C188" s="10">
        <v>164</v>
      </c>
      <c r="D188" s="11">
        <f t="shared" ca="1" si="9"/>
        <v>10.354930892695473</v>
      </c>
      <c r="E188" s="11">
        <f t="shared" ca="1" si="10"/>
        <v>9.0046930979179329</v>
      </c>
      <c r="F188" s="11">
        <f t="shared" ca="1" si="11"/>
        <v>8.8533959497890287</v>
      </c>
      <c r="G188" s="30"/>
      <c r="H188" s="12">
        <f t="shared" ca="1" si="8"/>
        <v>-0.46165819546107711</v>
      </c>
    </row>
    <row r="189" spans="3:8" ht="15.55" customHeight="1" x14ac:dyDescent="0.65">
      <c r="C189" s="10">
        <v>165</v>
      </c>
      <c r="D189" s="11">
        <f t="shared" ca="1" si="9"/>
        <v>10.520197247702933</v>
      </c>
      <c r="E189" s="11">
        <f t="shared" ca="1" si="10"/>
        <v>11.336786335859482</v>
      </c>
      <c r="F189" s="11">
        <f t="shared" ca="1" si="11"/>
        <v>9.9865485410819428</v>
      </c>
      <c r="G189" s="30"/>
      <c r="H189" s="12">
        <f t="shared" ca="1" si="8"/>
        <v>0.7510263454334718</v>
      </c>
    </row>
    <row r="190" spans="3:8" ht="15.55" customHeight="1" x14ac:dyDescent="0.65">
      <c r="C190" s="10">
        <v>166</v>
      </c>
      <c r="D190" s="11">
        <f t="shared" ca="1" si="9"/>
        <v>11.721926822118819</v>
      </c>
      <c r="E190" s="11">
        <f t="shared" ca="1" si="10"/>
        <v>11.491097724388279</v>
      </c>
      <c r="F190" s="11">
        <f t="shared" ca="1" si="11"/>
        <v>12.307686812544828</v>
      </c>
      <c r="G190" s="30"/>
      <c r="H190" s="12">
        <f t="shared" ca="1" si="8"/>
        <v>1.3464136494020822</v>
      </c>
    </row>
    <row r="191" spans="3:8" ht="15.55" customHeight="1" x14ac:dyDescent="0.65">
      <c r="C191" s="10">
        <v>167</v>
      </c>
      <c r="D191" s="11">
        <f t="shared" ca="1" si="9"/>
        <v>10.392134750967045</v>
      </c>
      <c r="E191" s="11">
        <f t="shared" ca="1" si="10"/>
        <v>10.767647923683782</v>
      </c>
      <c r="F191" s="11">
        <f t="shared" ca="1" si="11"/>
        <v>10.536818825953244</v>
      </c>
      <c r="G191" s="30"/>
      <c r="H191" s="12">
        <f t="shared" ca="1" si="8"/>
        <v>-0.28107207373399451</v>
      </c>
    </row>
    <row r="192" spans="3:8" ht="15.55" customHeight="1" x14ac:dyDescent="0.65">
      <c r="C192" s="10">
        <v>168</v>
      </c>
      <c r="D192" s="11">
        <f t="shared" ca="1" si="9"/>
        <v>9.1803335392320378</v>
      </c>
      <c r="E192" s="11">
        <f t="shared" ca="1" si="10"/>
        <v>9.8535403639330799</v>
      </c>
      <c r="F192" s="11">
        <f t="shared" ca="1" si="11"/>
        <v>10.229053536649815</v>
      </c>
      <c r="G192" s="30"/>
      <c r="H192" s="12">
        <f t="shared" ca="1" si="8"/>
        <v>-0.67913042390096479</v>
      </c>
    </row>
    <row r="193" spans="3:8" ht="15.55" customHeight="1" x14ac:dyDescent="0.65">
      <c r="C193" s="10">
        <v>169</v>
      </c>
      <c r="D193" s="11">
        <f t="shared" ca="1" si="9"/>
        <v>10.677885211498241</v>
      </c>
      <c r="E193" s="11">
        <f t="shared" ca="1" si="10"/>
        <v>10.537349174631244</v>
      </c>
      <c r="F193" s="11">
        <f t="shared" ca="1" si="11"/>
        <v>11.210555999332286</v>
      </c>
      <c r="G193" s="30"/>
      <c r="H193" s="12">
        <f t="shared" ca="1" si="8"/>
        <v>1.0174504234487238</v>
      </c>
    </row>
    <row r="194" spans="3:8" ht="15.55" customHeight="1" x14ac:dyDescent="0.65">
      <c r="C194" s="10">
        <v>170</v>
      </c>
      <c r="D194" s="11">
        <f t="shared" ca="1" si="9"/>
        <v>9.5985716050763337</v>
      </c>
      <c r="E194" s="11">
        <f t="shared" ca="1" si="10"/>
        <v>9.2590063931258513</v>
      </c>
      <c r="F194" s="11">
        <f t="shared" ca="1" si="11"/>
        <v>9.1184703562588538</v>
      </c>
      <c r="G194" s="30"/>
      <c r="H194" s="12">
        <f t="shared" ca="1" si="8"/>
        <v>-0.91015360664802936</v>
      </c>
    </row>
    <row r="195" spans="3:8" ht="15.55" customHeight="1" x14ac:dyDescent="0.65">
      <c r="C195" s="10">
        <v>171</v>
      </c>
      <c r="D195" s="11">
        <f t="shared" ca="1" si="9"/>
        <v>9.6813550655894538</v>
      </c>
      <c r="E195" s="11">
        <f t="shared" ca="1" si="10"/>
        <v>10.190080277313816</v>
      </c>
      <c r="F195" s="11">
        <f t="shared" ca="1" si="11"/>
        <v>9.850515065363334</v>
      </c>
      <c r="G195" s="30"/>
      <c r="H195" s="12">
        <f t="shared" ca="1" si="8"/>
        <v>0.13643186891346828</v>
      </c>
    </row>
    <row r="196" spans="3:8" ht="15.55" customHeight="1" x14ac:dyDescent="0.65">
      <c r="C196" s="10">
        <v>172</v>
      </c>
      <c r="D196" s="11">
        <f t="shared" ca="1" si="9"/>
        <v>11.217621334635759</v>
      </c>
      <c r="E196" s="11">
        <f t="shared" ca="1" si="10"/>
        <v>10.762544531311743</v>
      </c>
      <c r="F196" s="11">
        <f t="shared" ca="1" si="11"/>
        <v>11.271269743036108</v>
      </c>
      <c r="G196" s="30"/>
      <c r="H196" s="12">
        <f t="shared" ca="1" si="8"/>
        <v>1.1494054001790248</v>
      </c>
    </row>
    <row r="197" spans="3:8" ht="15.55" customHeight="1" x14ac:dyDescent="0.65">
      <c r="C197" s="10">
        <v>173</v>
      </c>
      <c r="D197" s="11">
        <f t="shared" ca="1" si="9"/>
        <v>10.625721068515091</v>
      </c>
      <c r="E197" s="11">
        <f t="shared" ca="1" si="10"/>
        <v>10.693937002971825</v>
      </c>
      <c r="F197" s="11">
        <f t="shared" ca="1" si="11"/>
        <v>10.23886019964781</v>
      </c>
      <c r="G197" s="30"/>
      <c r="H197" s="12">
        <f t="shared" ca="1" si="8"/>
        <v>5.1018368425578553E-2</v>
      </c>
    </row>
    <row r="198" spans="3:8" ht="15.55" customHeight="1" x14ac:dyDescent="0.65">
      <c r="C198" s="10">
        <v>174</v>
      </c>
      <c r="D198" s="11">
        <f t="shared" ca="1" si="9"/>
        <v>10.166026643552215</v>
      </c>
      <c r="E198" s="11">
        <f t="shared" ca="1" si="10"/>
        <v>10.740729343641728</v>
      </c>
      <c r="F198" s="11">
        <f t="shared" ca="1" si="11"/>
        <v>10.808945278098461</v>
      </c>
      <c r="G198" s="30"/>
      <c r="H198" s="12">
        <f t="shared" ca="1" si="8"/>
        <v>0.14051745933942614</v>
      </c>
    </row>
    <row r="199" spans="3:8" ht="15.55" customHeight="1" x14ac:dyDescent="0.65">
      <c r="C199" s="10">
        <v>175</v>
      </c>
      <c r="D199" s="11">
        <f t="shared" ca="1" si="9"/>
        <v>8.851145752875853</v>
      </c>
      <c r="E199" s="11">
        <f t="shared" ca="1" si="10"/>
        <v>8.8766549370886416</v>
      </c>
      <c r="F199" s="11">
        <f t="shared" ca="1" si="11"/>
        <v>9.4513576371781536</v>
      </c>
      <c r="G199" s="30"/>
      <c r="H199" s="12">
        <f t="shared" ca="1" si="8"/>
        <v>-1.2191129767938609</v>
      </c>
    </row>
    <row r="200" spans="3:8" ht="15.55" customHeight="1" x14ac:dyDescent="0.65">
      <c r="C200" s="10">
        <v>176</v>
      </c>
      <c r="D200" s="11">
        <f t="shared" ca="1" si="9"/>
        <v>9.0799643846233486</v>
      </c>
      <c r="E200" s="11">
        <f t="shared" ca="1" si="10"/>
        <v>9.1502231142930608</v>
      </c>
      <c r="F200" s="11">
        <f t="shared" ca="1" si="11"/>
        <v>9.1757322985058494</v>
      </c>
      <c r="G200" s="30"/>
      <c r="H200" s="12">
        <f t="shared" ca="1" si="8"/>
        <v>-0.31047912697972185</v>
      </c>
    </row>
    <row r="201" spans="3:8" ht="15.55" customHeight="1" x14ac:dyDescent="0.65">
      <c r="C201" s="10">
        <v>177</v>
      </c>
      <c r="D201" s="11">
        <f t="shared" ca="1" si="9"/>
        <v>9.8160659307330018</v>
      </c>
      <c r="E201" s="11">
        <f t="shared" ca="1" si="10"/>
        <v>9.2065094423360723</v>
      </c>
      <c r="F201" s="11">
        <f t="shared" ca="1" si="11"/>
        <v>9.2767681720057844</v>
      </c>
      <c r="G201" s="30"/>
      <c r="H201" s="12">
        <f t="shared" ca="1" si="8"/>
        <v>-2.8694505777137742E-2</v>
      </c>
    </row>
    <row r="202" spans="3:8" ht="15.55" customHeight="1" x14ac:dyDescent="0.65">
      <c r="C202" s="10">
        <v>178</v>
      </c>
      <c r="D202" s="11">
        <f t="shared" ca="1" si="9"/>
        <v>10.674751488848887</v>
      </c>
      <c r="E202" s="11">
        <f t="shared" ca="1" si="10"/>
        <v>10.519511925359026</v>
      </c>
      <c r="F202" s="11">
        <f t="shared" ca="1" si="11"/>
        <v>9.9099554369620968</v>
      </c>
      <c r="G202" s="30"/>
      <c r="H202" s="12">
        <f t="shared" ca="1" si="8"/>
        <v>0.68909874173745633</v>
      </c>
    </row>
    <row r="203" spans="3:8" ht="15.55" customHeight="1" x14ac:dyDescent="0.65">
      <c r="C203" s="10">
        <v>179</v>
      </c>
      <c r="D203" s="11">
        <f t="shared" ca="1" si="9"/>
        <v>9.6640324538521298</v>
      </c>
      <c r="E203" s="11">
        <f t="shared" ca="1" si="10"/>
        <v>9.6496852009635603</v>
      </c>
      <c r="F203" s="11">
        <f t="shared" ca="1" si="11"/>
        <v>9.4944456374736994</v>
      </c>
      <c r="G203" s="30"/>
      <c r="H203" s="12">
        <f t="shared" ca="1" si="8"/>
        <v>-0.68051691701659911</v>
      </c>
    </row>
    <row r="204" spans="3:8" ht="15.55" customHeight="1" x14ac:dyDescent="0.65">
      <c r="C204" s="10">
        <v>180</v>
      </c>
      <c r="D204" s="11">
        <f t="shared" ca="1" si="9"/>
        <v>11.36106930800076</v>
      </c>
      <c r="E204" s="11">
        <f t="shared" ca="1" si="10"/>
        <v>11.705618678869488</v>
      </c>
      <c r="F204" s="11">
        <f t="shared" ca="1" si="11"/>
        <v>11.69127142598092</v>
      </c>
      <c r="G204" s="30"/>
      <c r="H204" s="12">
        <f t="shared" ca="1" si="8"/>
        <v>1.7013277665090591</v>
      </c>
    </row>
    <row r="205" spans="3:8" ht="15.55" customHeight="1" x14ac:dyDescent="0.65">
      <c r="C205" s="10">
        <v>181</v>
      </c>
      <c r="D205" s="11">
        <f t="shared" ca="1" si="9"/>
        <v>8.7012097647948305</v>
      </c>
      <c r="E205" s="11">
        <f t="shared" ca="1" si="10"/>
        <v>8.3609513062865304</v>
      </c>
      <c r="F205" s="11">
        <f t="shared" ca="1" si="11"/>
        <v>8.7055006771552588</v>
      </c>
      <c r="G205" s="30"/>
      <c r="H205" s="12">
        <f t="shared" ca="1" si="8"/>
        <v>-2.1494541184596994</v>
      </c>
    </row>
    <row r="206" spans="3:8" ht="15.55" customHeight="1" x14ac:dyDescent="0.65">
      <c r="C206" s="10">
        <v>182</v>
      </c>
      <c r="D206" s="11">
        <f t="shared" ca="1" si="9"/>
        <v>10.301068574201237</v>
      </c>
      <c r="E206" s="11">
        <f t="shared" ca="1" si="10"/>
        <v>11.151732457455767</v>
      </c>
      <c r="F206" s="11">
        <f t="shared" ca="1" si="11"/>
        <v>10.811473998947468</v>
      </c>
      <c r="G206" s="30"/>
      <c r="H206" s="12">
        <f t="shared" ca="1" si="8"/>
        <v>1.3757956334310868</v>
      </c>
    </row>
    <row r="207" spans="3:8" ht="15.55" customHeight="1" x14ac:dyDescent="0.65">
      <c r="C207" s="10">
        <v>183</v>
      </c>
      <c r="D207" s="11">
        <f t="shared" ca="1" si="9"/>
        <v>9.9774244774554859</v>
      </c>
      <c r="E207" s="11">
        <f t="shared" ca="1" si="10"/>
        <v>8.9026974182256371</v>
      </c>
      <c r="F207" s="11">
        <f t="shared" ca="1" si="11"/>
        <v>9.753361301480167</v>
      </c>
      <c r="G207" s="30"/>
      <c r="H207" s="12">
        <f t="shared" ca="1" si="8"/>
        <v>-0.71047333926005707</v>
      </c>
    </row>
    <row r="208" spans="3:8" ht="15.55" customHeight="1" x14ac:dyDescent="0.65">
      <c r="C208" s="10">
        <v>184</v>
      </c>
      <c r="D208" s="11">
        <f t="shared" ca="1" si="9"/>
        <v>9.7515281536229921</v>
      </c>
      <c r="E208" s="11">
        <f t="shared" ca="1" si="10"/>
        <v>10.439425970338537</v>
      </c>
      <c r="F208" s="11">
        <f t="shared" ca="1" si="11"/>
        <v>9.364698911108686</v>
      </c>
      <c r="G208" s="30"/>
      <c r="H208" s="12">
        <f t="shared" ca="1" si="8"/>
        <v>0.1067648232530222</v>
      </c>
    </row>
    <row r="209" spans="3:8" ht="15.55" customHeight="1" x14ac:dyDescent="0.65">
      <c r="C209" s="10">
        <v>185</v>
      </c>
      <c r="D209" s="11">
        <f t="shared" ca="1" si="9"/>
        <v>11.8816154807438</v>
      </c>
      <c r="E209" s="11">
        <f t="shared" ca="1" si="10"/>
        <v>11.526378811113771</v>
      </c>
      <c r="F209" s="11">
        <f t="shared" ca="1" si="11"/>
        <v>12.214276627829316</v>
      </c>
      <c r="G209" s="30"/>
      <c r="H209" s="12">
        <f t="shared" ca="1" si="8"/>
        <v>1.8282330691172888</v>
      </c>
    </row>
    <row r="210" spans="3:8" ht="15.55" customHeight="1" x14ac:dyDescent="0.65">
      <c r="C210" s="10">
        <v>186</v>
      </c>
      <c r="D210" s="11">
        <f t="shared" ca="1" si="9"/>
        <v>12.396883757652434</v>
      </c>
      <c r="E210" s="11">
        <f t="shared" ca="1" si="10"/>
        <v>12.450266169278946</v>
      </c>
      <c r="F210" s="11">
        <f t="shared" ca="1" si="11"/>
        <v>12.095029499648916</v>
      </c>
      <c r="G210" s="30"/>
      <c r="H210" s="12">
        <f t="shared" ca="1" si="8"/>
        <v>1.4827672230937892</v>
      </c>
    </row>
    <row r="211" spans="3:8" ht="15.55" customHeight="1" x14ac:dyDescent="0.65">
      <c r="C211" s="10">
        <v>187</v>
      </c>
      <c r="D211" s="11">
        <f t="shared" ca="1" si="9"/>
        <v>12.671156105980396</v>
      </c>
      <c r="E211" s="11">
        <f t="shared" ca="1" si="10"/>
        <v>13.58527264053904</v>
      </c>
      <c r="F211" s="11">
        <f t="shared" ca="1" si="11"/>
        <v>13.638655052165552</v>
      </c>
      <c r="G211" s="30"/>
      <c r="H211" s="12">
        <f t="shared" ca="1" si="8"/>
        <v>1.9297724944335013</v>
      </c>
    </row>
    <row r="212" spans="3:8" ht="15.55" customHeight="1" x14ac:dyDescent="0.65">
      <c r="C212" s="10">
        <v>188</v>
      </c>
      <c r="D212" s="11">
        <f t="shared" ca="1" si="9"/>
        <v>10.127802406014284</v>
      </c>
      <c r="E212" s="11">
        <f t="shared" ca="1" si="10"/>
        <v>10.86918601756118</v>
      </c>
      <c r="F212" s="11">
        <f t="shared" ca="1" si="11"/>
        <v>11.783302552119824</v>
      </c>
      <c r="G212" s="30"/>
      <c r="H212" s="12">
        <f t="shared" ca="1" si="8"/>
        <v>-0.83708384120246571</v>
      </c>
    </row>
    <row r="213" spans="3:8" ht="15.55" customHeight="1" x14ac:dyDescent="0.65">
      <c r="C213" s="10">
        <v>189</v>
      </c>
      <c r="D213" s="11">
        <f t="shared" ca="1" si="9"/>
        <v>10.610936039693213</v>
      </c>
      <c r="E213" s="11">
        <f t="shared" ca="1" si="10"/>
        <v>11.575822286909963</v>
      </c>
      <c r="F213" s="11">
        <f t="shared" ca="1" si="11"/>
        <v>12.317205898456857</v>
      </c>
      <c r="G213" s="30"/>
      <c r="H213" s="12">
        <f t="shared" ca="1" si="8"/>
        <v>1.029477960294445</v>
      </c>
    </row>
    <row r="214" spans="3:8" ht="15.55" customHeight="1" x14ac:dyDescent="0.65">
      <c r="C214" s="10">
        <v>190</v>
      </c>
      <c r="D214" s="11">
        <f t="shared" ca="1" si="9"/>
        <v>11.336358085646001</v>
      </c>
      <c r="E214" s="11">
        <f t="shared" ca="1" si="10"/>
        <v>10.917816165044767</v>
      </c>
      <c r="F214" s="11">
        <f t="shared" ca="1" si="11"/>
        <v>11.882702412261517</v>
      </c>
      <c r="G214" s="30"/>
      <c r="H214" s="12">
        <f t="shared" ca="1" si="8"/>
        <v>0.82161910549877837</v>
      </c>
    </row>
    <row r="215" spans="3:8" ht="15.55" customHeight="1" x14ac:dyDescent="0.65">
      <c r="C215" s="10">
        <v>191</v>
      </c>
      <c r="D215" s="11">
        <f t="shared" ca="1" si="9"/>
        <v>10.129678127742656</v>
      </c>
      <c r="E215" s="11">
        <f t="shared" ca="1" si="10"/>
        <v>10.644417107889877</v>
      </c>
      <c r="F215" s="11">
        <f t="shared" ca="1" si="11"/>
        <v>10.225875187288645</v>
      </c>
      <c r="G215" s="30"/>
      <c r="H215" s="12">
        <f t="shared" ca="1" si="8"/>
        <v>-0.28113142500673388</v>
      </c>
    </row>
    <row r="216" spans="3:8" ht="15.55" customHeight="1" x14ac:dyDescent="0.65">
      <c r="C216" s="10">
        <v>192</v>
      </c>
      <c r="D216" s="11">
        <f t="shared" ca="1" si="9"/>
        <v>8.6005727392045408</v>
      </c>
      <c r="E216" s="11">
        <f t="shared" ca="1" si="10"/>
        <v>9.0113822919539306</v>
      </c>
      <c r="F216" s="11">
        <f t="shared" ca="1" si="11"/>
        <v>9.5261212721011521</v>
      </c>
      <c r="G216" s="30"/>
      <c r="H216" s="12">
        <f t="shared" ref="H216:H279" ca="1" si="12">NORMINV(RAND(),$I$18,$I$19)</f>
        <v>-1.2588615482920928</v>
      </c>
    </row>
    <row r="217" spans="3:8" ht="15.55" customHeight="1" x14ac:dyDescent="0.65">
      <c r="C217" s="10">
        <v>193</v>
      </c>
      <c r="D217" s="11">
        <f t="shared" ca="1" si="9"/>
        <v>9.1608024684886402</v>
      </c>
      <c r="E217" s="11">
        <f t="shared" ca="1" si="10"/>
        <v>9.0202367559852732</v>
      </c>
      <c r="F217" s="11">
        <f t="shared" ca="1" si="11"/>
        <v>9.431046308734663</v>
      </c>
      <c r="G217" s="30"/>
      <c r="H217" s="12">
        <f t="shared" ca="1" si="12"/>
        <v>-0.20976675736531361</v>
      </c>
    </row>
    <row r="218" spans="3:8" ht="15.55" customHeight="1" x14ac:dyDescent="0.65">
      <c r="C218" s="10">
        <v>194</v>
      </c>
      <c r="D218" s="11">
        <f t="shared" ref="D218:D281" ca="1" si="13">$D$16*H217+$D$19+H218</f>
        <v>7.8538898265322228</v>
      </c>
      <c r="E218" s="11">
        <f t="shared" ca="1" si="10"/>
        <v>7.2244590523861749</v>
      </c>
      <c r="F218" s="11">
        <f t="shared" ca="1" si="11"/>
        <v>7.0838933398828079</v>
      </c>
      <c r="G218" s="30"/>
      <c r="H218" s="12">
        <f t="shared" ca="1" si="12"/>
        <v>-2.0412267947851217</v>
      </c>
    </row>
    <row r="219" spans="3:8" ht="15.55" customHeight="1" x14ac:dyDescent="0.65">
      <c r="C219" s="10">
        <v>195</v>
      </c>
      <c r="D219" s="11">
        <f t="shared" ca="1" si="13"/>
        <v>8.9513413230777985</v>
      </c>
      <c r="E219" s="11">
        <f t="shared" ca="1" si="10"/>
        <v>8.8464579443951408</v>
      </c>
      <c r="F219" s="11">
        <f t="shared" ca="1" si="11"/>
        <v>8.2170271702490947</v>
      </c>
      <c r="G219" s="30"/>
      <c r="H219" s="12">
        <f t="shared" ca="1" si="12"/>
        <v>-2.8045279529641323E-2</v>
      </c>
    </row>
    <row r="220" spans="3:8" ht="15.55" customHeight="1" x14ac:dyDescent="0.65">
      <c r="C220" s="10">
        <v>196</v>
      </c>
      <c r="D220" s="11">
        <f t="shared" ca="1" si="13"/>
        <v>10.050648200051024</v>
      </c>
      <c r="E220" s="11">
        <f t="shared" ref="E220:E283" ca="1" si="14">$E$16*H219+$E$17*H218+$E$19+H220</f>
        <v>9.0300348026584629</v>
      </c>
      <c r="F220" s="11">
        <f t="shared" ref="F220:F283" ca="1" si="15">$F$16*H219+$F$17*H218+$F$18*H217+$F$19+H220</f>
        <v>8.925151423975807</v>
      </c>
      <c r="G220" s="30"/>
      <c r="H220" s="12">
        <f t="shared" ca="1" si="12"/>
        <v>6.467083981584458E-2</v>
      </c>
    </row>
    <row r="221" spans="3:8" ht="15.55" customHeight="1" x14ac:dyDescent="0.65">
      <c r="C221" s="10">
        <v>197</v>
      </c>
      <c r="D221" s="11">
        <f t="shared" ca="1" si="13"/>
        <v>9.9770888770499244</v>
      </c>
      <c r="E221" s="11">
        <f t="shared" ca="1" si="14"/>
        <v>9.9630662372851049</v>
      </c>
      <c r="F221" s="11">
        <f t="shared" ca="1" si="15"/>
        <v>8.9424528398925442</v>
      </c>
      <c r="G221" s="30"/>
      <c r="H221" s="12">
        <f t="shared" ca="1" si="12"/>
        <v>-5.5246542857997426E-2</v>
      </c>
    </row>
    <row r="222" spans="3:8" ht="15.55" customHeight="1" x14ac:dyDescent="0.65">
      <c r="C222" s="10">
        <v>198</v>
      </c>
      <c r="D222" s="11">
        <f t="shared" ca="1" si="13"/>
        <v>9.7102146822584405</v>
      </c>
      <c r="E222" s="11">
        <f t="shared" ca="1" si="14"/>
        <v>9.7425501021663621</v>
      </c>
      <c r="F222" s="11">
        <f t="shared" ca="1" si="15"/>
        <v>9.7285274624015425</v>
      </c>
      <c r="G222" s="30"/>
      <c r="H222" s="12">
        <f t="shared" ca="1" si="12"/>
        <v>-0.26216204631256085</v>
      </c>
    </row>
    <row r="223" spans="3:8" ht="15.55" customHeight="1" x14ac:dyDescent="0.65">
      <c r="C223" s="10">
        <v>199</v>
      </c>
      <c r="D223" s="11">
        <f t="shared" ca="1" si="13"/>
        <v>9.5469165296396241</v>
      </c>
      <c r="E223" s="11">
        <f t="shared" ca="1" si="14"/>
        <v>9.5192932582106256</v>
      </c>
      <c r="F223" s="11">
        <f t="shared" ca="1" si="15"/>
        <v>9.5516286781185471</v>
      </c>
      <c r="G223" s="30"/>
      <c r="H223" s="12">
        <f t="shared" ca="1" si="12"/>
        <v>-0.32200244720409538</v>
      </c>
    </row>
    <row r="224" spans="3:8" ht="15.55" customHeight="1" x14ac:dyDescent="0.65">
      <c r="C224" s="10">
        <v>200</v>
      </c>
      <c r="D224" s="11">
        <f t="shared" ca="1" si="13"/>
        <v>10.067461894007984</v>
      </c>
      <c r="E224" s="11">
        <f t="shared" ca="1" si="14"/>
        <v>9.9363808708517034</v>
      </c>
      <c r="F224" s="11">
        <f t="shared" ca="1" si="15"/>
        <v>9.9087575994227048</v>
      </c>
      <c r="G224" s="30"/>
      <c r="H224" s="12">
        <f t="shared" ca="1" si="12"/>
        <v>0.22846311761003216</v>
      </c>
    </row>
    <row r="225" spans="3:8" ht="15.55" customHeight="1" x14ac:dyDescent="0.65">
      <c r="C225" s="10">
        <v>201</v>
      </c>
      <c r="D225" s="11">
        <f t="shared" ca="1" si="13"/>
        <v>10.056450676158565</v>
      </c>
      <c r="E225" s="11">
        <f t="shared" ca="1" si="14"/>
        <v>9.8954494525565178</v>
      </c>
      <c r="F225" s="11">
        <f t="shared" ca="1" si="15"/>
        <v>9.7643684294002373</v>
      </c>
      <c r="G225" s="30"/>
      <c r="H225" s="12">
        <f t="shared" ca="1" si="12"/>
        <v>-5.7780882646451467E-2</v>
      </c>
    </row>
    <row r="226" spans="3:8" ht="15.55" customHeight="1" x14ac:dyDescent="0.65">
      <c r="C226" s="10">
        <v>202</v>
      </c>
      <c r="D226" s="11">
        <f t="shared" ca="1" si="13"/>
        <v>9.014862308289354</v>
      </c>
      <c r="E226" s="11">
        <f t="shared" ca="1" si="14"/>
        <v>9.1290938670943707</v>
      </c>
      <c r="F226" s="11">
        <f t="shared" ca="1" si="15"/>
        <v>8.9680926434923229</v>
      </c>
      <c r="G226" s="30"/>
      <c r="H226" s="12">
        <f t="shared" ca="1" si="12"/>
        <v>-0.95624725038742109</v>
      </c>
    </row>
    <row r="227" spans="3:8" ht="15.55" customHeight="1" x14ac:dyDescent="0.65">
      <c r="C227" s="10">
        <v>203</v>
      </c>
      <c r="D227" s="11">
        <f t="shared" ca="1" si="13"/>
        <v>11.171305064572065</v>
      </c>
      <c r="E227" s="11">
        <f t="shared" ca="1" si="14"/>
        <v>11.14241462324884</v>
      </c>
      <c r="F227" s="11">
        <f t="shared" ca="1" si="15"/>
        <v>11.256646182053855</v>
      </c>
      <c r="G227" s="30"/>
      <c r="H227" s="12">
        <f t="shared" ca="1" si="12"/>
        <v>1.6494286897657757</v>
      </c>
    </row>
    <row r="228" spans="3:8" ht="15.55" customHeight="1" x14ac:dyDescent="0.65">
      <c r="C228" s="10">
        <v>204</v>
      </c>
      <c r="D228" s="11">
        <f t="shared" ca="1" si="13"/>
        <v>10.665077956269187</v>
      </c>
      <c r="E228" s="11">
        <f t="shared" ca="1" si="14"/>
        <v>10.186954331075475</v>
      </c>
      <c r="F228" s="11">
        <f t="shared" ca="1" si="15"/>
        <v>10.158063889752249</v>
      </c>
      <c r="G228" s="30"/>
      <c r="H228" s="12">
        <f t="shared" ca="1" si="12"/>
        <v>-0.15963638861370258</v>
      </c>
    </row>
    <row r="229" spans="3:8" ht="15.55" customHeight="1" x14ac:dyDescent="0.65">
      <c r="C229" s="10">
        <v>205</v>
      </c>
      <c r="D229" s="11">
        <f t="shared" ca="1" si="13"/>
        <v>10.306280642757011</v>
      </c>
      <c r="E229" s="11">
        <f t="shared" ca="1" si="14"/>
        <v>11.130994987639898</v>
      </c>
      <c r="F229" s="11">
        <f t="shared" ca="1" si="15"/>
        <v>10.652871362446188</v>
      </c>
      <c r="G229" s="30"/>
      <c r="H229" s="12">
        <f t="shared" ca="1" si="12"/>
        <v>0.38609883706386211</v>
      </c>
    </row>
    <row r="230" spans="3:8" ht="15.55" customHeight="1" x14ac:dyDescent="0.65">
      <c r="C230" s="10">
        <v>206</v>
      </c>
      <c r="D230" s="11">
        <f t="shared" ca="1" si="13"/>
        <v>10.729311840477425</v>
      </c>
      <c r="E230" s="11">
        <f t="shared" ca="1" si="14"/>
        <v>10.649493646170574</v>
      </c>
      <c r="F230" s="11">
        <f t="shared" ca="1" si="15"/>
        <v>11.474207991053461</v>
      </c>
      <c r="G230" s="30"/>
      <c r="H230" s="12">
        <f t="shared" ca="1" si="12"/>
        <v>0.53626242194549389</v>
      </c>
    </row>
    <row r="231" spans="3:8" ht="15.55" customHeight="1" x14ac:dyDescent="0.65">
      <c r="C231" s="10">
        <v>207</v>
      </c>
      <c r="D231" s="11">
        <f t="shared" ca="1" si="13"/>
        <v>9.5017702995785083</v>
      </c>
      <c r="E231" s="11">
        <f t="shared" ca="1" si="14"/>
        <v>9.6948197181104394</v>
      </c>
      <c r="F231" s="11">
        <f t="shared" ca="1" si="15"/>
        <v>9.6150015238035884</v>
      </c>
      <c r="G231" s="30"/>
      <c r="H231" s="12">
        <f t="shared" ca="1" si="12"/>
        <v>-0.76636091139423901</v>
      </c>
    </row>
    <row r="232" spans="3:8" ht="15.55" customHeight="1" x14ac:dyDescent="0.65">
      <c r="C232" s="10">
        <v>208</v>
      </c>
      <c r="D232" s="11">
        <f t="shared" ca="1" si="13"/>
        <v>10.771230868948267</v>
      </c>
      <c r="E232" s="11">
        <f t="shared" ca="1" si="14"/>
        <v>11.039362079921014</v>
      </c>
      <c r="F232" s="11">
        <f t="shared" ca="1" si="15"/>
        <v>11.232411498452946</v>
      </c>
      <c r="G232" s="30"/>
      <c r="H232" s="12">
        <f t="shared" ca="1" si="12"/>
        <v>1.1544113246453878</v>
      </c>
    </row>
    <row r="233" spans="3:8" ht="15.55" customHeight="1" x14ac:dyDescent="0.65">
      <c r="C233" s="10">
        <v>209</v>
      </c>
      <c r="D233" s="11">
        <f t="shared" ca="1" si="13"/>
        <v>10.193918552056928</v>
      </c>
      <c r="E233" s="11">
        <f t="shared" ca="1" si="14"/>
        <v>9.8107380963598096</v>
      </c>
      <c r="F233" s="11">
        <f t="shared" ca="1" si="15"/>
        <v>10.078869307332555</v>
      </c>
      <c r="G233" s="30"/>
      <c r="H233" s="12">
        <f t="shared" ca="1" si="12"/>
        <v>-0.38328711026576601</v>
      </c>
    </row>
    <row r="234" spans="3:8" ht="15.55" customHeight="1" x14ac:dyDescent="0.65">
      <c r="C234" s="10">
        <v>210</v>
      </c>
      <c r="D234" s="11">
        <f t="shared" ca="1" si="13"/>
        <v>7.9369623738378188</v>
      </c>
      <c r="E234" s="11">
        <f t="shared" ca="1" si="14"/>
        <v>8.5141680361605125</v>
      </c>
      <c r="F234" s="11">
        <f t="shared" ca="1" si="15"/>
        <v>8.1309875804633922</v>
      </c>
      <c r="G234" s="30"/>
      <c r="H234" s="12">
        <f t="shared" ca="1" si="12"/>
        <v>-1.8713940710292982</v>
      </c>
    </row>
    <row r="235" spans="3:8" ht="15.55" customHeight="1" x14ac:dyDescent="0.65">
      <c r="C235" s="10">
        <v>211</v>
      </c>
      <c r="D235" s="11">
        <f t="shared" ca="1" si="13"/>
        <v>8.9494267890585473</v>
      </c>
      <c r="E235" s="11">
        <f t="shared" ca="1" si="14"/>
        <v>8.7577832339256645</v>
      </c>
      <c r="F235" s="11">
        <f t="shared" ca="1" si="15"/>
        <v>9.3349888962483583</v>
      </c>
      <c r="G235" s="30"/>
      <c r="H235" s="12">
        <f t="shared" ca="1" si="12"/>
        <v>-0.11487617542680426</v>
      </c>
    </row>
    <row r="236" spans="3:8" ht="15.55" customHeight="1" x14ac:dyDescent="0.65">
      <c r="C236" s="10">
        <v>212</v>
      </c>
      <c r="D236" s="11">
        <f t="shared" ca="1" si="13"/>
        <v>10.329152933370558</v>
      </c>
      <c r="E236" s="11">
        <f t="shared" ca="1" si="14"/>
        <v>9.39345589785591</v>
      </c>
      <c r="F236" s="11">
        <f t="shared" ca="1" si="15"/>
        <v>9.2018123427230254</v>
      </c>
      <c r="G236" s="30"/>
      <c r="H236" s="12">
        <f t="shared" ca="1" si="12"/>
        <v>0.38659102108396015</v>
      </c>
    </row>
    <row r="237" spans="3:8" ht="15.55" customHeight="1" x14ac:dyDescent="0.65">
      <c r="C237" s="10">
        <v>213</v>
      </c>
      <c r="D237" s="11">
        <f t="shared" ca="1" si="13"/>
        <v>11.593463758073048</v>
      </c>
      <c r="E237" s="11">
        <f t="shared" ca="1" si="14"/>
        <v>11.536025670359646</v>
      </c>
      <c r="F237" s="11">
        <f t="shared" ca="1" si="15"/>
        <v>10.600328634844997</v>
      </c>
      <c r="G237" s="30"/>
      <c r="H237" s="12">
        <f t="shared" ca="1" si="12"/>
        <v>1.4001682475310679</v>
      </c>
    </row>
    <row r="238" spans="3:8" ht="15.55" customHeight="1" x14ac:dyDescent="0.65">
      <c r="C238" s="10">
        <v>214</v>
      </c>
      <c r="D238" s="11">
        <f t="shared" ca="1" si="13"/>
        <v>11.546008113149195</v>
      </c>
      <c r="E238" s="11">
        <f t="shared" ca="1" si="14"/>
        <v>11.739303623691177</v>
      </c>
      <c r="F238" s="11">
        <f t="shared" ca="1" si="15"/>
        <v>11.681865535977774</v>
      </c>
      <c r="G238" s="30"/>
      <c r="H238" s="12">
        <f t="shared" ca="1" si="12"/>
        <v>0.84592398938366153</v>
      </c>
    </row>
    <row r="239" spans="3:8" ht="15.55" customHeight="1" x14ac:dyDescent="0.65">
      <c r="C239" s="10">
        <v>215</v>
      </c>
      <c r="D239" s="11">
        <f t="shared" ca="1" si="13"/>
        <v>9.6645293123486748</v>
      </c>
      <c r="E239" s="11">
        <f t="shared" ca="1" si="14"/>
        <v>10.36461343611421</v>
      </c>
      <c r="F239" s="11">
        <f t="shared" ca="1" si="15"/>
        <v>10.557908946656189</v>
      </c>
      <c r="G239" s="30"/>
      <c r="H239" s="12">
        <f t="shared" ca="1" si="12"/>
        <v>-0.75843268234315608</v>
      </c>
    </row>
    <row r="240" spans="3:8" ht="15.55" customHeight="1" x14ac:dyDescent="0.65">
      <c r="C240" s="10">
        <v>216</v>
      </c>
      <c r="D240" s="11">
        <f t="shared" ca="1" si="13"/>
        <v>8.2459945970381856</v>
      </c>
      <c r="E240" s="11">
        <f t="shared" ca="1" si="14"/>
        <v>8.6689565917300158</v>
      </c>
      <c r="F240" s="11">
        <f t="shared" ca="1" si="15"/>
        <v>9.3690407154955491</v>
      </c>
      <c r="G240" s="30"/>
      <c r="H240" s="12">
        <f t="shared" ca="1" si="12"/>
        <v>-1.3747890617902374</v>
      </c>
    </row>
    <row r="241" spans="3:8" ht="15.55" customHeight="1" x14ac:dyDescent="0.65">
      <c r="C241" s="10">
        <v>217</v>
      </c>
      <c r="D241" s="11">
        <f t="shared" ca="1" si="13"/>
        <v>7.2534676524947583</v>
      </c>
      <c r="E241" s="11">
        <f t="shared" ca="1" si="14"/>
        <v>6.8742513113231807</v>
      </c>
      <c r="F241" s="11">
        <f t="shared" ca="1" si="15"/>
        <v>7.2972133060150126</v>
      </c>
      <c r="G241" s="30"/>
      <c r="H241" s="12">
        <f t="shared" ca="1" si="12"/>
        <v>-2.0591378166101224</v>
      </c>
    </row>
    <row r="242" spans="3:8" ht="15.55" customHeight="1" x14ac:dyDescent="0.65">
      <c r="C242" s="10">
        <v>218</v>
      </c>
      <c r="D242" s="11">
        <f t="shared" ca="1" si="13"/>
        <v>8.8650173617027352</v>
      </c>
      <c r="E242" s="11">
        <f t="shared" ca="1" si="14"/>
        <v>8.177622830807616</v>
      </c>
      <c r="F242" s="11">
        <f t="shared" ca="1" si="15"/>
        <v>7.7984064896360383</v>
      </c>
      <c r="G242" s="30"/>
      <c r="H242" s="12">
        <f t="shared" ca="1" si="12"/>
        <v>-0.10541372999220366</v>
      </c>
    </row>
    <row r="243" spans="3:8" ht="15.55" customHeight="1" x14ac:dyDescent="0.65">
      <c r="C243" s="10">
        <v>219</v>
      </c>
      <c r="D243" s="11">
        <f t="shared" ca="1" si="13"/>
        <v>8.6863313425745545</v>
      </c>
      <c r="E243" s="11">
        <f t="shared" ca="1" si="14"/>
        <v>7.6567624342694938</v>
      </c>
      <c r="F243" s="11">
        <f t="shared" ca="1" si="15"/>
        <v>6.9693679033743745</v>
      </c>
      <c r="G243" s="30"/>
      <c r="H243" s="12">
        <f t="shared" ca="1" si="12"/>
        <v>-1.2609617924293435</v>
      </c>
    </row>
    <row r="244" spans="3:8" ht="15.55" customHeight="1" x14ac:dyDescent="0.65">
      <c r="C244" s="10">
        <v>220</v>
      </c>
      <c r="D244" s="11">
        <f t="shared" ca="1" si="13"/>
        <v>9.3062275617267307</v>
      </c>
      <c r="E244" s="11">
        <f t="shared" ca="1" si="14"/>
        <v>9.2535206967306287</v>
      </c>
      <c r="F244" s="11">
        <f t="shared" ca="1" si="15"/>
        <v>8.2239517884255662</v>
      </c>
      <c r="G244" s="30"/>
      <c r="H244" s="12">
        <f t="shared" ca="1" si="12"/>
        <v>-6.329154205859823E-2</v>
      </c>
    </row>
    <row r="245" spans="3:8" ht="15.55" customHeight="1" x14ac:dyDescent="0.65">
      <c r="C245" s="10">
        <v>221</v>
      </c>
      <c r="D245" s="11">
        <f t="shared" ca="1" si="13"/>
        <v>9.0487695815828086</v>
      </c>
      <c r="E245" s="11">
        <f t="shared" ca="1" si="14"/>
        <v>8.418288685368136</v>
      </c>
      <c r="F245" s="11">
        <f t="shared" ca="1" si="15"/>
        <v>8.365581820372034</v>
      </c>
      <c r="G245" s="30"/>
      <c r="H245" s="12">
        <f t="shared" ca="1" si="12"/>
        <v>-0.91958464738789358</v>
      </c>
    </row>
    <row r="246" spans="3:8" ht="15.55" customHeight="1" x14ac:dyDescent="0.65">
      <c r="C246" s="10">
        <v>222</v>
      </c>
      <c r="D246" s="11">
        <f t="shared" ca="1" si="13"/>
        <v>9.6101194400969483</v>
      </c>
      <c r="E246" s="11">
        <f t="shared" ca="1" si="14"/>
        <v>9.5784736690676482</v>
      </c>
      <c r="F246" s="11">
        <f t="shared" ca="1" si="15"/>
        <v>8.9479927728529773</v>
      </c>
      <c r="G246" s="30"/>
      <c r="H246" s="12">
        <f t="shared" ca="1" si="12"/>
        <v>6.9911763790895184E-2</v>
      </c>
    </row>
    <row r="247" spans="3:8" ht="15.55" customHeight="1" x14ac:dyDescent="0.65">
      <c r="C247" s="10">
        <v>223</v>
      </c>
      <c r="D247" s="11">
        <f t="shared" ca="1" si="13"/>
        <v>9.7283729410262385</v>
      </c>
      <c r="E247" s="11">
        <f t="shared" ca="1" si="14"/>
        <v>9.268580617332292</v>
      </c>
      <c r="F247" s="11">
        <f t="shared" ca="1" si="15"/>
        <v>9.2369348463029937</v>
      </c>
      <c r="G247" s="30"/>
      <c r="H247" s="12">
        <f t="shared" ca="1" si="12"/>
        <v>-0.30658294086920918</v>
      </c>
    </row>
    <row r="248" spans="3:8" ht="15.55" customHeight="1" x14ac:dyDescent="0.65">
      <c r="C248" s="10">
        <v>224</v>
      </c>
      <c r="D248" s="11">
        <f t="shared" ca="1" si="13"/>
        <v>9.9996547270304053</v>
      </c>
      <c r="E248" s="11">
        <f t="shared" ca="1" si="14"/>
        <v>10.034610608925853</v>
      </c>
      <c r="F248" s="11">
        <f t="shared" ca="1" si="15"/>
        <v>9.5748182852319061</v>
      </c>
      <c r="G248" s="30"/>
      <c r="H248" s="12">
        <f t="shared" ca="1" si="12"/>
        <v>0.15294619746501012</v>
      </c>
    </row>
    <row r="249" spans="3:8" ht="15.55" customHeight="1" x14ac:dyDescent="0.65">
      <c r="C249" s="10">
        <v>225</v>
      </c>
      <c r="D249" s="11">
        <f t="shared" ca="1" si="13"/>
        <v>11.453995274087239</v>
      </c>
      <c r="E249" s="11">
        <f t="shared" ca="1" si="14"/>
        <v>11.300703803652635</v>
      </c>
      <c r="F249" s="11">
        <f t="shared" ca="1" si="15"/>
        <v>11.335659685548082</v>
      </c>
      <c r="G249" s="30"/>
      <c r="H249" s="12">
        <f t="shared" ca="1" si="12"/>
        <v>1.3775221753547346</v>
      </c>
    </row>
    <row r="250" spans="3:8" ht="15.55" customHeight="1" x14ac:dyDescent="0.65">
      <c r="C250" s="10">
        <v>226</v>
      </c>
      <c r="D250" s="11">
        <f t="shared" ca="1" si="13"/>
        <v>11.530071261567761</v>
      </c>
      <c r="E250" s="11">
        <f t="shared" ca="1" si="14"/>
        <v>11.606544360300266</v>
      </c>
      <c r="F250" s="11">
        <f t="shared" ca="1" si="15"/>
        <v>11.453252889865661</v>
      </c>
      <c r="G250" s="30"/>
      <c r="H250" s="12">
        <f t="shared" ca="1" si="12"/>
        <v>0.84131017389039386</v>
      </c>
    </row>
    <row r="251" spans="3:8" ht="15.55" customHeight="1" x14ac:dyDescent="0.65">
      <c r="C251" s="10">
        <v>227</v>
      </c>
      <c r="D251" s="11">
        <f t="shared" ca="1" si="13"/>
        <v>9.6479922159464895</v>
      </c>
      <c r="E251" s="11">
        <f t="shared" ca="1" si="14"/>
        <v>10.336753303623857</v>
      </c>
      <c r="F251" s="11">
        <f t="shared" ca="1" si="15"/>
        <v>10.413226402356361</v>
      </c>
      <c r="G251" s="30"/>
      <c r="H251" s="12">
        <f t="shared" ca="1" si="12"/>
        <v>-0.77266287099870834</v>
      </c>
    </row>
    <row r="252" spans="3:8" ht="15.55" customHeight="1" x14ac:dyDescent="0.65">
      <c r="C252" s="10">
        <v>228</v>
      </c>
      <c r="D252" s="11">
        <f t="shared" ca="1" si="13"/>
        <v>11.183652731023292</v>
      </c>
      <c r="E252" s="11">
        <f t="shared" ca="1" si="14"/>
        <v>11.60430781796849</v>
      </c>
      <c r="F252" s="11">
        <f t="shared" ca="1" si="15"/>
        <v>12.293068905645857</v>
      </c>
      <c r="G252" s="30"/>
      <c r="H252" s="12">
        <f t="shared" ca="1" si="12"/>
        <v>1.5699841665226457</v>
      </c>
    </row>
    <row r="253" spans="3:8" ht="15.55" customHeight="1" x14ac:dyDescent="0.65">
      <c r="C253" s="10">
        <v>229</v>
      </c>
      <c r="D253" s="11">
        <f t="shared" ca="1" si="13"/>
        <v>10.265084036040454</v>
      </c>
      <c r="E253" s="11">
        <f t="shared" ca="1" si="14"/>
        <v>9.8787526005410999</v>
      </c>
      <c r="F253" s="11">
        <f t="shared" ca="1" si="15"/>
        <v>10.299407687486298</v>
      </c>
      <c r="G253" s="30"/>
      <c r="H253" s="12">
        <f t="shared" ca="1" si="12"/>
        <v>-0.51990804722086748</v>
      </c>
    </row>
    <row r="254" spans="3:8" ht="15.55" customHeight="1" x14ac:dyDescent="0.65">
      <c r="C254" s="10">
        <v>230</v>
      </c>
      <c r="D254" s="11">
        <f t="shared" ca="1" si="13"/>
        <v>8.598306693461371</v>
      </c>
      <c r="E254" s="11">
        <f t="shared" ca="1" si="14"/>
        <v>9.3832987767226932</v>
      </c>
      <c r="F254" s="11">
        <f t="shared" ca="1" si="15"/>
        <v>8.9969673412233391</v>
      </c>
      <c r="G254" s="30"/>
      <c r="H254" s="12">
        <f t="shared" ca="1" si="12"/>
        <v>-1.1417392829281954</v>
      </c>
    </row>
    <row r="255" spans="3:8" ht="15.55" customHeight="1" x14ac:dyDescent="0.65">
      <c r="C255" s="10">
        <v>231</v>
      </c>
      <c r="D255" s="11">
        <f t="shared" ca="1" si="13"/>
        <v>8.2448314808735663</v>
      </c>
      <c r="E255" s="11">
        <f t="shared" ca="1" si="14"/>
        <v>7.9848774572631331</v>
      </c>
      <c r="F255" s="11">
        <f t="shared" ca="1" si="15"/>
        <v>8.7698695405244553</v>
      </c>
      <c r="G255" s="30"/>
      <c r="H255" s="12">
        <f t="shared" ca="1" si="12"/>
        <v>-1.1842988776623355</v>
      </c>
    </row>
    <row r="256" spans="3:8" ht="15.55" customHeight="1" x14ac:dyDescent="0.65">
      <c r="C256" s="10">
        <v>232</v>
      </c>
      <c r="D256" s="11">
        <f t="shared" ca="1" si="13"/>
        <v>9.071658762454943</v>
      </c>
      <c r="E256" s="11">
        <f t="shared" ca="1" si="14"/>
        <v>8.500789120990845</v>
      </c>
      <c r="F256" s="11">
        <f t="shared" ca="1" si="15"/>
        <v>8.2408350973804119</v>
      </c>
      <c r="G256" s="30"/>
      <c r="H256" s="12">
        <f t="shared" ca="1" si="12"/>
        <v>-0.33619179871388999</v>
      </c>
    </row>
    <row r="257" spans="3:8" ht="15.55" customHeight="1" x14ac:dyDescent="0.65">
      <c r="C257" s="10">
        <v>233</v>
      </c>
      <c r="D257" s="11">
        <f t="shared" ca="1" si="13"/>
        <v>10.349604657015531</v>
      </c>
      <c r="E257" s="11">
        <f t="shared" ca="1" si="14"/>
        <v>9.7574552181843632</v>
      </c>
      <c r="F257" s="11">
        <f t="shared" ca="1" si="15"/>
        <v>9.1865855767202671</v>
      </c>
      <c r="G257" s="30"/>
      <c r="H257" s="12">
        <f t="shared" ca="1" si="12"/>
        <v>0.51770055637247581</v>
      </c>
    </row>
    <row r="258" spans="3:8" ht="15.55" customHeight="1" x14ac:dyDescent="0.65">
      <c r="C258" s="10">
        <v>234</v>
      </c>
      <c r="D258" s="11">
        <f t="shared" ca="1" si="13"/>
        <v>10.942002208536101</v>
      </c>
      <c r="E258" s="11">
        <f t="shared" ca="1" si="14"/>
        <v>10.773906309179157</v>
      </c>
      <c r="F258" s="11">
        <f t="shared" ca="1" si="15"/>
        <v>10.181756870347989</v>
      </c>
      <c r="G258" s="30"/>
      <c r="H258" s="12">
        <f t="shared" ca="1" si="12"/>
        <v>0.6831519303498631</v>
      </c>
    </row>
    <row r="259" spans="3:8" ht="15.55" customHeight="1" x14ac:dyDescent="0.65">
      <c r="C259" s="10">
        <v>235</v>
      </c>
      <c r="D259" s="11">
        <f t="shared" ca="1" si="13"/>
        <v>11.361239910648878</v>
      </c>
      <c r="E259" s="11">
        <f t="shared" ca="1" si="14"/>
        <v>11.620090188835118</v>
      </c>
      <c r="F259" s="11">
        <f t="shared" ca="1" si="15"/>
        <v>11.451994289478172</v>
      </c>
      <c r="G259" s="30"/>
      <c r="H259" s="12">
        <f t="shared" ca="1" si="12"/>
        <v>1.0196639454739476</v>
      </c>
    </row>
    <row r="260" spans="3:8" ht="15.55" customHeight="1" x14ac:dyDescent="0.65">
      <c r="C260" s="10">
        <v>236</v>
      </c>
      <c r="D260" s="11">
        <f t="shared" ca="1" si="13"/>
        <v>9.1896973191000022</v>
      </c>
      <c r="E260" s="11">
        <f t="shared" ca="1" si="14"/>
        <v>9.531273284274933</v>
      </c>
      <c r="F260" s="11">
        <f t="shared" ca="1" si="15"/>
        <v>9.7901235624611722</v>
      </c>
      <c r="G260" s="30"/>
      <c r="H260" s="12">
        <f t="shared" ca="1" si="12"/>
        <v>-1.320134653636972</v>
      </c>
    </row>
    <row r="261" spans="3:8" ht="15.55" customHeight="1" x14ac:dyDescent="0.65">
      <c r="C261" s="10">
        <v>237</v>
      </c>
      <c r="D261" s="11">
        <f t="shared" ca="1" si="13"/>
        <v>10.590447184031612</v>
      </c>
      <c r="E261" s="11">
        <f t="shared" ca="1" si="14"/>
        <v>11.100279156768586</v>
      </c>
      <c r="F261" s="11">
        <f t="shared" ca="1" si="15"/>
        <v>11.441855121943519</v>
      </c>
      <c r="G261" s="30"/>
      <c r="H261" s="12">
        <f t="shared" ca="1" si="12"/>
        <v>1.2505145108500983</v>
      </c>
    </row>
    <row r="262" spans="3:8" ht="15.55" customHeight="1" x14ac:dyDescent="0.65">
      <c r="C262" s="10">
        <v>238</v>
      </c>
      <c r="D262" s="11">
        <f t="shared" ca="1" si="13"/>
        <v>11.667232326476691</v>
      </c>
      <c r="E262" s="11">
        <f t="shared" ca="1" si="14"/>
        <v>11.007164999658205</v>
      </c>
      <c r="F262" s="11">
        <f t="shared" ca="1" si="15"/>
        <v>11.516996972395178</v>
      </c>
      <c r="G262" s="30"/>
      <c r="H262" s="12">
        <f t="shared" ca="1" si="12"/>
        <v>1.0419750710516418</v>
      </c>
    </row>
    <row r="263" spans="3:8" ht="15.55" customHeight="1" x14ac:dyDescent="0.65">
      <c r="C263" s="10">
        <v>239</v>
      </c>
      <c r="D263" s="11">
        <f t="shared" ca="1" si="13"/>
        <v>11.238806779836827</v>
      </c>
      <c r="E263" s="11">
        <f t="shared" ca="1" si="14"/>
        <v>11.864064035261876</v>
      </c>
      <c r="F263" s="11">
        <f t="shared" ca="1" si="15"/>
        <v>11.203996708443389</v>
      </c>
      <c r="G263" s="30"/>
      <c r="H263" s="12">
        <f t="shared" ca="1" si="12"/>
        <v>0.71781924431100619</v>
      </c>
    </row>
    <row r="264" spans="3:8" ht="15.55" customHeight="1" x14ac:dyDescent="0.65">
      <c r="C264" s="10">
        <v>240</v>
      </c>
      <c r="D264" s="11">
        <f t="shared" ca="1" si="13"/>
        <v>9.4590923084271328</v>
      </c>
      <c r="E264" s="11">
        <f t="shared" ca="1" si="14"/>
        <v>9.9800798439529537</v>
      </c>
      <c r="F264" s="11">
        <f t="shared" ca="1" si="15"/>
        <v>10.605337099378003</v>
      </c>
      <c r="G264" s="30"/>
      <c r="H264" s="12">
        <f t="shared" ca="1" si="12"/>
        <v>-0.89981731372837015</v>
      </c>
    </row>
    <row r="265" spans="3:8" ht="15.55" customHeight="1" x14ac:dyDescent="0.65">
      <c r="C265" s="10">
        <v>241</v>
      </c>
      <c r="D265" s="11">
        <f t="shared" ca="1" si="13"/>
        <v>10.156824678051965</v>
      </c>
      <c r="E265" s="11">
        <f t="shared" ca="1" si="14"/>
        <v>10.51573430020747</v>
      </c>
      <c r="F265" s="11">
        <f t="shared" ca="1" si="15"/>
        <v>11.036721835733289</v>
      </c>
      <c r="G265" s="30"/>
      <c r="H265" s="12">
        <f t="shared" ca="1" si="12"/>
        <v>0.606733334916151</v>
      </c>
    </row>
    <row r="266" spans="3:8" ht="15.55" customHeight="1" x14ac:dyDescent="0.65">
      <c r="C266" s="10">
        <v>242</v>
      </c>
      <c r="D266" s="11">
        <f t="shared" ca="1" si="13"/>
        <v>9.684102206867184</v>
      </c>
      <c r="E266" s="11">
        <f t="shared" ca="1" si="14"/>
        <v>9.234193550002999</v>
      </c>
      <c r="F266" s="11">
        <f t="shared" ca="1" si="15"/>
        <v>9.5931031721585018</v>
      </c>
      <c r="G266" s="30"/>
      <c r="H266" s="12">
        <f t="shared" ca="1" si="12"/>
        <v>-0.61926446059089046</v>
      </c>
    </row>
    <row r="267" spans="3:8" ht="15.55" customHeight="1" x14ac:dyDescent="0.65">
      <c r="C267" s="10">
        <v>243</v>
      </c>
      <c r="D267" s="11">
        <f t="shared" ca="1" si="13"/>
        <v>10.136456236586262</v>
      </c>
      <c r="E267" s="11">
        <f t="shared" ca="1" si="14"/>
        <v>10.439822904044338</v>
      </c>
      <c r="F267" s="11">
        <f t="shared" ca="1" si="15"/>
        <v>9.9899142471801525</v>
      </c>
      <c r="G267" s="30"/>
      <c r="H267" s="12">
        <f t="shared" ca="1" si="12"/>
        <v>0.44608846688170734</v>
      </c>
    </row>
    <row r="268" spans="3:8" ht="15.55" customHeight="1" x14ac:dyDescent="0.65">
      <c r="C268" s="10">
        <v>244</v>
      </c>
      <c r="D268" s="11">
        <f t="shared" ca="1" si="13"/>
        <v>9.1629055284072596</v>
      </c>
      <c r="E268" s="11">
        <f t="shared" ca="1" si="14"/>
        <v>8.8532732981118141</v>
      </c>
      <c r="F268" s="11">
        <f t="shared" ca="1" si="15"/>
        <v>9.1566399655698891</v>
      </c>
      <c r="G268" s="30"/>
      <c r="H268" s="12">
        <f t="shared" ca="1" si="12"/>
        <v>-1.0601387050335944</v>
      </c>
    </row>
    <row r="269" spans="3:8" ht="15.55" customHeight="1" x14ac:dyDescent="0.65">
      <c r="C269" s="10">
        <v>245</v>
      </c>
      <c r="D269" s="11">
        <f t="shared" ca="1" si="13"/>
        <v>9.4831562415065616</v>
      </c>
      <c r="E269" s="11">
        <f t="shared" ca="1" si="14"/>
        <v>9.7062004749474156</v>
      </c>
      <c r="F269" s="11">
        <f t="shared" ca="1" si="15"/>
        <v>9.39656824465197</v>
      </c>
      <c r="G269" s="30"/>
      <c r="H269" s="12">
        <f t="shared" ca="1" si="12"/>
        <v>1.3225594023359124E-2</v>
      </c>
    </row>
    <row r="270" spans="3:8" ht="15.55" customHeight="1" x14ac:dyDescent="0.65">
      <c r="C270" s="10">
        <v>246</v>
      </c>
      <c r="D270" s="11">
        <f t="shared" ca="1" si="13"/>
        <v>10.162034258747198</v>
      </c>
      <c r="E270" s="11">
        <f t="shared" ca="1" si="14"/>
        <v>9.6319649062304009</v>
      </c>
      <c r="F270" s="11">
        <f t="shared" ca="1" si="15"/>
        <v>9.8550091396712531</v>
      </c>
      <c r="G270" s="30"/>
      <c r="H270" s="12">
        <f t="shared" ca="1" si="12"/>
        <v>0.15542146173551735</v>
      </c>
    </row>
    <row r="271" spans="3:8" ht="15.55" customHeight="1" x14ac:dyDescent="0.65">
      <c r="C271" s="10">
        <v>247</v>
      </c>
      <c r="D271" s="11">
        <f t="shared" ca="1" si="13"/>
        <v>10.101615592382501</v>
      </c>
      <c r="E271" s="11">
        <f t="shared" ca="1" si="14"/>
        <v>10.10822838939418</v>
      </c>
      <c r="F271" s="11">
        <f t="shared" ca="1" si="15"/>
        <v>9.5781590368773823</v>
      </c>
      <c r="G271" s="30"/>
      <c r="H271" s="12">
        <f t="shared" ca="1" si="12"/>
        <v>2.390486151474152E-2</v>
      </c>
    </row>
    <row r="272" spans="3:8" ht="15.55" customHeight="1" x14ac:dyDescent="0.65">
      <c r="C272" s="10">
        <v>248</v>
      </c>
      <c r="D272" s="11">
        <f t="shared" ca="1" si="13"/>
        <v>9.3352565495340727</v>
      </c>
      <c r="E272" s="11">
        <f t="shared" ca="1" si="14"/>
        <v>9.4129672804018316</v>
      </c>
      <c r="F272" s="11">
        <f t="shared" ca="1" si="15"/>
        <v>9.4195800774135119</v>
      </c>
      <c r="G272" s="30"/>
      <c r="H272" s="12">
        <f t="shared" ca="1" si="12"/>
        <v>-0.6766958812232976</v>
      </c>
    </row>
    <row r="273" spans="3:8" ht="15.55" customHeight="1" x14ac:dyDescent="0.65">
      <c r="C273" s="10">
        <v>249</v>
      </c>
      <c r="D273" s="11">
        <f t="shared" ca="1" si="13"/>
        <v>12.490805275579818</v>
      </c>
      <c r="E273" s="11">
        <f t="shared" ca="1" si="14"/>
        <v>12.50275770633719</v>
      </c>
      <c r="F273" s="11">
        <f t="shared" ca="1" si="15"/>
        <v>12.580468437204949</v>
      </c>
      <c r="G273" s="30"/>
      <c r="H273" s="12">
        <f t="shared" ca="1" si="12"/>
        <v>2.8291532161914676</v>
      </c>
    </row>
    <row r="274" spans="3:8" ht="15.55" customHeight="1" x14ac:dyDescent="0.65">
      <c r="C274" s="10">
        <v>250</v>
      </c>
      <c r="D274" s="11">
        <f t="shared" ca="1" si="13"/>
        <v>12.284383358849247</v>
      </c>
      <c r="E274" s="11">
        <f t="shared" ca="1" si="14"/>
        <v>11.946035418237598</v>
      </c>
      <c r="F274" s="11">
        <f t="shared" ca="1" si="15"/>
        <v>11.95798784899497</v>
      </c>
      <c r="G274" s="30"/>
      <c r="H274" s="12">
        <f t="shared" ca="1" si="12"/>
        <v>0.86980675075351355</v>
      </c>
    </row>
    <row r="275" spans="3:8" ht="15.55" customHeight="1" x14ac:dyDescent="0.65">
      <c r="C275" s="10">
        <v>251</v>
      </c>
      <c r="D275" s="11">
        <f t="shared" ca="1" si="13"/>
        <v>9.8272687589150571</v>
      </c>
      <c r="E275" s="11">
        <f t="shared" ca="1" si="14"/>
        <v>11.241845367010791</v>
      </c>
      <c r="F275" s="11">
        <f t="shared" ca="1" si="15"/>
        <v>10.903497426399142</v>
      </c>
      <c r="G275" s="30"/>
      <c r="H275" s="12">
        <f t="shared" ca="1" si="12"/>
        <v>-0.60763461646170092</v>
      </c>
    </row>
    <row r="276" spans="3:8" ht="15.55" customHeight="1" x14ac:dyDescent="0.65">
      <c r="C276" s="10">
        <v>252</v>
      </c>
      <c r="D276" s="11">
        <f t="shared" ca="1" si="13"/>
        <v>10.608207128614858</v>
      </c>
      <c r="E276" s="11">
        <f t="shared" ca="1" si="14"/>
        <v>11.043110503991615</v>
      </c>
      <c r="F276" s="11">
        <f t="shared" ca="1" si="15"/>
        <v>12.457687112087349</v>
      </c>
      <c r="G276" s="30"/>
      <c r="H276" s="12">
        <f t="shared" ca="1" si="12"/>
        <v>0.91202443684570811</v>
      </c>
    </row>
    <row r="277" spans="3:8" ht="15.55" customHeight="1" x14ac:dyDescent="0.65">
      <c r="C277" s="10">
        <v>253</v>
      </c>
      <c r="D277" s="11">
        <f t="shared" ca="1" si="13"/>
        <v>9.5639560146406026</v>
      </c>
      <c r="E277" s="11">
        <f t="shared" ca="1" si="14"/>
        <v>9.2601387064097516</v>
      </c>
      <c r="F277" s="11">
        <f t="shared" ca="1" si="15"/>
        <v>9.6950420817865091</v>
      </c>
      <c r="G277" s="30"/>
      <c r="H277" s="12">
        <f t="shared" ca="1" si="12"/>
        <v>-0.89205620378225203</v>
      </c>
    </row>
    <row r="278" spans="3:8" ht="15.55" customHeight="1" x14ac:dyDescent="0.65">
      <c r="C278" s="10">
        <v>254</v>
      </c>
      <c r="D278" s="11">
        <f t="shared" ca="1" si="13"/>
        <v>10.456493026255142</v>
      </c>
      <c r="E278" s="11">
        <f t="shared" ca="1" si="14"/>
        <v>10.912505244677996</v>
      </c>
      <c r="F278" s="11">
        <f t="shared" ca="1" si="15"/>
        <v>10.608687936447147</v>
      </c>
      <c r="G278" s="30"/>
      <c r="H278" s="12">
        <f t="shared" ca="1" si="12"/>
        <v>0.90252112814626961</v>
      </c>
    </row>
    <row r="279" spans="3:8" ht="15.55" customHeight="1" x14ac:dyDescent="0.65">
      <c r="C279" s="10">
        <v>255</v>
      </c>
      <c r="D279" s="11">
        <f t="shared" ca="1" si="13"/>
        <v>10.225701123339864</v>
      </c>
      <c r="E279" s="11">
        <f t="shared" ca="1" si="14"/>
        <v>9.7796730214487386</v>
      </c>
      <c r="F279" s="11">
        <f t="shared" ca="1" si="15"/>
        <v>10.235685239871591</v>
      </c>
      <c r="G279" s="30"/>
      <c r="H279" s="12">
        <f t="shared" ca="1" si="12"/>
        <v>-0.22555944073327031</v>
      </c>
    </row>
    <row r="280" spans="3:8" ht="15.55" customHeight="1" x14ac:dyDescent="0.65">
      <c r="C280" s="10">
        <v>256</v>
      </c>
      <c r="D280" s="11">
        <f t="shared" ca="1" si="13"/>
        <v>11.403837451647419</v>
      </c>
      <c r="E280" s="11">
        <f t="shared" ca="1" si="14"/>
        <v>11.855098015720554</v>
      </c>
      <c r="F280" s="11">
        <f t="shared" ca="1" si="15"/>
        <v>11.409069913829427</v>
      </c>
      <c r="G280" s="30"/>
      <c r="H280" s="12">
        <f t="shared" ref="H280:H343" ca="1" si="16">NORMINV(RAND(),$I$18,$I$19)</f>
        <v>1.5166171720140538</v>
      </c>
    </row>
    <row r="281" spans="3:8" ht="15.55" customHeight="1" x14ac:dyDescent="0.65">
      <c r="C281" s="10">
        <v>257</v>
      </c>
      <c r="D281" s="11">
        <f t="shared" ca="1" si="13"/>
        <v>11.729755965525509</v>
      </c>
      <c r="E281" s="11">
        <f t="shared" ca="1" si="14"/>
        <v>11.616976245158874</v>
      </c>
      <c r="F281" s="11">
        <f t="shared" ca="1" si="15"/>
        <v>12.068236809232008</v>
      </c>
      <c r="G281" s="30"/>
      <c r="H281" s="12">
        <f t="shared" ca="1" si="16"/>
        <v>0.97144737951848192</v>
      </c>
    </row>
    <row r="282" spans="3:8" ht="15.55" customHeight="1" x14ac:dyDescent="0.65">
      <c r="C282" s="10">
        <v>258</v>
      </c>
      <c r="D282" s="11">
        <f t="shared" ref="D282:D345" ca="1" si="17">$D$16*H281+$D$19+H282</f>
        <v>10.502482344643472</v>
      </c>
      <c r="E282" s="11">
        <f t="shared" ca="1" si="14"/>
        <v>11.260790930650499</v>
      </c>
      <c r="F282" s="11">
        <f t="shared" ca="1" si="15"/>
        <v>11.148011210283864</v>
      </c>
      <c r="G282" s="30"/>
      <c r="H282" s="12">
        <f t="shared" ca="1" si="16"/>
        <v>1.6758654884230843E-2</v>
      </c>
    </row>
    <row r="283" spans="3:8" ht="15.55" customHeight="1" x14ac:dyDescent="0.65">
      <c r="C283" s="10">
        <v>259</v>
      </c>
      <c r="D283" s="11">
        <f t="shared" ca="1" si="17"/>
        <v>9.5737314323011713</v>
      </c>
      <c r="E283" s="11">
        <f t="shared" ca="1" si="14"/>
        <v>10.059455122060411</v>
      </c>
      <c r="F283" s="11">
        <f t="shared" ca="1" si="15"/>
        <v>10.817763708067439</v>
      </c>
      <c r="G283" s="30"/>
      <c r="H283" s="12">
        <f t="shared" ca="1" si="16"/>
        <v>-0.43464789514094448</v>
      </c>
    </row>
    <row r="284" spans="3:8" ht="15.55" customHeight="1" x14ac:dyDescent="0.65">
      <c r="C284" s="10">
        <v>260</v>
      </c>
      <c r="D284" s="11">
        <f t="shared" ca="1" si="17"/>
        <v>7.7733490056422081</v>
      </c>
      <c r="E284" s="11">
        <f t="shared" ref="E284:E347" ca="1" si="18">$E$16*H283+$E$17*H282+$E$19+H284</f>
        <v>7.7817283330843239</v>
      </c>
      <c r="F284" s="11">
        <f t="shared" ref="F284:F347" ca="1" si="19">$F$16*H283+$F$17*H282+$F$18*H281+$F$19+H284</f>
        <v>8.267452022843564</v>
      </c>
      <c r="G284" s="30"/>
      <c r="H284" s="12">
        <f t="shared" ca="1" si="16"/>
        <v>-2.0093270467873201</v>
      </c>
    </row>
    <row r="285" spans="3:8" ht="15.55" customHeight="1" x14ac:dyDescent="0.65">
      <c r="C285" s="10">
        <v>261</v>
      </c>
      <c r="D285" s="11">
        <f t="shared" ca="1" si="17"/>
        <v>10.656414650840334</v>
      </c>
      <c r="E285" s="11">
        <f t="shared" ca="1" si="18"/>
        <v>10.439090703269862</v>
      </c>
      <c r="F285" s="11">
        <f t="shared" ca="1" si="19"/>
        <v>10.447470030711978</v>
      </c>
      <c r="G285" s="30"/>
      <c r="H285" s="12">
        <f t="shared" ca="1" si="16"/>
        <v>1.6610781742339944</v>
      </c>
    </row>
    <row r="286" spans="3:8" ht="15.55" customHeight="1" x14ac:dyDescent="0.65">
      <c r="C286" s="10">
        <v>262</v>
      </c>
      <c r="D286" s="11">
        <f t="shared" ca="1" si="17"/>
        <v>8.6113393609129218</v>
      </c>
      <c r="E286" s="11">
        <f t="shared" ca="1" si="18"/>
        <v>7.6066758375192602</v>
      </c>
      <c r="F286" s="11">
        <f t="shared" ca="1" si="19"/>
        <v>7.389351889948788</v>
      </c>
      <c r="G286" s="30"/>
      <c r="H286" s="12">
        <f t="shared" ca="1" si="16"/>
        <v>-2.2191997262040766</v>
      </c>
    </row>
    <row r="287" spans="3:8" ht="15.55" customHeight="1" x14ac:dyDescent="0.65">
      <c r="C287" s="10">
        <v>263</v>
      </c>
      <c r="D287" s="11">
        <f t="shared" ca="1" si="17"/>
        <v>6.9948692468081868</v>
      </c>
      <c r="E287" s="11">
        <f t="shared" ca="1" si="18"/>
        <v>7.8254083339251848</v>
      </c>
      <c r="F287" s="11">
        <f t="shared" ca="1" si="19"/>
        <v>6.8207448105315249</v>
      </c>
      <c r="G287" s="30"/>
      <c r="H287" s="12">
        <f t="shared" ca="1" si="16"/>
        <v>-1.8955308900897745</v>
      </c>
    </row>
    <row r="288" spans="3:8" ht="15.55" customHeight="1" x14ac:dyDescent="0.65">
      <c r="C288" s="10">
        <v>264</v>
      </c>
      <c r="D288" s="11">
        <f t="shared" ca="1" si="17"/>
        <v>8.448314269465099</v>
      </c>
      <c r="E288" s="11">
        <f t="shared" ca="1" si="18"/>
        <v>7.3387144063630609</v>
      </c>
      <c r="F288" s="11">
        <f t="shared" ca="1" si="19"/>
        <v>8.169253493480058</v>
      </c>
      <c r="G288" s="30"/>
      <c r="H288" s="12">
        <f t="shared" ca="1" si="16"/>
        <v>-0.60392028549001375</v>
      </c>
    </row>
    <row r="289" spans="3:8" ht="15.55" customHeight="1" x14ac:dyDescent="0.65">
      <c r="C289" s="10">
        <v>265</v>
      </c>
      <c r="D289" s="11">
        <f t="shared" ca="1" si="17"/>
        <v>7.8152741764814024</v>
      </c>
      <c r="E289" s="11">
        <f t="shared" ca="1" si="18"/>
        <v>6.867508731436514</v>
      </c>
      <c r="F289" s="11">
        <f t="shared" ca="1" si="19"/>
        <v>5.7579088683344768</v>
      </c>
      <c r="G289" s="30"/>
      <c r="H289" s="12">
        <f t="shared" ca="1" si="16"/>
        <v>-1.8827656807735917</v>
      </c>
    </row>
    <row r="290" spans="3:8" ht="15.55" customHeight="1" x14ac:dyDescent="0.65">
      <c r="C290" s="10">
        <v>266</v>
      </c>
      <c r="D290" s="11">
        <f t="shared" ca="1" si="17"/>
        <v>9.0238671625504079</v>
      </c>
      <c r="E290" s="11">
        <f t="shared" ca="1" si="18"/>
        <v>8.7219070198053998</v>
      </c>
      <c r="F290" s="11">
        <f t="shared" ca="1" si="19"/>
        <v>7.7741415747605123</v>
      </c>
      <c r="G290" s="30"/>
      <c r="H290" s="12">
        <f t="shared" ca="1" si="16"/>
        <v>-3.4749997062797348E-2</v>
      </c>
    </row>
    <row r="291" spans="3:8" ht="15.55" customHeight="1" x14ac:dyDescent="0.65">
      <c r="C291" s="10">
        <v>267</v>
      </c>
      <c r="D291" s="11">
        <f t="shared" ca="1" si="17"/>
        <v>10.748068975108435</v>
      </c>
      <c r="E291" s="11">
        <f t="shared" ca="1" si="18"/>
        <v>9.8066861347216392</v>
      </c>
      <c r="F291" s="11">
        <f t="shared" ca="1" si="19"/>
        <v>9.5047259919766311</v>
      </c>
      <c r="G291" s="30"/>
      <c r="H291" s="12">
        <f t="shared" ca="1" si="16"/>
        <v>0.76544397363983385</v>
      </c>
    </row>
    <row r="292" spans="3:8" ht="15.55" customHeight="1" x14ac:dyDescent="0.65">
      <c r="C292" s="10">
        <v>268</v>
      </c>
      <c r="D292" s="11">
        <f t="shared" ca="1" si="17"/>
        <v>11.457646717152407</v>
      </c>
      <c r="E292" s="11">
        <f t="shared" ca="1" si="18"/>
        <v>11.440271718621009</v>
      </c>
      <c r="F292" s="11">
        <f t="shared" ca="1" si="19"/>
        <v>10.498888878234213</v>
      </c>
      <c r="G292" s="30"/>
      <c r="H292" s="12">
        <f t="shared" ca="1" si="16"/>
        <v>1.0749247303324903</v>
      </c>
    </row>
    <row r="293" spans="3:8" ht="15.55" customHeight="1" x14ac:dyDescent="0.65">
      <c r="C293" s="10">
        <v>269</v>
      </c>
      <c r="D293" s="11">
        <f t="shared" ca="1" si="17"/>
        <v>10.776325072096292</v>
      </c>
      <c r="E293" s="11">
        <f t="shared" ca="1" si="18"/>
        <v>11.159047058916208</v>
      </c>
      <c r="F293" s="11">
        <f t="shared" ca="1" si="19"/>
        <v>11.14167206038481</v>
      </c>
      <c r="G293" s="30"/>
      <c r="H293" s="12">
        <f t="shared" ca="1" si="16"/>
        <v>0.23886270693004649</v>
      </c>
    </row>
    <row r="294" spans="3:8" ht="15.55" customHeight="1" x14ac:dyDescent="0.65">
      <c r="C294" s="10">
        <v>270</v>
      </c>
      <c r="D294" s="11">
        <f t="shared" ca="1" si="17"/>
        <v>10.047493277711727</v>
      </c>
      <c r="E294" s="11">
        <f t="shared" ca="1" si="18"/>
        <v>10.584955642877972</v>
      </c>
      <c r="F294" s="11">
        <f t="shared" ca="1" si="19"/>
        <v>10.967677629697889</v>
      </c>
      <c r="G294" s="30"/>
      <c r="H294" s="12">
        <f t="shared" ca="1" si="16"/>
        <v>-7.1938075753296707E-2</v>
      </c>
    </row>
    <row r="295" spans="3:8" ht="15.55" customHeight="1" x14ac:dyDescent="0.65">
      <c r="C295" s="10">
        <v>271</v>
      </c>
      <c r="D295" s="11">
        <f t="shared" ca="1" si="17"/>
        <v>9.5120382595776007</v>
      </c>
      <c r="E295" s="11">
        <f t="shared" ca="1" si="18"/>
        <v>9.6314696130426238</v>
      </c>
      <c r="F295" s="11">
        <f t="shared" ca="1" si="19"/>
        <v>10.168931978208869</v>
      </c>
      <c r="G295" s="30"/>
      <c r="H295" s="12">
        <f t="shared" ca="1" si="16"/>
        <v>-0.45199270254574964</v>
      </c>
    </row>
    <row r="296" spans="3:8" ht="15.55" customHeight="1" x14ac:dyDescent="0.65">
      <c r="C296" s="10">
        <v>272</v>
      </c>
      <c r="D296" s="11">
        <f t="shared" ca="1" si="17"/>
        <v>10.29859793224329</v>
      </c>
      <c r="E296" s="11">
        <f t="shared" ca="1" si="18"/>
        <v>10.262628894366641</v>
      </c>
      <c r="F296" s="11">
        <f t="shared" ca="1" si="19"/>
        <v>10.382060247831664</v>
      </c>
      <c r="G296" s="30"/>
      <c r="H296" s="12">
        <f t="shared" ca="1" si="16"/>
        <v>0.52459428351616311</v>
      </c>
    </row>
    <row r="297" spans="3:8" ht="15.55" customHeight="1" x14ac:dyDescent="0.65">
      <c r="C297" s="10">
        <v>273</v>
      </c>
      <c r="D297" s="11">
        <f t="shared" ca="1" si="17"/>
        <v>9.4233126625525987</v>
      </c>
      <c r="E297" s="11">
        <f t="shared" ca="1" si="18"/>
        <v>9.1973163112797245</v>
      </c>
      <c r="F297" s="11">
        <f t="shared" ca="1" si="19"/>
        <v>9.1613472734030754</v>
      </c>
      <c r="G297" s="30"/>
      <c r="H297" s="12">
        <f t="shared" ca="1" si="16"/>
        <v>-0.83898447920548258</v>
      </c>
    </row>
    <row r="298" spans="3:8" ht="15.55" customHeight="1" x14ac:dyDescent="0.65">
      <c r="C298" s="10">
        <v>274</v>
      </c>
      <c r="D298" s="11">
        <f t="shared" ca="1" si="17"/>
        <v>8.9591820913351601</v>
      </c>
      <c r="E298" s="11">
        <f t="shared" ca="1" si="18"/>
        <v>9.2214792330932411</v>
      </c>
      <c r="F298" s="11">
        <f t="shared" ca="1" si="19"/>
        <v>8.9954828818203669</v>
      </c>
      <c r="G298" s="30"/>
      <c r="H298" s="12">
        <f t="shared" ca="1" si="16"/>
        <v>-0.62132566906209818</v>
      </c>
    </row>
    <row r="299" spans="3:8" ht="15.55" customHeight="1" x14ac:dyDescent="0.65">
      <c r="C299" s="10">
        <v>275</v>
      </c>
      <c r="D299" s="11">
        <f t="shared" ca="1" si="17"/>
        <v>10.090373797351113</v>
      </c>
      <c r="E299" s="11">
        <f t="shared" ca="1" si="18"/>
        <v>9.6708815577483715</v>
      </c>
      <c r="F299" s="11">
        <f t="shared" ca="1" si="19"/>
        <v>9.9331786995064526</v>
      </c>
      <c r="G299" s="30"/>
      <c r="H299" s="12">
        <f t="shared" ca="1" si="16"/>
        <v>0.40103663188216221</v>
      </c>
    </row>
    <row r="300" spans="3:8" ht="15.55" customHeight="1" x14ac:dyDescent="0.65">
      <c r="C300" s="10">
        <v>276</v>
      </c>
      <c r="D300" s="11">
        <f t="shared" ca="1" si="17"/>
        <v>10.281890309014617</v>
      </c>
      <c r="E300" s="11">
        <f t="shared" ca="1" si="18"/>
        <v>9.9712274744835678</v>
      </c>
      <c r="F300" s="11">
        <f t="shared" ca="1" si="19"/>
        <v>9.5517352348808267</v>
      </c>
      <c r="G300" s="30"/>
      <c r="H300" s="12">
        <f t="shared" ca="1" si="16"/>
        <v>8.1371993073535168E-2</v>
      </c>
    </row>
    <row r="301" spans="3:8" ht="15.55" customHeight="1" x14ac:dyDescent="0.65">
      <c r="C301" s="10">
        <v>277</v>
      </c>
      <c r="D301" s="11">
        <f t="shared" ca="1" si="17"/>
        <v>9.7655685229708258</v>
      </c>
      <c r="E301" s="11">
        <f t="shared" ca="1" si="18"/>
        <v>9.9660868389119059</v>
      </c>
      <c r="F301" s="11">
        <f t="shared" ca="1" si="19"/>
        <v>9.6554240043808583</v>
      </c>
      <c r="G301" s="30"/>
      <c r="H301" s="12">
        <f t="shared" ca="1" si="16"/>
        <v>-0.27511747356594196</v>
      </c>
    </row>
    <row r="302" spans="3:8" ht="15.55" customHeight="1" x14ac:dyDescent="0.65">
      <c r="C302" s="10">
        <v>278</v>
      </c>
      <c r="D302" s="11">
        <f t="shared" ca="1" si="17"/>
        <v>9.6328991763963696</v>
      </c>
      <c r="E302" s="11">
        <f t="shared" ca="1" si="18"/>
        <v>9.6735851729331372</v>
      </c>
      <c r="F302" s="11">
        <f t="shared" ca="1" si="19"/>
        <v>9.8741034888742174</v>
      </c>
      <c r="G302" s="30"/>
      <c r="H302" s="12">
        <f t="shared" ca="1" si="16"/>
        <v>-0.22954208682065999</v>
      </c>
    </row>
    <row r="303" spans="3:8" ht="15.55" customHeight="1" x14ac:dyDescent="0.65">
      <c r="C303" s="10">
        <v>279</v>
      </c>
      <c r="D303" s="11">
        <f t="shared" ca="1" si="17"/>
        <v>9.5029839704825729</v>
      </c>
      <c r="E303" s="11">
        <f t="shared" ca="1" si="18"/>
        <v>9.365425233699602</v>
      </c>
      <c r="F303" s="11">
        <f t="shared" ca="1" si="19"/>
        <v>9.4061112302363696</v>
      </c>
      <c r="G303" s="30"/>
      <c r="H303" s="12">
        <f t="shared" ca="1" si="16"/>
        <v>-0.38224498610709667</v>
      </c>
    </row>
    <row r="304" spans="3:8" ht="15.55" customHeight="1" x14ac:dyDescent="0.65">
      <c r="C304" s="10">
        <v>280</v>
      </c>
      <c r="D304" s="11">
        <f t="shared" ca="1" si="17"/>
        <v>11.328172600274641</v>
      </c>
      <c r="E304" s="11">
        <f t="shared" ca="1" si="18"/>
        <v>11.21340155686431</v>
      </c>
      <c r="F304" s="11">
        <f t="shared" ca="1" si="19"/>
        <v>11.075842820081339</v>
      </c>
      <c r="G304" s="30"/>
      <c r="H304" s="12">
        <f t="shared" ca="1" si="16"/>
        <v>1.5192950933281888</v>
      </c>
    </row>
    <row r="305" spans="3:8" ht="15.55" customHeight="1" x14ac:dyDescent="0.65">
      <c r="C305" s="10">
        <v>281</v>
      </c>
      <c r="D305" s="11">
        <f t="shared" ca="1" si="17"/>
        <v>11.493963483443244</v>
      </c>
      <c r="E305" s="11">
        <f t="shared" ca="1" si="18"/>
        <v>11.302840990389695</v>
      </c>
      <c r="F305" s="11">
        <f t="shared" ca="1" si="19"/>
        <v>11.188069946979365</v>
      </c>
      <c r="G305" s="30"/>
      <c r="H305" s="12">
        <f t="shared" ca="1" si="16"/>
        <v>0.73431593677914819</v>
      </c>
    </row>
    <row r="306" spans="3:8" ht="15.55" customHeight="1" x14ac:dyDescent="0.65">
      <c r="C306" s="10">
        <v>282</v>
      </c>
      <c r="D306" s="11">
        <f t="shared" ca="1" si="17"/>
        <v>10.362773210302565</v>
      </c>
      <c r="E306" s="11">
        <f t="shared" ca="1" si="18"/>
        <v>11.12242075696666</v>
      </c>
      <c r="F306" s="11">
        <f t="shared" ca="1" si="19"/>
        <v>10.931298263913112</v>
      </c>
      <c r="G306" s="30"/>
      <c r="H306" s="12">
        <f t="shared" ca="1" si="16"/>
        <v>-4.3847580870074194E-3</v>
      </c>
    </row>
    <row r="307" spans="3:8" ht="15.55" customHeight="1" x14ac:dyDescent="0.65">
      <c r="C307" s="10">
        <v>283</v>
      </c>
      <c r="D307" s="11">
        <f t="shared" ca="1" si="17"/>
        <v>10.784944606972372</v>
      </c>
      <c r="E307" s="11">
        <f t="shared" ca="1" si="18"/>
        <v>11.152102575361946</v>
      </c>
      <c r="F307" s="11">
        <f t="shared" ca="1" si="19"/>
        <v>11.91175012202604</v>
      </c>
      <c r="G307" s="30"/>
      <c r="H307" s="12">
        <f t="shared" ca="1" si="16"/>
        <v>0.78713698601587545</v>
      </c>
    </row>
    <row r="308" spans="3:8" ht="15.55" customHeight="1" x14ac:dyDescent="0.65">
      <c r="C308" s="10">
        <v>284</v>
      </c>
      <c r="D308" s="11">
        <f t="shared" ca="1" si="17"/>
        <v>10.464787720051026</v>
      </c>
      <c r="E308" s="11">
        <f t="shared" ca="1" si="18"/>
        <v>10.462595341007523</v>
      </c>
      <c r="F308" s="11">
        <f t="shared" ca="1" si="19"/>
        <v>10.829753309397097</v>
      </c>
      <c r="G308" s="30"/>
      <c r="H308" s="12">
        <f t="shared" ca="1" si="16"/>
        <v>7.1219227043089153E-2</v>
      </c>
    </row>
    <row r="309" spans="3:8" ht="15.55" customHeight="1" x14ac:dyDescent="0.65">
      <c r="C309" s="10">
        <v>285</v>
      </c>
      <c r="D309" s="11">
        <f t="shared" ca="1" si="17"/>
        <v>9.8676810944389022</v>
      </c>
      <c r="E309" s="11">
        <f t="shared" ca="1" si="18"/>
        <v>10.261249587446841</v>
      </c>
      <c r="F309" s="11">
        <f t="shared" ca="1" si="19"/>
        <v>10.259057208403338</v>
      </c>
      <c r="G309" s="30"/>
      <c r="H309" s="12">
        <f t="shared" ca="1" si="16"/>
        <v>-0.16792851908264181</v>
      </c>
    </row>
    <row r="310" spans="3:8" ht="15.55" customHeight="1" x14ac:dyDescent="0.65">
      <c r="C310" s="10">
        <v>286</v>
      </c>
      <c r="D310" s="11">
        <f t="shared" ca="1" si="17"/>
        <v>9.5764839235947914</v>
      </c>
      <c r="E310" s="11">
        <f t="shared" ca="1" si="18"/>
        <v>9.612093537116337</v>
      </c>
      <c r="F310" s="11">
        <f t="shared" ca="1" si="19"/>
        <v>10.005662030124274</v>
      </c>
      <c r="G310" s="30"/>
      <c r="H310" s="12">
        <f t="shared" ca="1" si="16"/>
        <v>-0.33955181686388775</v>
      </c>
    </row>
    <row r="311" spans="3:8" ht="15.55" customHeight="1" x14ac:dyDescent="0.65">
      <c r="C311" s="10">
        <v>287</v>
      </c>
      <c r="D311" s="11">
        <f t="shared" ca="1" si="17"/>
        <v>10.029570494601757</v>
      </c>
      <c r="E311" s="11">
        <f t="shared" ca="1" si="18"/>
        <v>9.9456062350604366</v>
      </c>
      <c r="F311" s="11">
        <f t="shared" ca="1" si="19"/>
        <v>9.9812158485819804</v>
      </c>
      <c r="G311" s="30"/>
      <c r="H311" s="12">
        <f t="shared" ca="1" si="16"/>
        <v>0.19934640303370146</v>
      </c>
    </row>
    <row r="312" spans="3:8" ht="15.55" customHeight="1" x14ac:dyDescent="0.65">
      <c r="C312" s="10">
        <v>288</v>
      </c>
      <c r="D312" s="11">
        <f t="shared" ca="1" si="17"/>
        <v>10.356315855635794</v>
      </c>
      <c r="E312" s="11">
        <f t="shared" ca="1" si="18"/>
        <v>10.186539947203849</v>
      </c>
      <c r="F312" s="11">
        <f t="shared" ca="1" si="19"/>
        <v>10.102575687662529</v>
      </c>
      <c r="G312" s="30"/>
      <c r="H312" s="12">
        <f t="shared" ca="1" si="16"/>
        <v>0.25664265411894355</v>
      </c>
    </row>
    <row r="313" spans="3:8" ht="15.55" customHeight="1" x14ac:dyDescent="0.65">
      <c r="C313" s="10">
        <v>289</v>
      </c>
      <c r="D313" s="11">
        <f t="shared" ca="1" si="17"/>
        <v>11.422869131242432</v>
      </c>
      <c r="E313" s="11">
        <f t="shared" ca="1" si="18"/>
        <v>11.522542332759283</v>
      </c>
      <c r="F313" s="11">
        <f t="shared" ca="1" si="19"/>
        <v>11.352766424327339</v>
      </c>
      <c r="G313" s="30"/>
      <c r="H313" s="12">
        <f t="shared" ca="1" si="16"/>
        <v>1.2945478041829594</v>
      </c>
    </row>
    <row r="314" spans="3:8" ht="15.55" customHeight="1" x14ac:dyDescent="0.65">
      <c r="C314" s="10">
        <v>290</v>
      </c>
      <c r="D314" s="11">
        <f t="shared" ca="1" si="17"/>
        <v>11.075733543466887</v>
      </c>
      <c r="E314" s="11">
        <f t="shared" ca="1" si="18"/>
        <v>11.20405487052636</v>
      </c>
      <c r="F314" s="11">
        <f t="shared" ca="1" si="19"/>
        <v>11.30372807204321</v>
      </c>
      <c r="G314" s="30"/>
      <c r="H314" s="12">
        <f t="shared" ca="1" si="16"/>
        <v>0.42845964137540804</v>
      </c>
    </row>
    <row r="315" spans="3:8" ht="15.55" customHeight="1" x14ac:dyDescent="0.65">
      <c r="C315" s="10">
        <v>291</v>
      </c>
      <c r="D315" s="11">
        <f t="shared" ca="1" si="17"/>
        <v>11.084847540853072</v>
      </c>
      <c r="E315" s="11">
        <f t="shared" ca="1" si="18"/>
        <v>11.73212144294455</v>
      </c>
      <c r="F315" s="11">
        <f t="shared" ca="1" si="19"/>
        <v>11.860442770004024</v>
      </c>
      <c r="G315" s="30"/>
      <c r="H315" s="12">
        <f t="shared" ca="1" si="16"/>
        <v>0.87061772016536754</v>
      </c>
    </row>
    <row r="316" spans="3:8" ht="15.55" customHeight="1" x14ac:dyDescent="0.65">
      <c r="C316" s="10">
        <v>292</v>
      </c>
      <c r="D316" s="11">
        <f t="shared" ca="1" si="17"/>
        <v>10.364189392065438</v>
      </c>
      <c r="E316" s="11">
        <f t="shared" ca="1" si="18"/>
        <v>10.578419212753142</v>
      </c>
      <c r="F316" s="11">
        <f t="shared" ca="1" si="19"/>
        <v>11.225693114844622</v>
      </c>
      <c r="G316" s="30"/>
      <c r="H316" s="12">
        <f t="shared" ca="1" si="16"/>
        <v>-7.1119468017245183E-2</v>
      </c>
    </row>
    <row r="317" spans="3:8" ht="15.55" customHeight="1" x14ac:dyDescent="0.65">
      <c r="C317" s="10">
        <v>293</v>
      </c>
      <c r="D317" s="11">
        <f t="shared" ca="1" si="17"/>
        <v>8.9355370351299754</v>
      </c>
      <c r="E317" s="11">
        <f t="shared" ca="1" si="18"/>
        <v>9.3708458952126605</v>
      </c>
      <c r="F317" s="11">
        <f t="shared" ca="1" si="19"/>
        <v>9.5850757159003628</v>
      </c>
      <c r="G317" s="30"/>
      <c r="H317" s="12">
        <f t="shared" ca="1" si="16"/>
        <v>-1.0289032308614017</v>
      </c>
    </row>
    <row r="318" spans="3:8" ht="15.55" customHeight="1" x14ac:dyDescent="0.65">
      <c r="C318" s="10">
        <v>294</v>
      </c>
      <c r="D318" s="11">
        <f t="shared" ca="1" si="17"/>
        <v>9.542674162163042</v>
      </c>
      <c r="E318" s="11">
        <f t="shared" ca="1" si="18"/>
        <v>9.50711442815442</v>
      </c>
      <c r="F318" s="11">
        <f t="shared" ca="1" si="19"/>
        <v>9.9424232882371033</v>
      </c>
      <c r="G318" s="30"/>
      <c r="H318" s="12">
        <f t="shared" ca="1" si="16"/>
        <v>5.7125777593742391E-2</v>
      </c>
    </row>
    <row r="319" spans="3:8" ht="15.55" customHeight="1" x14ac:dyDescent="0.65">
      <c r="C319" s="10">
        <v>295</v>
      </c>
      <c r="D319" s="11">
        <f t="shared" ca="1" si="17"/>
        <v>10.780255973550407</v>
      </c>
      <c r="E319" s="11">
        <f t="shared" ca="1" si="18"/>
        <v>10.265804358119706</v>
      </c>
      <c r="F319" s="11">
        <f t="shared" ca="1" si="19"/>
        <v>10.230244624111084</v>
      </c>
      <c r="G319" s="30"/>
      <c r="H319" s="12">
        <f t="shared" ca="1" si="16"/>
        <v>0.75169308475353513</v>
      </c>
    </row>
    <row r="320" spans="3:8" ht="15.55" customHeight="1" x14ac:dyDescent="0.65">
      <c r="C320" s="10">
        <v>296</v>
      </c>
      <c r="D320" s="11">
        <f t="shared" ca="1" si="17"/>
        <v>11.898314691782922</v>
      </c>
      <c r="E320" s="11">
        <f t="shared" ca="1" si="18"/>
        <v>11.926877580579792</v>
      </c>
      <c r="F320" s="11">
        <f t="shared" ca="1" si="19"/>
        <v>11.41242596514909</v>
      </c>
      <c r="G320" s="30"/>
      <c r="H320" s="12">
        <f t="shared" ca="1" si="16"/>
        <v>1.522468149406154</v>
      </c>
    </row>
    <row r="321" spans="3:8" ht="15.55" customHeight="1" x14ac:dyDescent="0.65">
      <c r="C321" s="10">
        <v>297</v>
      </c>
      <c r="D321" s="11">
        <f t="shared" ca="1" si="17"/>
        <v>12.517263586595377</v>
      </c>
      <c r="E321" s="11">
        <f t="shared" ca="1" si="18"/>
        <v>12.893110128972143</v>
      </c>
      <c r="F321" s="11">
        <f t="shared" ca="1" si="19"/>
        <v>12.921673017769017</v>
      </c>
      <c r="G321" s="30"/>
      <c r="H321" s="12">
        <f t="shared" ca="1" si="16"/>
        <v>1.7560295118922999</v>
      </c>
    </row>
    <row r="322" spans="3:8" ht="15.55" customHeight="1" x14ac:dyDescent="0.65">
      <c r="C322" s="10">
        <v>298</v>
      </c>
      <c r="D322" s="11">
        <f t="shared" ca="1" si="17"/>
        <v>11.145244490961463</v>
      </c>
      <c r="E322" s="11">
        <f t="shared" ca="1" si="18"/>
        <v>11.906478565664539</v>
      </c>
      <c r="F322" s="11">
        <f t="shared" ca="1" si="19"/>
        <v>12.282325108041308</v>
      </c>
      <c r="G322" s="30"/>
      <c r="H322" s="12">
        <f t="shared" ca="1" si="16"/>
        <v>0.26722973501531311</v>
      </c>
    </row>
    <row r="323" spans="3:8" ht="15.55" customHeight="1" x14ac:dyDescent="0.65">
      <c r="C323" s="10">
        <v>299</v>
      </c>
      <c r="D323" s="11">
        <f t="shared" ca="1" si="17"/>
        <v>11.361980878734926</v>
      </c>
      <c r="E323" s="11">
        <f t="shared" ca="1" si="18"/>
        <v>12.239995634681076</v>
      </c>
      <c r="F323" s="11">
        <f t="shared" ca="1" si="19"/>
        <v>13.001229709384152</v>
      </c>
      <c r="G323" s="30"/>
      <c r="H323" s="12">
        <f t="shared" ca="1" si="16"/>
        <v>1.2283660112272696</v>
      </c>
    </row>
    <row r="324" spans="3:8" ht="15.55" customHeight="1" x14ac:dyDescent="0.65">
      <c r="C324" s="10">
        <v>300</v>
      </c>
      <c r="D324" s="11">
        <f t="shared" ca="1" si="17"/>
        <v>10.086904416183188</v>
      </c>
      <c r="E324" s="11">
        <f t="shared" ca="1" si="18"/>
        <v>10.220519283690845</v>
      </c>
      <c r="F324" s="11">
        <f t="shared" ca="1" si="19"/>
        <v>11.098534039636995</v>
      </c>
      <c r="G324" s="30"/>
      <c r="H324" s="12">
        <f t="shared" ca="1" si="16"/>
        <v>-0.52727858943044625</v>
      </c>
    </row>
    <row r="325" spans="3:8" ht="15.55" customHeight="1" x14ac:dyDescent="0.65">
      <c r="C325" s="10">
        <v>301</v>
      </c>
      <c r="D325" s="11">
        <f t="shared" ca="1" si="17"/>
        <v>8.1811974114356794</v>
      </c>
      <c r="E325" s="11">
        <f t="shared" ca="1" si="18"/>
        <v>8.7953804170493122</v>
      </c>
      <c r="F325" s="11">
        <f t="shared" ca="1" si="19"/>
        <v>8.9289952845569687</v>
      </c>
      <c r="G325" s="30"/>
      <c r="H325" s="12">
        <f t="shared" ca="1" si="16"/>
        <v>-1.5551632938490991</v>
      </c>
    </row>
    <row r="326" spans="3:8" ht="15.55" customHeight="1" x14ac:dyDescent="0.65">
      <c r="C326" s="10">
        <v>302</v>
      </c>
      <c r="D326" s="11">
        <f t="shared" ca="1" si="17"/>
        <v>8.8665666938099452</v>
      </c>
      <c r="E326" s="11">
        <f t="shared" ca="1" si="18"/>
        <v>8.602927399094721</v>
      </c>
      <c r="F326" s="11">
        <f t="shared" ca="1" si="19"/>
        <v>9.2171104047083556</v>
      </c>
      <c r="G326" s="30"/>
      <c r="H326" s="12">
        <f t="shared" ca="1" si="16"/>
        <v>-0.35585165926550488</v>
      </c>
    </row>
    <row r="327" spans="3:8" ht="15.55" customHeight="1" x14ac:dyDescent="0.65">
      <c r="C327" s="10">
        <v>303</v>
      </c>
      <c r="D327" s="11">
        <f t="shared" ca="1" si="17"/>
        <v>10.274459470912529</v>
      </c>
      <c r="E327" s="11">
        <f t="shared" ca="1" si="18"/>
        <v>9.4968778239879796</v>
      </c>
      <c r="F327" s="11">
        <f t="shared" ca="1" si="19"/>
        <v>9.2332385292727555</v>
      </c>
      <c r="G327" s="30"/>
      <c r="H327" s="12">
        <f t="shared" ca="1" si="16"/>
        <v>0.45238530054528031</v>
      </c>
    </row>
    <row r="328" spans="3:8" ht="15.55" customHeight="1" x14ac:dyDescent="0.65">
      <c r="C328" s="10">
        <v>304</v>
      </c>
      <c r="D328" s="11">
        <f t="shared" ca="1" si="17"/>
        <v>11.20759454670945</v>
      </c>
      <c r="E328" s="11">
        <f t="shared" ca="1" si="18"/>
        <v>11.029668717076698</v>
      </c>
      <c r="F328" s="11">
        <f t="shared" ca="1" si="19"/>
        <v>10.252087070152147</v>
      </c>
      <c r="G328" s="30"/>
      <c r="H328" s="12">
        <f t="shared" ca="1" si="16"/>
        <v>0.98140189643680953</v>
      </c>
    </row>
    <row r="329" spans="3:8" ht="15.55" customHeight="1" x14ac:dyDescent="0.65">
      <c r="C329" s="10">
        <v>305</v>
      </c>
      <c r="D329" s="11">
        <f t="shared" ca="1" si="17"/>
        <v>10.446357448979187</v>
      </c>
      <c r="E329" s="11">
        <f t="shared" ca="1" si="18"/>
        <v>10.672550099251826</v>
      </c>
      <c r="F329" s="11">
        <f t="shared" ca="1" si="19"/>
        <v>10.494624269619074</v>
      </c>
      <c r="G329" s="30"/>
      <c r="H329" s="12">
        <f t="shared" ca="1" si="16"/>
        <v>-4.4343499239219097E-2</v>
      </c>
    </row>
    <row r="330" spans="3:8" ht="15.55" customHeight="1" x14ac:dyDescent="0.65">
      <c r="C330" s="10">
        <v>306</v>
      </c>
      <c r="D330" s="11">
        <f t="shared" ca="1" si="17"/>
        <v>11.182937195204181</v>
      </c>
      <c r="E330" s="11">
        <f t="shared" ca="1" si="18"/>
        <v>11.673638143422584</v>
      </c>
      <c r="F330" s="11">
        <f t="shared" ca="1" si="19"/>
        <v>11.899830793695225</v>
      </c>
      <c r="G330" s="30"/>
      <c r="H330" s="12">
        <f t="shared" ca="1" si="16"/>
        <v>1.2051089448237899</v>
      </c>
    </row>
    <row r="331" spans="3:8" ht="15.55" customHeight="1" x14ac:dyDescent="0.65">
      <c r="C331" s="10">
        <v>307</v>
      </c>
      <c r="D331" s="11">
        <f t="shared" ca="1" si="17"/>
        <v>10.249670306546101</v>
      </c>
      <c r="E331" s="11">
        <f t="shared" ca="1" si="18"/>
        <v>10.22749855692649</v>
      </c>
      <c r="F331" s="11">
        <f t="shared" ca="1" si="19"/>
        <v>10.718199505144895</v>
      </c>
      <c r="G331" s="30"/>
      <c r="H331" s="12">
        <f t="shared" ca="1" si="16"/>
        <v>-0.35288416586579502</v>
      </c>
    </row>
    <row r="332" spans="3:8" ht="15.55" customHeight="1" x14ac:dyDescent="0.65">
      <c r="C332" s="10">
        <v>308</v>
      </c>
      <c r="D332" s="11">
        <f t="shared" ca="1" si="17"/>
        <v>8.0872686508315361</v>
      </c>
      <c r="E332" s="11">
        <f t="shared" ca="1" si="18"/>
        <v>8.689823123243432</v>
      </c>
      <c r="F332" s="11">
        <f t="shared" ca="1" si="19"/>
        <v>8.667651373623821</v>
      </c>
      <c r="G332" s="30"/>
      <c r="H332" s="12">
        <f t="shared" ca="1" si="16"/>
        <v>-1.7362892662355667</v>
      </c>
    </row>
    <row r="333" spans="3:8" ht="15.55" customHeight="1" x14ac:dyDescent="0.65">
      <c r="C333" s="10">
        <v>309</v>
      </c>
      <c r="D333" s="11">
        <f t="shared" ca="1" si="17"/>
        <v>9.9408819119596838</v>
      </c>
      <c r="E333" s="11">
        <f t="shared" ca="1" si="18"/>
        <v>9.7644398290267862</v>
      </c>
      <c r="F333" s="11">
        <f t="shared" ca="1" si="19"/>
        <v>10.366994301438682</v>
      </c>
      <c r="G333" s="30"/>
      <c r="H333" s="12">
        <f t="shared" ca="1" si="16"/>
        <v>0.8090265450774663</v>
      </c>
    </row>
    <row r="334" spans="3:8" ht="15.55" customHeight="1" x14ac:dyDescent="0.65">
      <c r="C334" s="10">
        <v>310</v>
      </c>
      <c r="D334" s="11">
        <f t="shared" ca="1" si="17"/>
        <v>10.243389348366222</v>
      </c>
      <c r="E334" s="11">
        <f t="shared" ca="1" si="18"/>
        <v>9.3752447152484386</v>
      </c>
      <c r="F334" s="11">
        <f t="shared" ca="1" si="19"/>
        <v>9.198802632315541</v>
      </c>
      <c r="G334" s="30"/>
      <c r="H334" s="12">
        <f t="shared" ca="1" si="16"/>
        <v>-0.16112392417251126</v>
      </c>
    </row>
    <row r="335" spans="3:8" ht="15.55" customHeight="1" x14ac:dyDescent="0.65">
      <c r="C335" s="10">
        <v>311</v>
      </c>
      <c r="D335" s="11">
        <f t="shared" ca="1" si="17"/>
        <v>9.8888645383859686</v>
      </c>
      <c r="E335" s="11">
        <f t="shared" ca="1" si="18"/>
        <v>10.293377810924701</v>
      </c>
      <c r="F335" s="11">
        <f t="shared" ca="1" si="19"/>
        <v>9.4252331778069181</v>
      </c>
      <c r="G335" s="30"/>
      <c r="H335" s="12">
        <f t="shared" ca="1" si="16"/>
        <v>-3.0573499527776229E-2</v>
      </c>
    </row>
    <row r="336" spans="3:8" ht="15.55" customHeight="1" x14ac:dyDescent="0.65">
      <c r="C336" s="10">
        <v>312</v>
      </c>
      <c r="D336" s="11">
        <f t="shared" ca="1" si="17"/>
        <v>9.5778948675828612</v>
      </c>
      <c r="E336" s="11">
        <f t="shared" ca="1" si="18"/>
        <v>9.4973329054966058</v>
      </c>
      <c r="F336" s="11">
        <f t="shared" ca="1" si="19"/>
        <v>9.9018461780353384</v>
      </c>
      <c r="G336" s="30"/>
      <c r="H336" s="12">
        <f t="shared" ca="1" si="16"/>
        <v>-0.40681838265325049</v>
      </c>
    </row>
    <row r="337" spans="3:8" ht="15.55" customHeight="1" x14ac:dyDescent="0.65">
      <c r="C337" s="10">
        <v>313</v>
      </c>
      <c r="D337" s="11">
        <f t="shared" ca="1" si="17"/>
        <v>10.603027061141155</v>
      </c>
      <c r="E337" s="11">
        <f t="shared" ca="1" si="18"/>
        <v>10.587740311377267</v>
      </c>
      <c r="F337" s="11">
        <f t="shared" ca="1" si="19"/>
        <v>10.50717834929101</v>
      </c>
      <c r="G337" s="30"/>
      <c r="H337" s="12">
        <f t="shared" ca="1" si="16"/>
        <v>0.80643625246778061</v>
      </c>
    </row>
    <row r="338" spans="3:8" ht="15.55" customHeight="1" x14ac:dyDescent="0.65">
      <c r="C338" s="10">
        <v>314</v>
      </c>
      <c r="D338" s="11">
        <f t="shared" ca="1" si="17"/>
        <v>11.945970290695328</v>
      </c>
      <c r="E338" s="11">
        <f t="shared" ca="1" si="18"/>
        <v>11.742561099368704</v>
      </c>
      <c r="F338" s="11">
        <f t="shared" ca="1" si="19"/>
        <v>11.727274349604816</v>
      </c>
      <c r="G338" s="30"/>
      <c r="H338" s="12">
        <f t="shared" ca="1" si="16"/>
        <v>1.5427521644614377</v>
      </c>
    </row>
    <row r="339" spans="3:8" ht="15.55" customHeight="1" x14ac:dyDescent="0.65">
      <c r="C339" s="10">
        <v>315</v>
      </c>
      <c r="D339" s="11">
        <f t="shared" ca="1" si="17"/>
        <v>11.738718498967245</v>
      </c>
      <c r="E339" s="11">
        <f t="shared" ca="1" si="18"/>
        <v>12.141936625201135</v>
      </c>
      <c r="F339" s="11">
        <f t="shared" ca="1" si="19"/>
        <v>11.93852743387451</v>
      </c>
      <c r="G339" s="30"/>
      <c r="H339" s="12">
        <f t="shared" ca="1" si="16"/>
        <v>0.96734241673652732</v>
      </c>
    </row>
    <row r="340" spans="3:8" ht="15.55" customHeight="1" x14ac:dyDescent="0.65">
      <c r="C340" s="10">
        <v>316</v>
      </c>
      <c r="D340" s="11">
        <f t="shared" ca="1" si="17"/>
        <v>10.906957554349942</v>
      </c>
      <c r="E340" s="11">
        <f t="shared" ca="1" si="18"/>
        <v>11.67833363658066</v>
      </c>
      <c r="F340" s="11">
        <f t="shared" ca="1" si="19"/>
        <v>12.08155176281455</v>
      </c>
      <c r="G340" s="30"/>
      <c r="H340" s="12">
        <f t="shared" ca="1" si="16"/>
        <v>0.42328634598167769</v>
      </c>
    </row>
    <row r="341" spans="3:8" ht="15.55" customHeight="1" x14ac:dyDescent="0.65">
      <c r="C341" s="10">
        <v>317</v>
      </c>
      <c r="D341" s="11">
        <f t="shared" ca="1" si="17"/>
        <v>10.414303938464336</v>
      </c>
      <c r="E341" s="11">
        <f t="shared" ca="1" si="18"/>
        <v>10.8979751468326</v>
      </c>
      <c r="F341" s="11">
        <f t="shared" ca="1" si="19"/>
        <v>11.669351229063318</v>
      </c>
      <c r="G341" s="30"/>
      <c r="H341" s="12">
        <f t="shared" ca="1" si="16"/>
        <v>0.20266076547349762</v>
      </c>
    </row>
    <row r="342" spans="3:8" ht="15.55" customHeight="1" x14ac:dyDescent="0.65">
      <c r="C342" s="10">
        <v>318</v>
      </c>
      <c r="D342" s="11">
        <f t="shared" ca="1" si="17"/>
        <v>9.1877967751046334</v>
      </c>
      <c r="E342" s="11">
        <f t="shared" ca="1" si="18"/>
        <v>9.3994399480954733</v>
      </c>
      <c r="F342" s="11">
        <f t="shared" ca="1" si="19"/>
        <v>9.8831111564637375</v>
      </c>
      <c r="G342" s="30"/>
      <c r="H342" s="12">
        <f t="shared" ca="1" si="16"/>
        <v>-0.91353360763211477</v>
      </c>
    </row>
    <row r="343" spans="3:8" ht="15.55" customHeight="1" x14ac:dyDescent="0.65">
      <c r="C343" s="10">
        <v>319</v>
      </c>
      <c r="D343" s="11">
        <f t="shared" ca="1" si="17"/>
        <v>10.606180680700465</v>
      </c>
      <c r="E343" s="11">
        <f t="shared" ca="1" si="18"/>
        <v>10.707511063437213</v>
      </c>
      <c r="F343" s="11">
        <f t="shared" ca="1" si="19"/>
        <v>10.919154236428053</v>
      </c>
      <c r="G343" s="30"/>
      <c r="H343" s="12">
        <f t="shared" ca="1" si="16"/>
        <v>1.0629474845165225</v>
      </c>
    </row>
    <row r="344" spans="3:8" ht="15.55" customHeight="1" x14ac:dyDescent="0.65">
      <c r="C344" s="10">
        <v>320</v>
      </c>
      <c r="D344" s="11">
        <f t="shared" ca="1" si="17"/>
        <v>11.062793105917585</v>
      </c>
      <c r="E344" s="11">
        <f t="shared" ca="1" si="18"/>
        <v>10.60602630210153</v>
      </c>
      <c r="F344" s="11">
        <f t="shared" ca="1" si="19"/>
        <v>10.707356684838278</v>
      </c>
      <c r="G344" s="30"/>
      <c r="H344" s="12">
        <f t="shared" ref="H344:H407" ca="1" si="20">NORMINV(RAND(),$I$18,$I$19)</f>
        <v>0.53131936365932386</v>
      </c>
    </row>
    <row r="345" spans="3:8" ht="15.55" customHeight="1" x14ac:dyDescent="0.65">
      <c r="C345" s="10">
        <v>321</v>
      </c>
      <c r="D345" s="11">
        <f t="shared" ca="1" si="17"/>
        <v>11.443242299521012</v>
      </c>
      <c r="E345" s="11">
        <f t="shared" ca="1" si="18"/>
        <v>11.974716041779272</v>
      </c>
      <c r="F345" s="11">
        <f t="shared" ca="1" si="19"/>
        <v>11.517949237963215</v>
      </c>
      <c r="G345" s="30"/>
      <c r="H345" s="12">
        <f t="shared" ca="1" si="20"/>
        <v>1.1775826176913495</v>
      </c>
    </row>
    <row r="346" spans="3:8" ht="15.55" customHeight="1" x14ac:dyDescent="0.65">
      <c r="C346" s="10">
        <v>322</v>
      </c>
      <c r="D346" s="11">
        <f t="shared" ref="D346:D409" ca="1" si="21">$D$16*H345+$D$19+H346</f>
        <v>9.7829635232859342</v>
      </c>
      <c r="E346" s="11">
        <f t="shared" ca="1" si="18"/>
        <v>10.048623205115597</v>
      </c>
      <c r="F346" s="11">
        <f t="shared" ca="1" si="19"/>
        <v>10.580096947373857</v>
      </c>
      <c r="G346" s="30"/>
      <c r="H346" s="12">
        <f t="shared" ca="1" si="20"/>
        <v>-0.80582778555974122</v>
      </c>
    </row>
    <row r="347" spans="3:8" ht="15.55" customHeight="1" x14ac:dyDescent="0.65">
      <c r="C347" s="10">
        <v>323</v>
      </c>
      <c r="D347" s="11">
        <f t="shared" ca="1" si="21"/>
        <v>12.196969057073394</v>
      </c>
      <c r="E347" s="11">
        <f t="shared" ca="1" si="18"/>
        <v>12.785760365919069</v>
      </c>
      <c r="F347" s="11">
        <f t="shared" ca="1" si="19"/>
        <v>13.051420047748731</v>
      </c>
      <c r="G347" s="30"/>
      <c r="H347" s="12">
        <f t="shared" ca="1" si="20"/>
        <v>2.5998829498532658</v>
      </c>
    </row>
    <row r="348" spans="3:8" ht="15.55" customHeight="1" x14ac:dyDescent="0.65">
      <c r="C348" s="10">
        <v>324</v>
      </c>
      <c r="D348" s="11">
        <f t="shared" ca="1" si="21"/>
        <v>9.5324731741953528</v>
      </c>
      <c r="E348" s="11">
        <f t="shared" ref="E348:E411" ca="1" si="22">$E$16*H347+$E$17*H346+$E$19+H348</f>
        <v>9.1295592814154816</v>
      </c>
      <c r="F348" s="11">
        <f t="shared" ref="F348:F411" ca="1" si="23">$F$16*H347+$F$17*H346+$F$18*H345+$F$19+H348</f>
        <v>9.7183505902611564</v>
      </c>
      <c r="G348" s="30"/>
      <c r="H348" s="12">
        <f t="shared" ca="1" si="20"/>
        <v>-1.7674683007312817</v>
      </c>
    </row>
    <row r="349" spans="3:8" ht="15.55" customHeight="1" x14ac:dyDescent="0.65">
      <c r="C349" s="10">
        <v>325</v>
      </c>
      <c r="D349" s="11">
        <f t="shared" ca="1" si="21"/>
        <v>9.9884534447629552</v>
      </c>
      <c r="E349" s="11">
        <f t="shared" ca="1" si="22"/>
        <v>11.288394919689587</v>
      </c>
      <c r="F349" s="11">
        <f t="shared" ca="1" si="23"/>
        <v>10.885481026909718</v>
      </c>
      <c r="G349" s="30"/>
      <c r="H349" s="12">
        <f t="shared" ca="1" si="20"/>
        <v>0.87218759512859512</v>
      </c>
    </row>
    <row r="350" spans="3:8" ht="15.55" customHeight="1" x14ac:dyDescent="0.65">
      <c r="C350" s="10">
        <v>326</v>
      </c>
      <c r="D350" s="11">
        <f t="shared" ca="1" si="21"/>
        <v>10.968824766232837</v>
      </c>
      <c r="E350" s="11">
        <f t="shared" ca="1" si="22"/>
        <v>10.085090615867196</v>
      </c>
      <c r="F350" s="11">
        <f t="shared" ca="1" si="23"/>
        <v>11.38503209079383</v>
      </c>
      <c r="G350" s="30"/>
      <c r="H350" s="12">
        <f t="shared" ca="1" si="20"/>
        <v>0.53273096866854031</v>
      </c>
    </row>
    <row r="351" spans="3:8" ht="15.55" customHeight="1" x14ac:dyDescent="0.65">
      <c r="C351" s="10">
        <v>327</v>
      </c>
      <c r="D351" s="11">
        <f t="shared" ca="1" si="21"/>
        <v>7.4053007680404557</v>
      </c>
      <c r="E351" s="11">
        <f t="shared" ca="1" si="22"/>
        <v>7.8413945656047526</v>
      </c>
      <c r="F351" s="11">
        <f t="shared" ca="1" si="23"/>
        <v>6.9576604152391122</v>
      </c>
      <c r="G351" s="30"/>
      <c r="H351" s="12">
        <f t="shared" ca="1" si="20"/>
        <v>-2.8610647162938152</v>
      </c>
    </row>
    <row r="352" spans="3:8" ht="15.55" customHeight="1" x14ac:dyDescent="0.65">
      <c r="C352" s="10">
        <v>328</v>
      </c>
      <c r="D352" s="11">
        <f t="shared" ca="1" si="21"/>
        <v>8.5851352539284047</v>
      </c>
      <c r="E352" s="11">
        <f t="shared" ca="1" si="22"/>
        <v>8.8515007382626738</v>
      </c>
      <c r="F352" s="11">
        <f t="shared" ca="1" si="23"/>
        <v>9.2875945358269725</v>
      </c>
      <c r="G352" s="30"/>
      <c r="H352" s="12">
        <f t="shared" ca="1" si="20"/>
        <v>1.5667612075311841E-2</v>
      </c>
    </row>
    <row r="353" spans="3:8" ht="15.55" customHeight="1" x14ac:dyDescent="0.65">
      <c r="C353" s="10">
        <v>329</v>
      </c>
      <c r="D353" s="11">
        <f t="shared" ca="1" si="21"/>
        <v>10.963769676940341</v>
      </c>
      <c r="E353" s="11">
        <f t="shared" ca="1" si="22"/>
        <v>9.5332373187934341</v>
      </c>
      <c r="F353" s="11">
        <f t="shared" ca="1" si="23"/>
        <v>9.7996028031277032</v>
      </c>
      <c r="G353" s="30"/>
      <c r="H353" s="12">
        <f t="shared" ca="1" si="20"/>
        <v>0.95593587090268506</v>
      </c>
    </row>
    <row r="354" spans="3:8" ht="15.55" customHeight="1" x14ac:dyDescent="0.65">
      <c r="C354" s="10">
        <v>330</v>
      </c>
      <c r="D354" s="11">
        <f t="shared" ca="1" si="21"/>
        <v>12.723098155741376</v>
      </c>
      <c r="E354" s="11">
        <f t="shared" ca="1" si="22"/>
        <v>12.730931961779032</v>
      </c>
      <c r="F354" s="11">
        <f t="shared" ca="1" si="23"/>
        <v>11.300399603632124</v>
      </c>
      <c r="G354" s="30"/>
      <c r="H354" s="12">
        <f t="shared" ca="1" si="20"/>
        <v>2.245130220290033</v>
      </c>
    </row>
    <row r="355" spans="3:8" ht="15.55" customHeight="1" x14ac:dyDescent="0.65">
      <c r="C355" s="10">
        <v>331</v>
      </c>
      <c r="D355" s="11">
        <f t="shared" ca="1" si="21"/>
        <v>11.490549898059092</v>
      </c>
      <c r="E355" s="11">
        <f t="shared" ca="1" si="22"/>
        <v>11.968517833510434</v>
      </c>
      <c r="F355" s="11">
        <f t="shared" ca="1" si="23"/>
        <v>11.97635163954809</v>
      </c>
      <c r="G355" s="30"/>
      <c r="H355" s="12">
        <f t="shared" ca="1" si="20"/>
        <v>0.36798478791407563</v>
      </c>
    </row>
    <row r="356" spans="3:8" ht="15.55" customHeight="1" x14ac:dyDescent="0.65">
      <c r="C356" s="10">
        <v>332</v>
      </c>
      <c r="D356" s="11">
        <f t="shared" ca="1" si="21"/>
        <v>10.311914407894568</v>
      </c>
      <c r="E356" s="11">
        <f t="shared" ca="1" si="22"/>
        <v>11.434479518039584</v>
      </c>
      <c r="F356" s="11">
        <f t="shared" ca="1" si="23"/>
        <v>11.912447453490927</v>
      </c>
      <c r="G356" s="30"/>
      <c r="H356" s="12">
        <f t="shared" ca="1" si="20"/>
        <v>0.12792201393752933</v>
      </c>
    </row>
    <row r="357" spans="3:8" ht="15.55" customHeight="1" x14ac:dyDescent="0.65">
      <c r="C357" s="10">
        <v>333</v>
      </c>
      <c r="D357" s="11">
        <f t="shared" ca="1" si="21"/>
        <v>9.8366972431578219</v>
      </c>
      <c r="E357" s="11">
        <f t="shared" ca="1" si="22"/>
        <v>10.020689637114859</v>
      </c>
      <c r="F357" s="11">
        <f t="shared" ca="1" si="23"/>
        <v>11.143254747259876</v>
      </c>
      <c r="G357" s="30"/>
      <c r="H357" s="12">
        <f t="shared" ca="1" si="20"/>
        <v>-0.22726376381094224</v>
      </c>
    </row>
    <row r="358" spans="3:8" ht="15.55" customHeight="1" x14ac:dyDescent="0.65">
      <c r="C358" s="10">
        <v>334</v>
      </c>
      <c r="D358" s="11">
        <f t="shared" ca="1" si="21"/>
        <v>10.170237282393289</v>
      </c>
      <c r="E358" s="11">
        <f t="shared" ca="1" si="22"/>
        <v>10.234198289362054</v>
      </c>
      <c r="F358" s="11">
        <f t="shared" ca="1" si="23"/>
        <v>10.418190683319091</v>
      </c>
      <c r="G358" s="30"/>
      <c r="H358" s="12">
        <f t="shared" ca="1" si="20"/>
        <v>0.28386916429875997</v>
      </c>
    </row>
    <row r="359" spans="3:8" ht="15.55" customHeight="1" x14ac:dyDescent="0.65">
      <c r="C359" s="10">
        <v>335</v>
      </c>
      <c r="D359" s="11">
        <f t="shared" ca="1" si="21"/>
        <v>11.684642482049975</v>
      </c>
      <c r="E359" s="11">
        <f t="shared" ca="1" si="22"/>
        <v>11.571010600144504</v>
      </c>
      <c r="F359" s="11">
        <f t="shared" ca="1" si="23"/>
        <v>11.634971607113268</v>
      </c>
      <c r="G359" s="30"/>
      <c r="H359" s="12">
        <f t="shared" ca="1" si="20"/>
        <v>1.5427078999005943</v>
      </c>
    </row>
    <row r="360" spans="3:8" ht="15.55" customHeight="1" x14ac:dyDescent="0.65">
      <c r="C360" s="10">
        <v>336</v>
      </c>
      <c r="D360" s="11">
        <f t="shared" ca="1" si="21"/>
        <v>10.734162116113115</v>
      </c>
      <c r="E360" s="11">
        <f t="shared" ca="1" si="22"/>
        <v>10.876096698262495</v>
      </c>
      <c r="F360" s="11">
        <f t="shared" ca="1" si="23"/>
        <v>10.762464816357024</v>
      </c>
      <c r="G360" s="30"/>
      <c r="H360" s="12">
        <f t="shared" ca="1" si="20"/>
        <v>-3.7191833837182234E-2</v>
      </c>
    </row>
    <row r="361" spans="3:8" ht="15.55" customHeight="1" x14ac:dyDescent="0.65">
      <c r="C361" s="10">
        <v>337</v>
      </c>
      <c r="D361" s="11">
        <f t="shared" ca="1" si="21"/>
        <v>9.0333252191410125</v>
      </c>
      <c r="E361" s="11">
        <f t="shared" ca="1" si="22"/>
        <v>9.8046791690913082</v>
      </c>
      <c r="F361" s="11">
        <f t="shared" ca="1" si="23"/>
        <v>9.9466137512406885</v>
      </c>
      <c r="G361" s="30"/>
      <c r="H361" s="12">
        <f t="shared" ca="1" si="20"/>
        <v>-0.94807886394039642</v>
      </c>
    </row>
    <row r="362" spans="3:8" ht="15.55" customHeight="1" x14ac:dyDescent="0.65">
      <c r="C362" s="10">
        <v>338</v>
      </c>
      <c r="D362" s="11">
        <f t="shared" ca="1" si="21"/>
        <v>9.3799831910528919</v>
      </c>
      <c r="E362" s="11">
        <f t="shared" ca="1" si="22"/>
        <v>9.3613872741342998</v>
      </c>
      <c r="F362" s="11">
        <f t="shared" ca="1" si="23"/>
        <v>10.132741224084597</v>
      </c>
      <c r="G362" s="30"/>
      <c r="H362" s="12">
        <f t="shared" ca="1" si="20"/>
        <v>-0.14597737697690985</v>
      </c>
    </row>
    <row r="363" spans="3:8" ht="15.55" customHeight="1" x14ac:dyDescent="0.65">
      <c r="C363" s="10">
        <v>339</v>
      </c>
      <c r="D363" s="11">
        <f t="shared" ca="1" si="21"/>
        <v>9.8157429999733807</v>
      </c>
      <c r="E363" s="11">
        <f t="shared" ca="1" si="22"/>
        <v>9.3417035680031812</v>
      </c>
      <c r="F363" s="11">
        <f t="shared" ca="1" si="23"/>
        <v>9.3231076510845909</v>
      </c>
      <c r="G363" s="30"/>
      <c r="H363" s="12">
        <f t="shared" ca="1" si="20"/>
        <v>-0.11126831153816519</v>
      </c>
    </row>
    <row r="364" spans="3:8" ht="15.55" customHeight="1" x14ac:dyDescent="0.65">
      <c r="C364" s="10">
        <v>340</v>
      </c>
      <c r="D364" s="11">
        <f t="shared" ca="1" si="21"/>
        <v>9.7970000350669295</v>
      </c>
      <c r="E364" s="11">
        <f t="shared" ca="1" si="22"/>
        <v>9.7240113465784752</v>
      </c>
      <c r="F364" s="11">
        <f t="shared" ca="1" si="23"/>
        <v>9.2499719146082757</v>
      </c>
      <c r="G364" s="30"/>
      <c r="H364" s="12">
        <f t="shared" ca="1" si="20"/>
        <v>-0.1473658091639882</v>
      </c>
    </row>
    <row r="365" spans="3:8" ht="15.55" customHeight="1" x14ac:dyDescent="0.65">
      <c r="C365" s="10">
        <v>341</v>
      </c>
      <c r="D365" s="11">
        <f t="shared" ca="1" si="21"/>
        <v>11.154058420835254</v>
      </c>
      <c r="E365" s="11">
        <f t="shared" ca="1" si="22"/>
        <v>11.098424265066171</v>
      </c>
      <c r="F365" s="11">
        <f t="shared" ca="1" si="23"/>
        <v>11.025435576577717</v>
      </c>
      <c r="G365" s="30"/>
      <c r="H365" s="12">
        <f t="shared" ca="1" si="20"/>
        <v>1.2277413254172482</v>
      </c>
    </row>
    <row r="366" spans="3:8" ht="15.55" customHeight="1" x14ac:dyDescent="0.65">
      <c r="C366" s="10">
        <v>342</v>
      </c>
      <c r="D366" s="11">
        <f t="shared" ca="1" si="21"/>
        <v>8.7835824856396325</v>
      </c>
      <c r="E366" s="11">
        <f t="shared" ca="1" si="22"/>
        <v>8.7098995810576376</v>
      </c>
      <c r="F366" s="11">
        <f t="shared" ca="1" si="23"/>
        <v>8.6542654252885551</v>
      </c>
      <c r="G366" s="30"/>
      <c r="H366" s="12">
        <f t="shared" ca="1" si="20"/>
        <v>-1.8302881770689914</v>
      </c>
    </row>
    <row r="367" spans="3:8" ht="15.55" customHeight="1" x14ac:dyDescent="0.65">
      <c r="C367" s="10">
        <v>343</v>
      </c>
      <c r="D367" s="11">
        <f t="shared" ca="1" si="21"/>
        <v>9.0565692830820179</v>
      </c>
      <c r="E367" s="11">
        <f t="shared" ca="1" si="22"/>
        <v>9.6704399457906405</v>
      </c>
      <c r="F367" s="11">
        <f t="shared" ca="1" si="23"/>
        <v>9.5967570412086474</v>
      </c>
      <c r="G367" s="30"/>
      <c r="H367" s="12">
        <f t="shared" ca="1" si="20"/>
        <v>-2.828662838348725E-2</v>
      </c>
    </row>
    <row r="368" spans="3:8" ht="15.55" customHeight="1" x14ac:dyDescent="0.65">
      <c r="C368" s="10">
        <v>344</v>
      </c>
      <c r="D368" s="11">
        <f t="shared" ca="1" si="21"/>
        <v>9.5808869130412457</v>
      </c>
      <c r="E368" s="11">
        <f t="shared" ca="1" si="22"/>
        <v>8.6657428245067507</v>
      </c>
      <c r="F368" s="11">
        <f t="shared" ca="1" si="23"/>
        <v>9.2796134872153733</v>
      </c>
      <c r="G368" s="30"/>
      <c r="H368" s="12">
        <f t="shared" ca="1" si="20"/>
        <v>-0.40496977276701096</v>
      </c>
    </row>
    <row r="369" spans="3:8" ht="15.55" customHeight="1" x14ac:dyDescent="0.65">
      <c r="C369" s="10">
        <v>345</v>
      </c>
      <c r="D369" s="11">
        <f t="shared" ca="1" si="21"/>
        <v>8.2365337616803291</v>
      </c>
      <c r="E369" s="11">
        <f t="shared" ca="1" si="22"/>
        <v>8.2223904474885856</v>
      </c>
      <c r="F369" s="11">
        <f t="shared" ca="1" si="23"/>
        <v>7.3072463589540906</v>
      </c>
      <c r="G369" s="30"/>
      <c r="H369" s="12">
        <f t="shared" ca="1" si="20"/>
        <v>-1.5609813519361655</v>
      </c>
    </row>
    <row r="370" spans="3:8" ht="15.55" customHeight="1" x14ac:dyDescent="0.65">
      <c r="C370" s="10">
        <v>346</v>
      </c>
      <c r="D370" s="11">
        <f t="shared" ca="1" si="21"/>
        <v>8.3007356104355488</v>
      </c>
      <c r="E370" s="11">
        <f t="shared" ca="1" si="22"/>
        <v>8.0982507240520416</v>
      </c>
      <c r="F370" s="11">
        <f t="shared" ca="1" si="23"/>
        <v>8.0841074098602981</v>
      </c>
      <c r="G370" s="30"/>
      <c r="H370" s="12">
        <f t="shared" ca="1" si="20"/>
        <v>-0.91877371359636995</v>
      </c>
    </row>
    <row r="371" spans="3:8" ht="15.55" customHeight="1" x14ac:dyDescent="0.65">
      <c r="C371" s="10">
        <v>347</v>
      </c>
      <c r="D371" s="11">
        <f t="shared" ca="1" si="21"/>
        <v>7.9879735200881044</v>
      </c>
      <c r="E371" s="11">
        <f t="shared" ca="1" si="22"/>
        <v>7.2074828441200207</v>
      </c>
      <c r="F371" s="11">
        <f t="shared" ca="1" si="23"/>
        <v>7.0049979577365153</v>
      </c>
      <c r="G371" s="30"/>
      <c r="H371" s="12">
        <f t="shared" ca="1" si="20"/>
        <v>-1.552639623113711</v>
      </c>
    </row>
    <row r="372" spans="3:8" ht="15.55" customHeight="1" x14ac:dyDescent="0.65">
      <c r="C372" s="10">
        <v>348</v>
      </c>
      <c r="D372" s="11">
        <f t="shared" ca="1" si="21"/>
        <v>9.6687044902074337</v>
      </c>
      <c r="E372" s="11">
        <f t="shared" ca="1" si="22"/>
        <v>9.209317633409249</v>
      </c>
      <c r="F372" s="11">
        <f t="shared" ca="1" si="23"/>
        <v>8.4288269574411672</v>
      </c>
      <c r="G372" s="30"/>
      <c r="H372" s="12">
        <f t="shared" ca="1" si="20"/>
        <v>0.44502430176428937</v>
      </c>
    </row>
    <row r="373" spans="3:8" ht="15.55" customHeight="1" x14ac:dyDescent="0.65">
      <c r="C373" s="10">
        <v>349</v>
      </c>
      <c r="D373" s="11">
        <f t="shared" ca="1" si="21"/>
        <v>9.3919144675562887</v>
      </c>
      <c r="E373" s="11">
        <f t="shared" ca="1" si="22"/>
        <v>8.6155946559994341</v>
      </c>
      <c r="F373" s="11">
        <f t="shared" ca="1" si="23"/>
        <v>8.1562077992012494</v>
      </c>
      <c r="G373" s="30"/>
      <c r="H373" s="12">
        <f t="shared" ca="1" si="20"/>
        <v>-0.83059768332585615</v>
      </c>
    </row>
    <row r="374" spans="3:8" ht="15.55" customHeight="1" x14ac:dyDescent="0.65">
      <c r="C374" s="10">
        <v>350</v>
      </c>
      <c r="D374" s="11">
        <f t="shared" ca="1" si="21"/>
        <v>9.5761435283898972</v>
      </c>
      <c r="E374" s="11">
        <f t="shared" ca="1" si="22"/>
        <v>9.7986556792720414</v>
      </c>
      <c r="F374" s="11">
        <f t="shared" ca="1" si="23"/>
        <v>9.0223358677151868</v>
      </c>
      <c r="G374" s="30"/>
      <c r="H374" s="12">
        <f t="shared" ca="1" si="20"/>
        <v>-8.5576299471753787E-3</v>
      </c>
    </row>
    <row r="375" spans="3:8" ht="15.55" customHeight="1" x14ac:dyDescent="0.65">
      <c r="C375" s="10">
        <v>351</v>
      </c>
      <c r="D375" s="11">
        <f t="shared" ca="1" si="21"/>
        <v>11.271559532753082</v>
      </c>
      <c r="E375" s="11">
        <f t="shared" ca="1" si="22"/>
        <v>10.856260691090155</v>
      </c>
      <c r="F375" s="11">
        <f t="shared" ca="1" si="23"/>
        <v>11.078772841972301</v>
      </c>
      <c r="G375" s="30"/>
      <c r="H375" s="12">
        <f t="shared" ca="1" si="20"/>
        <v>1.2758383477266702</v>
      </c>
    </row>
    <row r="376" spans="3:8" ht="15.55" customHeight="1" x14ac:dyDescent="0.65">
      <c r="C376" s="10">
        <v>352</v>
      </c>
      <c r="D376" s="11">
        <f t="shared" ca="1" si="21"/>
        <v>11.103348529808418</v>
      </c>
      <c r="E376" s="11">
        <f t="shared" ca="1" si="22"/>
        <v>11.099069714834831</v>
      </c>
      <c r="F376" s="11">
        <f t="shared" ca="1" si="23"/>
        <v>10.683770873171902</v>
      </c>
      <c r="G376" s="30"/>
      <c r="H376" s="12">
        <f t="shared" ca="1" si="20"/>
        <v>0.46542935594508333</v>
      </c>
    </row>
    <row r="377" spans="3:8" ht="15.55" customHeight="1" x14ac:dyDescent="0.65">
      <c r="C377" s="10">
        <v>353</v>
      </c>
      <c r="D377" s="11">
        <f t="shared" ca="1" si="21"/>
        <v>10.356504921683669</v>
      </c>
      <c r="E377" s="11">
        <f t="shared" ca="1" si="22"/>
        <v>10.994424095547004</v>
      </c>
      <c r="F377" s="11">
        <f t="shared" ca="1" si="23"/>
        <v>10.990145280573417</v>
      </c>
      <c r="G377" s="30"/>
      <c r="H377" s="12">
        <f t="shared" ca="1" si="20"/>
        <v>0.12379024371112779</v>
      </c>
    </row>
    <row r="378" spans="3:8" ht="15.55" customHeight="1" x14ac:dyDescent="0.65">
      <c r="C378" s="10">
        <v>354</v>
      </c>
      <c r="D378" s="11">
        <f t="shared" ca="1" si="21"/>
        <v>10.070649916326476</v>
      </c>
      <c r="E378" s="11">
        <f t="shared" ca="1" si="22"/>
        <v>10.303364594299017</v>
      </c>
      <c r="F378" s="11">
        <f t="shared" ca="1" si="23"/>
        <v>10.941283768162352</v>
      </c>
      <c r="G378" s="30"/>
      <c r="H378" s="12">
        <f t="shared" ca="1" si="20"/>
        <v>8.7547944709115231E-3</v>
      </c>
    </row>
    <row r="379" spans="3:8" ht="15.55" customHeight="1" x14ac:dyDescent="0.65">
      <c r="C379" s="10">
        <v>355</v>
      </c>
      <c r="D379" s="11">
        <f t="shared" ca="1" si="21"/>
        <v>8.6228993251104384</v>
      </c>
      <c r="E379" s="11">
        <f t="shared" ca="1" si="22"/>
        <v>8.6847944469660057</v>
      </c>
      <c r="F379" s="11">
        <f t="shared" ca="1" si="23"/>
        <v>8.9175091249385439</v>
      </c>
      <c r="G379" s="30"/>
      <c r="H379" s="12">
        <f t="shared" ca="1" si="20"/>
        <v>-1.3814780721250157</v>
      </c>
    </row>
    <row r="380" spans="3:8" ht="15.55" customHeight="1" x14ac:dyDescent="0.65">
      <c r="C380" s="10">
        <v>356</v>
      </c>
      <c r="D380" s="11">
        <f t="shared" ca="1" si="21"/>
        <v>10.805748486201736</v>
      </c>
      <c r="E380" s="11">
        <f t="shared" ca="1" si="22"/>
        <v>10.810125883437193</v>
      </c>
      <c r="F380" s="11">
        <f t="shared" ca="1" si="23"/>
        <v>10.872021005292757</v>
      </c>
      <c r="G380" s="30"/>
      <c r="H380" s="12">
        <f t="shared" ca="1" si="20"/>
        <v>1.496487522264244</v>
      </c>
    </row>
    <row r="381" spans="3:8" ht="15.55" customHeight="1" x14ac:dyDescent="0.65">
      <c r="C381" s="10">
        <v>357</v>
      </c>
      <c r="D381" s="11">
        <f t="shared" ca="1" si="21"/>
        <v>11.583683159011146</v>
      </c>
      <c r="E381" s="11">
        <f t="shared" ca="1" si="22"/>
        <v>10.89294412294864</v>
      </c>
      <c r="F381" s="11">
        <f t="shared" ca="1" si="23"/>
        <v>10.897321520184095</v>
      </c>
      <c r="G381" s="30"/>
      <c r="H381" s="12">
        <f t="shared" ca="1" si="20"/>
        <v>0.83543939787902533</v>
      </c>
    </row>
    <row r="382" spans="3:8" ht="15.55" customHeight="1" x14ac:dyDescent="0.65">
      <c r="C382" s="10">
        <v>358</v>
      </c>
      <c r="D382" s="11">
        <f t="shared" ca="1" si="21"/>
        <v>10.648164441881862</v>
      </c>
      <c r="E382" s="11">
        <f t="shared" ca="1" si="22"/>
        <v>11.396408203013983</v>
      </c>
      <c r="F382" s="11">
        <f t="shared" ca="1" si="23"/>
        <v>10.705669166951477</v>
      </c>
      <c r="G382" s="30"/>
      <c r="H382" s="12">
        <f t="shared" ca="1" si="20"/>
        <v>0.23044474294234962</v>
      </c>
    </row>
    <row r="383" spans="3:8" ht="15.55" customHeight="1" x14ac:dyDescent="0.65">
      <c r="C383" s="10">
        <v>359</v>
      </c>
      <c r="D383" s="11">
        <f t="shared" ca="1" si="21"/>
        <v>10.218686561798217</v>
      </c>
      <c r="E383" s="11">
        <f t="shared" ca="1" si="22"/>
        <v>10.636406260737729</v>
      </c>
      <c r="F383" s="11">
        <f t="shared" ca="1" si="23"/>
        <v>11.384650021869852</v>
      </c>
      <c r="G383" s="30"/>
      <c r="H383" s="12">
        <f t="shared" ca="1" si="20"/>
        <v>0.10346419032704222</v>
      </c>
    </row>
    <row r="384" spans="3:8" ht="15.55" customHeight="1" x14ac:dyDescent="0.65">
      <c r="C384" s="10">
        <v>360</v>
      </c>
      <c r="D384" s="11">
        <f t="shared" ca="1" si="21"/>
        <v>10.521675331102928</v>
      </c>
      <c r="E384" s="11">
        <f t="shared" ca="1" si="22"/>
        <v>10.636897702574103</v>
      </c>
      <c r="F384" s="11">
        <f t="shared" ca="1" si="23"/>
        <v>11.054617401513616</v>
      </c>
      <c r="G384" s="30"/>
      <c r="H384" s="12">
        <f t="shared" ca="1" si="20"/>
        <v>0.46994323593940734</v>
      </c>
    </row>
    <row r="385" spans="3:8" ht="15.55" customHeight="1" x14ac:dyDescent="0.65">
      <c r="C385" s="10">
        <v>361</v>
      </c>
      <c r="D385" s="11">
        <f t="shared" ca="1" si="21"/>
        <v>10.557928284225342</v>
      </c>
      <c r="E385" s="11">
        <f t="shared" ca="1" si="22"/>
        <v>10.609660379388863</v>
      </c>
      <c r="F385" s="11">
        <f t="shared" ca="1" si="23"/>
        <v>10.724882750860038</v>
      </c>
      <c r="G385" s="30"/>
      <c r="H385" s="12">
        <f t="shared" ca="1" si="20"/>
        <v>0.32295666625563946</v>
      </c>
    </row>
    <row r="386" spans="3:8" ht="15.55" customHeight="1" x14ac:dyDescent="0.65">
      <c r="C386" s="10">
        <v>362</v>
      </c>
      <c r="D386" s="11">
        <f t="shared" ca="1" si="21"/>
        <v>10.828848262325955</v>
      </c>
      <c r="E386" s="11">
        <f t="shared" ca="1" si="22"/>
        <v>11.063819880295659</v>
      </c>
      <c r="F386" s="11">
        <f t="shared" ca="1" si="23"/>
        <v>11.11555197545918</v>
      </c>
      <c r="G386" s="30"/>
      <c r="H386" s="12">
        <f t="shared" ca="1" si="20"/>
        <v>0.66736992919813676</v>
      </c>
    </row>
    <row r="387" spans="3:8" ht="15.55" customHeight="1" x14ac:dyDescent="0.65">
      <c r="C387" s="10">
        <v>363</v>
      </c>
      <c r="D387" s="11">
        <f t="shared" ca="1" si="21"/>
        <v>10.411488502605602</v>
      </c>
      <c r="E387" s="11">
        <f t="shared" ca="1" si="22"/>
        <v>10.572966835733421</v>
      </c>
      <c r="F387" s="11">
        <f t="shared" ca="1" si="23"/>
        <v>10.807938453703125</v>
      </c>
      <c r="G387" s="30"/>
      <c r="H387" s="12">
        <f t="shared" ca="1" si="20"/>
        <v>7.7803538006533418E-2</v>
      </c>
    </row>
    <row r="388" spans="3:8" ht="15.55" customHeight="1" x14ac:dyDescent="0.65">
      <c r="C388" s="10">
        <v>364</v>
      </c>
      <c r="D388" s="11">
        <f t="shared" ca="1" si="21"/>
        <v>9.8187635791062267</v>
      </c>
      <c r="E388" s="11">
        <f t="shared" ca="1" si="22"/>
        <v>10.152448543705294</v>
      </c>
      <c r="F388" s="11">
        <f t="shared" ca="1" si="23"/>
        <v>10.313926876833113</v>
      </c>
      <c r="G388" s="30"/>
      <c r="H388" s="12">
        <f t="shared" ca="1" si="20"/>
        <v>-0.22013818989703998</v>
      </c>
    </row>
    <row r="389" spans="3:8" ht="15.55" customHeight="1" x14ac:dyDescent="0.65">
      <c r="C389" s="10">
        <v>365</v>
      </c>
      <c r="D389" s="11">
        <f t="shared" ca="1" si="21"/>
        <v>10.426745527446514</v>
      </c>
      <c r="E389" s="11">
        <f t="shared" ca="1" si="22"/>
        <v>10.465647296449779</v>
      </c>
      <c r="F389" s="11">
        <f t="shared" ca="1" si="23"/>
        <v>10.799332261048848</v>
      </c>
      <c r="G389" s="30"/>
      <c r="H389" s="12">
        <f t="shared" ca="1" si="20"/>
        <v>0.5368146223950323</v>
      </c>
    </row>
    <row r="390" spans="3:8" ht="15.55" customHeight="1" x14ac:dyDescent="0.65">
      <c r="C390" s="10">
        <v>366</v>
      </c>
      <c r="D390" s="11">
        <f t="shared" ca="1" si="21"/>
        <v>10.330316610209115</v>
      </c>
      <c r="E390" s="11">
        <f t="shared" ca="1" si="22"/>
        <v>10.220247515260596</v>
      </c>
      <c r="F390" s="11">
        <f t="shared" ca="1" si="23"/>
        <v>10.259149284263863</v>
      </c>
      <c r="G390" s="30"/>
      <c r="H390" s="12">
        <f t="shared" ca="1" si="20"/>
        <v>6.190929901159898E-2</v>
      </c>
    </row>
    <row r="391" spans="3:8" ht="15.55" customHeight="1" x14ac:dyDescent="0.65">
      <c r="C391" s="10">
        <v>367</v>
      </c>
      <c r="D391" s="11">
        <f t="shared" ca="1" si="21"/>
        <v>11.494621623452494</v>
      </c>
      <c r="E391" s="11">
        <f t="shared" ca="1" si="22"/>
        <v>11.763028934650009</v>
      </c>
      <c r="F391" s="11">
        <f t="shared" ca="1" si="23"/>
        <v>11.65295983970149</v>
      </c>
      <c r="G391" s="30"/>
      <c r="H391" s="12">
        <f t="shared" ca="1" si="20"/>
        <v>1.4636669739466941</v>
      </c>
    </row>
    <row r="392" spans="3:8" ht="15.55" customHeight="1" x14ac:dyDescent="0.65">
      <c r="C392" s="10">
        <v>368</v>
      </c>
      <c r="D392" s="11">
        <f t="shared" ca="1" si="21"/>
        <v>10.366635143343053</v>
      </c>
      <c r="E392" s="11">
        <f t="shared" ca="1" si="22"/>
        <v>10.397589792848853</v>
      </c>
      <c r="F392" s="11">
        <f t="shared" ca="1" si="23"/>
        <v>10.665997104046369</v>
      </c>
      <c r="G392" s="30"/>
      <c r="H392" s="12">
        <f t="shared" ca="1" si="20"/>
        <v>-0.36519834363029302</v>
      </c>
    </row>
    <row r="393" spans="3:8" ht="15.55" customHeight="1" x14ac:dyDescent="0.65">
      <c r="C393" s="10">
        <v>369</v>
      </c>
      <c r="D393" s="11">
        <f t="shared" ca="1" si="21"/>
        <v>8.8718462586359497</v>
      </c>
      <c r="E393" s="11">
        <f t="shared" ca="1" si="22"/>
        <v>9.6036797456092966</v>
      </c>
      <c r="F393" s="11">
        <f t="shared" ca="1" si="23"/>
        <v>9.6346343951150963</v>
      </c>
      <c r="G393" s="30"/>
      <c r="H393" s="12">
        <f t="shared" ca="1" si="20"/>
        <v>-0.94555456954890316</v>
      </c>
    </row>
    <row r="394" spans="3:8" ht="15.55" customHeight="1" x14ac:dyDescent="0.65">
      <c r="C394" s="10">
        <v>370</v>
      </c>
      <c r="D394" s="11">
        <f t="shared" ca="1" si="21"/>
        <v>7.0316333077308197</v>
      </c>
      <c r="E394" s="11">
        <f t="shared" ca="1" si="22"/>
        <v>6.849034135915673</v>
      </c>
      <c r="F394" s="11">
        <f t="shared" ca="1" si="23"/>
        <v>7.5808676228890199</v>
      </c>
      <c r="G394" s="30"/>
      <c r="H394" s="12">
        <f t="shared" ca="1" si="20"/>
        <v>-2.495589407494728</v>
      </c>
    </row>
    <row r="395" spans="3:8" ht="15.55" customHeight="1" x14ac:dyDescent="0.65">
      <c r="C395" s="10">
        <v>371</v>
      </c>
      <c r="D395" s="11">
        <f t="shared" ca="1" si="21"/>
        <v>8.9868293211058017</v>
      </c>
      <c r="E395" s="11">
        <f t="shared" ca="1" si="22"/>
        <v>8.5140520363313499</v>
      </c>
      <c r="F395" s="11">
        <f t="shared" ca="1" si="23"/>
        <v>8.3314528645162031</v>
      </c>
      <c r="G395" s="30"/>
      <c r="H395" s="12">
        <f t="shared" ca="1" si="20"/>
        <v>0.23462402485316483</v>
      </c>
    </row>
    <row r="396" spans="3:8" ht="15.55" customHeight="1" x14ac:dyDescent="0.65">
      <c r="C396" s="10">
        <v>372</v>
      </c>
      <c r="D396" s="11">
        <f t="shared" ca="1" si="21"/>
        <v>11.115533326961685</v>
      </c>
      <c r="E396" s="11">
        <f t="shared" ca="1" si="22"/>
        <v>9.867738623214322</v>
      </c>
      <c r="F396" s="11">
        <f t="shared" ca="1" si="23"/>
        <v>9.3949613384398702</v>
      </c>
      <c r="G396" s="30"/>
      <c r="H396" s="12">
        <f t="shared" ca="1" si="20"/>
        <v>0.99822131453510332</v>
      </c>
    </row>
    <row r="397" spans="3:8" ht="15.55" customHeight="1" x14ac:dyDescent="0.65">
      <c r="C397" s="10">
        <v>373</v>
      </c>
      <c r="D397" s="11">
        <f t="shared" ca="1" si="21"/>
        <v>12.180325666884002</v>
      </c>
      <c r="E397" s="11">
        <f t="shared" ca="1" si="22"/>
        <v>12.297637679310586</v>
      </c>
      <c r="F397" s="11">
        <f t="shared" ca="1" si="23"/>
        <v>11.049842975563219</v>
      </c>
      <c r="G397" s="30"/>
      <c r="H397" s="12">
        <f t="shared" ca="1" si="20"/>
        <v>1.6812150096164507</v>
      </c>
    </row>
    <row r="398" spans="3:8" ht="15.55" customHeight="1" x14ac:dyDescent="0.65">
      <c r="C398" s="10">
        <v>374</v>
      </c>
      <c r="D398" s="11">
        <f t="shared" ca="1" si="21"/>
        <v>11.657026050103561</v>
      </c>
      <c r="E398" s="11">
        <f t="shared" ca="1" si="22"/>
        <v>12.156136707371111</v>
      </c>
      <c r="F398" s="11">
        <f t="shared" ca="1" si="23"/>
        <v>12.273448719797694</v>
      </c>
      <c r="G398" s="30"/>
      <c r="H398" s="12">
        <f t="shared" ca="1" si="20"/>
        <v>0.81641854529533509</v>
      </c>
    </row>
    <row r="399" spans="3:8" ht="15.55" customHeight="1" x14ac:dyDescent="0.65">
      <c r="C399" s="10">
        <v>375</v>
      </c>
      <c r="D399" s="11">
        <f t="shared" ca="1" si="21"/>
        <v>10.704981101788539</v>
      </c>
      <c r="E399" s="11">
        <f t="shared" ca="1" si="22"/>
        <v>11.545588606596764</v>
      </c>
      <c r="F399" s="11">
        <f t="shared" ca="1" si="23"/>
        <v>12.044699263864315</v>
      </c>
      <c r="G399" s="30"/>
      <c r="H399" s="12">
        <f t="shared" ca="1" si="20"/>
        <v>0.29677182914087125</v>
      </c>
    </row>
    <row r="400" spans="3:8" ht="15.55" customHeight="1" x14ac:dyDescent="0.65">
      <c r="C400" s="10">
        <v>376</v>
      </c>
      <c r="D400" s="11">
        <f t="shared" ca="1" si="21"/>
        <v>9.6822910270645188</v>
      </c>
      <c r="E400" s="11">
        <f t="shared" ca="1" si="22"/>
        <v>10.090500299712186</v>
      </c>
      <c r="F400" s="11">
        <f t="shared" ca="1" si="23"/>
        <v>10.93110780452041</v>
      </c>
      <c r="G400" s="30"/>
      <c r="H400" s="12">
        <f t="shared" ca="1" si="20"/>
        <v>-0.46609488750591688</v>
      </c>
    </row>
    <row r="401" spans="3:8" ht="15.55" customHeight="1" x14ac:dyDescent="0.65">
      <c r="C401" s="10">
        <v>377</v>
      </c>
      <c r="D401" s="11">
        <f t="shared" ca="1" si="21"/>
        <v>9.1951473021194214</v>
      </c>
      <c r="E401" s="11">
        <f t="shared" ca="1" si="22"/>
        <v>9.3435332166898579</v>
      </c>
      <c r="F401" s="11">
        <f t="shared" ca="1" si="23"/>
        <v>9.7517424893375253</v>
      </c>
      <c r="G401" s="30"/>
      <c r="H401" s="12">
        <f t="shared" ca="1" si="20"/>
        <v>-0.57180525412761929</v>
      </c>
    </row>
    <row r="402" spans="3:8" ht="15.55" customHeight="1" x14ac:dyDescent="0.65">
      <c r="C402" s="10">
        <v>378</v>
      </c>
      <c r="D402" s="11">
        <f t="shared" ca="1" si="21"/>
        <v>8.0937917795812897</v>
      </c>
      <c r="E402" s="11">
        <f t="shared" ca="1" si="22"/>
        <v>7.8607443358283309</v>
      </c>
      <c r="F402" s="11">
        <f t="shared" ca="1" si="23"/>
        <v>8.0091302503987656</v>
      </c>
      <c r="G402" s="30"/>
      <c r="H402" s="12">
        <f t="shared" ca="1" si="20"/>
        <v>-1.6203055933549015</v>
      </c>
    </row>
    <row r="403" spans="3:8" ht="15.55" customHeight="1" x14ac:dyDescent="0.65">
      <c r="C403" s="10">
        <v>379</v>
      </c>
      <c r="D403" s="11">
        <f t="shared" ca="1" si="21"/>
        <v>9.801107178630712</v>
      </c>
      <c r="E403" s="11">
        <f t="shared" ca="1" si="22"/>
        <v>9.515204551566903</v>
      </c>
      <c r="F403" s="11">
        <f t="shared" ca="1" si="23"/>
        <v>9.2821571078139442</v>
      </c>
      <c r="G403" s="30"/>
      <c r="H403" s="12">
        <f t="shared" ca="1" si="20"/>
        <v>0.61125997530816378</v>
      </c>
    </row>
    <row r="404" spans="3:8" ht="15.55" customHeight="1" x14ac:dyDescent="0.65">
      <c r="C404" s="10">
        <v>380</v>
      </c>
      <c r="D404" s="11">
        <f t="shared" ca="1" si="21"/>
        <v>11.155752617437146</v>
      </c>
      <c r="E404" s="11">
        <f t="shared" ca="1" si="22"/>
        <v>10.345599820759695</v>
      </c>
      <c r="F404" s="11">
        <f t="shared" ca="1" si="23"/>
        <v>10.059697193695886</v>
      </c>
      <c r="G404" s="30"/>
      <c r="H404" s="12">
        <f t="shared" ca="1" si="20"/>
        <v>0.85012262978306363</v>
      </c>
    </row>
    <row r="405" spans="3:8" ht="15.55" customHeight="1" x14ac:dyDescent="0.65">
      <c r="C405" s="10">
        <v>381</v>
      </c>
      <c r="D405" s="11">
        <f t="shared" ca="1" si="21"/>
        <v>9.3095047043876793</v>
      </c>
      <c r="E405" s="11">
        <f t="shared" ca="1" si="22"/>
        <v>9.615134692041762</v>
      </c>
      <c r="F405" s="11">
        <f t="shared" ca="1" si="23"/>
        <v>8.8049818953643104</v>
      </c>
      <c r="G405" s="30"/>
      <c r="H405" s="12">
        <f t="shared" ca="1" si="20"/>
        <v>-1.1155566105038512</v>
      </c>
    </row>
    <row r="406" spans="3:8" ht="15.55" customHeight="1" x14ac:dyDescent="0.65">
      <c r="C406" s="10">
        <v>382</v>
      </c>
      <c r="D406" s="11">
        <f t="shared" ca="1" si="21"/>
        <v>10.751794598088818</v>
      </c>
      <c r="E406" s="11">
        <f t="shared" ca="1" si="22"/>
        <v>11.176855912980351</v>
      </c>
      <c r="F406" s="11">
        <f t="shared" ca="1" si="23"/>
        <v>11.482485900634433</v>
      </c>
      <c r="G406" s="30"/>
      <c r="H406" s="12">
        <f t="shared" ca="1" si="20"/>
        <v>1.3095729033407446</v>
      </c>
    </row>
    <row r="407" spans="3:8" ht="15.55" customHeight="1" x14ac:dyDescent="0.65">
      <c r="C407" s="10">
        <v>383</v>
      </c>
      <c r="D407" s="11">
        <f t="shared" ca="1" si="21"/>
        <v>11.870197569481332</v>
      </c>
      <c r="E407" s="11">
        <f t="shared" ca="1" si="22"/>
        <v>11.312419264229407</v>
      </c>
      <c r="F407" s="11">
        <f t="shared" ca="1" si="23"/>
        <v>11.737480579120939</v>
      </c>
      <c r="G407" s="30"/>
      <c r="H407" s="12">
        <f t="shared" ca="1" si="20"/>
        <v>1.215411117810961</v>
      </c>
    </row>
    <row r="408" spans="3:8" ht="15.55" customHeight="1" x14ac:dyDescent="0.65">
      <c r="C408" s="10">
        <v>384</v>
      </c>
      <c r="D408" s="11">
        <f t="shared" ca="1" si="21"/>
        <v>12.258756528465179</v>
      </c>
      <c r="E408" s="11">
        <f t="shared" ca="1" si="22"/>
        <v>12.913542980135551</v>
      </c>
      <c r="F408" s="11">
        <f t="shared" ca="1" si="23"/>
        <v>12.355764674883625</v>
      </c>
      <c r="G408" s="30"/>
      <c r="H408" s="12">
        <f t="shared" ref="H408:H471" ca="1" si="24">NORMINV(RAND(),$I$18,$I$19)</f>
        <v>1.6510509695596978</v>
      </c>
    </row>
    <row r="409" spans="3:8" ht="15.55" customHeight="1" x14ac:dyDescent="0.65">
      <c r="C409" s="10">
        <v>385</v>
      </c>
      <c r="D409" s="11">
        <f t="shared" ca="1" si="21"/>
        <v>12.546887900970418</v>
      </c>
      <c r="E409" s="11">
        <f t="shared" ca="1" si="22"/>
        <v>13.154593459875898</v>
      </c>
      <c r="F409" s="11">
        <f t="shared" ca="1" si="23"/>
        <v>13.809379911546271</v>
      </c>
      <c r="G409" s="30"/>
      <c r="H409" s="12">
        <f t="shared" ca="1" si="24"/>
        <v>1.7213624161905694</v>
      </c>
    </row>
    <row r="410" spans="3:8" ht="15.55" customHeight="1" x14ac:dyDescent="0.65">
      <c r="C410" s="10">
        <v>386</v>
      </c>
      <c r="D410" s="11">
        <f t="shared" ref="D410:D473" ca="1" si="25">$D$16*H409+$D$19+H410</f>
        <v>12.42994994950157</v>
      </c>
      <c r="E410" s="11">
        <f t="shared" ca="1" si="22"/>
        <v>13.255475434281419</v>
      </c>
      <c r="F410" s="11">
        <f t="shared" ca="1" si="23"/>
        <v>13.8631809931869</v>
      </c>
      <c r="G410" s="30"/>
      <c r="H410" s="12">
        <f t="shared" ca="1" si="24"/>
        <v>1.5692687414062856</v>
      </c>
    </row>
    <row r="411" spans="3:8" ht="15.55" customHeight="1" x14ac:dyDescent="0.65">
      <c r="C411" s="10">
        <v>387</v>
      </c>
      <c r="D411" s="11">
        <f t="shared" ca="1" si="25"/>
        <v>11.268083236207824</v>
      </c>
      <c r="E411" s="11">
        <f t="shared" ca="1" si="22"/>
        <v>12.128764444303108</v>
      </c>
      <c r="F411" s="11">
        <f t="shared" ca="1" si="23"/>
        <v>12.954289929082957</v>
      </c>
      <c r="G411" s="30"/>
      <c r="H411" s="12">
        <f t="shared" ca="1" si="24"/>
        <v>0.48344886550468036</v>
      </c>
    </row>
    <row r="412" spans="3:8" ht="15.55" customHeight="1" x14ac:dyDescent="0.65">
      <c r="C412" s="10">
        <v>388</v>
      </c>
      <c r="D412" s="11">
        <f t="shared" ca="1" si="25"/>
        <v>8.3311594597943976</v>
      </c>
      <c r="E412" s="11">
        <f t="shared" ref="E412:E475" ca="1" si="26">$E$16*H411+$E$17*H410+$E$19+H412</f>
        <v>9.115793830497541</v>
      </c>
      <c r="F412" s="11">
        <f t="shared" ref="F412:F475" ca="1" si="27">$F$16*H411+$F$17*H410+$F$18*H409+$F$19+H412</f>
        <v>9.9764750385928256</v>
      </c>
      <c r="G412" s="30"/>
      <c r="H412" s="12">
        <f t="shared" ca="1" si="24"/>
        <v>-1.9105649729579426</v>
      </c>
    </row>
    <row r="413" spans="3:8" ht="15.55" customHeight="1" x14ac:dyDescent="0.65">
      <c r="C413" s="10">
        <v>389</v>
      </c>
      <c r="D413" s="11">
        <f t="shared" ca="1" si="25"/>
        <v>9.5642039501616249</v>
      </c>
      <c r="E413" s="11">
        <f t="shared" ca="1" si="26"/>
        <v>9.8059283829139652</v>
      </c>
      <c r="F413" s="11">
        <f t="shared" ca="1" si="27"/>
        <v>10.590562753617109</v>
      </c>
      <c r="G413" s="30"/>
      <c r="H413" s="12">
        <f t="shared" ca="1" si="24"/>
        <v>0.51948643664059679</v>
      </c>
    </row>
    <row r="414" spans="3:8" ht="15.55" customHeight="1" x14ac:dyDescent="0.65">
      <c r="C414" s="10">
        <v>390</v>
      </c>
      <c r="D414" s="11">
        <f t="shared" ca="1" si="25"/>
        <v>10.41374363819795</v>
      </c>
      <c r="E414" s="11">
        <f t="shared" ca="1" si="26"/>
        <v>9.4584611517189785</v>
      </c>
      <c r="F414" s="11">
        <f t="shared" ca="1" si="27"/>
        <v>9.7001855844713187</v>
      </c>
      <c r="G414" s="30"/>
      <c r="H414" s="12">
        <f t="shared" ca="1" si="24"/>
        <v>0.15400041987765059</v>
      </c>
    </row>
    <row r="415" spans="3:8" ht="15.55" customHeight="1" x14ac:dyDescent="0.65">
      <c r="C415" s="10">
        <v>391</v>
      </c>
      <c r="D415" s="11">
        <f t="shared" ca="1" si="25"/>
        <v>10.316845764071807</v>
      </c>
      <c r="E415" s="11">
        <f t="shared" ca="1" si="26"/>
        <v>10.576588982392106</v>
      </c>
      <c r="F415" s="11">
        <f t="shared" ca="1" si="27"/>
        <v>9.6213064959131351</v>
      </c>
      <c r="G415" s="30"/>
      <c r="H415" s="12">
        <f t="shared" ca="1" si="24"/>
        <v>0.23984555413298136</v>
      </c>
    </row>
    <row r="416" spans="3:8" ht="15.55" customHeight="1" x14ac:dyDescent="0.65">
      <c r="C416" s="10">
        <v>392</v>
      </c>
      <c r="D416" s="11">
        <f t="shared" ca="1" si="25"/>
        <v>10.667283508392632</v>
      </c>
      <c r="E416" s="11">
        <f t="shared" ca="1" si="26"/>
        <v>10.744283718331458</v>
      </c>
      <c r="F416" s="11">
        <f t="shared" ca="1" si="27"/>
        <v>11.004026936651757</v>
      </c>
      <c r="G416" s="30"/>
      <c r="H416" s="12">
        <f t="shared" ca="1" si="24"/>
        <v>0.54736073132614171</v>
      </c>
    </row>
    <row r="417" spans="3:8" ht="15.55" customHeight="1" x14ac:dyDescent="0.65">
      <c r="C417" s="10">
        <v>393</v>
      </c>
      <c r="D417" s="11">
        <f t="shared" ca="1" si="25"/>
        <v>12.122636536457906</v>
      </c>
      <c r="E417" s="11">
        <f t="shared" ca="1" si="26"/>
        <v>12.242559313524398</v>
      </c>
      <c r="F417" s="11">
        <f t="shared" ca="1" si="27"/>
        <v>12.319559523463223</v>
      </c>
      <c r="G417" s="30"/>
      <c r="H417" s="12">
        <f t="shared" ca="1" si="24"/>
        <v>1.8489561707948357</v>
      </c>
    </row>
    <row r="418" spans="3:8" ht="15.55" customHeight="1" x14ac:dyDescent="0.65">
      <c r="C418" s="10">
        <v>394</v>
      </c>
      <c r="D418" s="11">
        <f t="shared" ca="1" si="25"/>
        <v>10.820186524498009</v>
      </c>
      <c r="E418" s="11">
        <f t="shared" ca="1" si="26"/>
        <v>11.093866890161081</v>
      </c>
      <c r="F418" s="11">
        <f t="shared" ca="1" si="27"/>
        <v>11.213789667227571</v>
      </c>
      <c r="G418" s="30"/>
      <c r="H418" s="12">
        <f t="shared" ca="1" si="24"/>
        <v>-0.10429156089940893</v>
      </c>
    </row>
    <row r="419" spans="3:8" ht="15.55" customHeight="1" x14ac:dyDescent="0.65">
      <c r="C419" s="10">
        <v>395</v>
      </c>
      <c r="D419" s="11">
        <f t="shared" ca="1" si="25"/>
        <v>9.805110426805479</v>
      </c>
      <c r="E419" s="11">
        <f t="shared" ca="1" si="26"/>
        <v>10.729588512202897</v>
      </c>
      <c r="F419" s="11">
        <f t="shared" ca="1" si="27"/>
        <v>11.003268877865967</v>
      </c>
      <c r="G419" s="30"/>
      <c r="H419" s="12">
        <f t="shared" ca="1" si="24"/>
        <v>-0.14274379274481616</v>
      </c>
    </row>
    <row r="420" spans="3:8" ht="15.55" customHeight="1" x14ac:dyDescent="0.65">
      <c r="C420" s="10">
        <v>396</v>
      </c>
      <c r="D420" s="11">
        <f t="shared" ca="1" si="25"/>
        <v>11.777517875677326</v>
      </c>
      <c r="E420" s="11">
        <f t="shared" ca="1" si="26"/>
        <v>11.725372095227621</v>
      </c>
      <c r="F420" s="11">
        <f t="shared" ca="1" si="27"/>
        <v>12.649850180625039</v>
      </c>
      <c r="G420" s="30"/>
      <c r="H420" s="12">
        <f t="shared" ca="1" si="24"/>
        <v>1.8488897720497341</v>
      </c>
    </row>
    <row r="421" spans="3:8" ht="15.55" customHeight="1" x14ac:dyDescent="0.65">
      <c r="C421" s="10">
        <v>397</v>
      </c>
      <c r="D421" s="11">
        <f t="shared" ca="1" si="25"/>
        <v>10.54107450226085</v>
      </c>
      <c r="E421" s="11">
        <f t="shared" ca="1" si="26"/>
        <v>10.469702605888441</v>
      </c>
      <c r="F421" s="11">
        <f t="shared" ca="1" si="27"/>
        <v>10.417556825438737</v>
      </c>
      <c r="G421" s="30"/>
      <c r="H421" s="12">
        <f t="shared" ca="1" si="24"/>
        <v>-0.38337038376401755</v>
      </c>
    </row>
    <row r="422" spans="3:8" ht="15.55" customHeight="1" x14ac:dyDescent="0.65">
      <c r="C422" s="10">
        <v>398</v>
      </c>
      <c r="D422" s="11">
        <f t="shared" ca="1" si="25"/>
        <v>10.935301434648892</v>
      </c>
      <c r="E422" s="11">
        <f t="shared" ca="1" si="26"/>
        <v>11.859746320673761</v>
      </c>
      <c r="F422" s="11">
        <f t="shared" ca="1" si="27"/>
        <v>11.788374424301352</v>
      </c>
      <c r="G422" s="30"/>
      <c r="H422" s="12">
        <f t="shared" ca="1" si="24"/>
        <v>1.1269866265309014</v>
      </c>
    </row>
    <row r="423" spans="3:8" ht="15.55" customHeight="1" x14ac:dyDescent="0.65">
      <c r="C423" s="10">
        <v>399</v>
      </c>
      <c r="D423" s="11">
        <f t="shared" ca="1" si="25"/>
        <v>10.811504086894196</v>
      </c>
      <c r="E423" s="11">
        <f t="shared" ca="1" si="26"/>
        <v>10.619818895012187</v>
      </c>
      <c r="F423" s="11">
        <f t="shared" ca="1" si="27"/>
        <v>11.544263781037055</v>
      </c>
      <c r="G423" s="30"/>
      <c r="H423" s="12">
        <f t="shared" ca="1" si="24"/>
        <v>0.24801077362874493</v>
      </c>
    </row>
    <row r="424" spans="3:8" ht="15.55" customHeight="1" x14ac:dyDescent="0.65">
      <c r="C424" s="10">
        <v>400</v>
      </c>
      <c r="D424" s="11">
        <f t="shared" ca="1" si="25"/>
        <v>8.7611107935757424</v>
      </c>
      <c r="E424" s="11">
        <f t="shared" ca="1" si="26"/>
        <v>9.3246041068411927</v>
      </c>
      <c r="F424" s="11">
        <f t="shared" ca="1" si="27"/>
        <v>9.1329189149591841</v>
      </c>
      <c r="G424" s="30"/>
      <c r="H424" s="12">
        <f t="shared" ca="1" si="24"/>
        <v>-1.3628945932386312</v>
      </c>
    </row>
    <row r="425" spans="3:8" ht="15.55" customHeight="1" x14ac:dyDescent="0.65">
      <c r="C425" s="10">
        <v>401</v>
      </c>
      <c r="D425" s="11">
        <f t="shared" ca="1" si="25"/>
        <v>9.0462785889682245</v>
      </c>
      <c r="E425" s="11">
        <f t="shared" ca="1" si="26"/>
        <v>9.1702839757825974</v>
      </c>
      <c r="F425" s="11">
        <f t="shared" ca="1" si="27"/>
        <v>9.7337772890480476</v>
      </c>
      <c r="G425" s="30"/>
      <c r="H425" s="12">
        <f t="shared" ca="1" si="24"/>
        <v>-0.27227411441245908</v>
      </c>
    </row>
    <row r="426" spans="3:8" ht="15.55" customHeight="1" x14ac:dyDescent="0.65">
      <c r="C426" s="10">
        <v>402</v>
      </c>
      <c r="D426" s="11">
        <f t="shared" ca="1" si="25"/>
        <v>9.7681877464000717</v>
      </c>
      <c r="E426" s="11">
        <f t="shared" ca="1" si="26"/>
        <v>9.0867404497807556</v>
      </c>
      <c r="F426" s="11">
        <f t="shared" ca="1" si="27"/>
        <v>9.2107458365951285</v>
      </c>
      <c r="G426" s="30"/>
      <c r="H426" s="12">
        <f t="shared" ca="1" si="24"/>
        <v>-9.5675196393699202E-2</v>
      </c>
    </row>
    <row r="427" spans="3:8" ht="15.55" customHeight="1" x14ac:dyDescent="0.65">
      <c r="C427" s="10">
        <v>403</v>
      </c>
      <c r="D427" s="11">
        <f t="shared" ca="1" si="25"/>
        <v>10.480364294440914</v>
      </c>
      <c r="E427" s="11">
        <f t="shared" ca="1" si="26"/>
        <v>10.344227237234685</v>
      </c>
      <c r="F427" s="11">
        <f t="shared" ca="1" si="27"/>
        <v>9.6627799406153692</v>
      </c>
      <c r="G427" s="30"/>
      <c r="H427" s="12">
        <f t="shared" ca="1" si="24"/>
        <v>0.52820189263776407</v>
      </c>
    </row>
    <row r="428" spans="3:8" ht="15.55" customHeight="1" x14ac:dyDescent="0.65">
      <c r="C428" s="10">
        <v>404</v>
      </c>
      <c r="D428" s="11">
        <f t="shared" ca="1" si="25"/>
        <v>9.5030702763036743</v>
      </c>
      <c r="E428" s="11">
        <f t="shared" ca="1" si="26"/>
        <v>9.4552326781068246</v>
      </c>
      <c r="F428" s="11">
        <f t="shared" ca="1" si="27"/>
        <v>9.3190956209005957</v>
      </c>
      <c r="G428" s="30"/>
      <c r="H428" s="12">
        <f t="shared" ca="1" si="24"/>
        <v>-0.76103067001520686</v>
      </c>
    </row>
    <row r="429" spans="3:8" ht="15.55" customHeight="1" x14ac:dyDescent="0.65">
      <c r="C429" s="10">
        <v>405</v>
      </c>
      <c r="D429" s="11">
        <f t="shared" ca="1" si="25"/>
        <v>9.4577207274956425</v>
      </c>
      <c r="E429" s="11">
        <f t="shared" ca="1" si="26"/>
        <v>9.7218216738145244</v>
      </c>
      <c r="F429" s="11">
        <f t="shared" ca="1" si="27"/>
        <v>9.6739840756176747</v>
      </c>
      <c r="G429" s="30"/>
      <c r="H429" s="12">
        <f t="shared" ca="1" si="24"/>
        <v>-0.16176393749675391</v>
      </c>
    </row>
    <row r="430" spans="3:8" ht="15.55" customHeight="1" x14ac:dyDescent="0.65">
      <c r="C430" s="10">
        <v>406</v>
      </c>
      <c r="D430" s="11">
        <f t="shared" ca="1" si="25"/>
        <v>10.397444076164128</v>
      </c>
      <c r="E430" s="11">
        <f t="shared" ca="1" si="26"/>
        <v>10.016928741156525</v>
      </c>
      <c r="F430" s="11">
        <f t="shared" ca="1" si="27"/>
        <v>10.281029687475407</v>
      </c>
      <c r="G430" s="30"/>
      <c r="H430" s="12">
        <f t="shared" ca="1" si="24"/>
        <v>0.47832604491250413</v>
      </c>
    </row>
    <row r="431" spans="3:8" ht="15.55" customHeight="1" x14ac:dyDescent="0.65">
      <c r="C431" s="10">
        <v>407</v>
      </c>
      <c r="D431" s="11">
        <f t="shared" ca="1" si="25"/>
        <v>8.8825783026407823</v>
      </c>
      <c r="E431" s="11">
        <f t="shared" ca="1" si="26"/>
        <v>8.801696333892405</v>
      </c>
      <c r="F431" s="11">
        <f t="shared" ca="1" si="27"/>
        <v>8.4211809988848021</v>
      </c>
      <c r="G431" s="30"/>
      <c r="H431" s="12">
        <f t="shared" ca="1" si="24"/>
        <v>-1.3565847198154688</v>
      </c>
    </row>
    <row r="432" spans="3:8" ht="15.55" customHeight="1" x14ac:dyDescent="0.65">
      <c r="C432" s="10">
        <v>408</v>
      </c>
      <c r="D432" s="11">
        <f t="shared" ca="1" si="25"/>
        <v>9.1624295918979168</v>
      </c>
      <c r="E432" s="11">
        <f t="shared" ca="1" si="26"/>
        <v>9.4015926143541684</v>
      </c>
      <c r="F432" s="11">
        <f t="shared" ca="1" si="27"/>
        <v>9.3207106456057929</v>
      </c>
      <c r="G432" s="30"/>
      <c r="H432" s="12">
        <f t="shared" ca="1" si="24"/>
        <v>-0.15927804819434913</v>
      </c>
    </row>
    <row r="433" spans="3:8" ht="15.55" customHeight="1" x14ac:dyDescent="0.65">
      <c r="C433" s="10">
        <v>409</v>
      </c>
      <c r="D433" s="11">
        <f t="shared" ca="1" si="25"/>
        <v>10.517346696311417</v>
      </c>
      <c r="E433" s="11">
        <f t="shared" ca="1" si="26"/>
        <v>9.8390543364036827</v>
      </c>
      <c r="F433" s="11">
        <f t="shared" ca="1" si="27"/>
        <v>10.078217358859934</v>
      </c>
      <c r="G433" s="30"/>
      <c r="H433" s="12">
        <f t="shared" ca="1" si="24"/>
        <v>0.59698572040859088</v>
      </c>
    </row>
    <row r="434" spans="3:8" ht="15.55" customHeight="1" x14ac:dyDescent="0.65">
      <c r="C434" s="10">
        <v>410</v>
      </c>
      <c r="D434" s="11">
        <f t="shared" ca="1" si="25"/>
        <v>10.170873046097743</v>
      </c>
      <c r="E434" s="11">
        <f t="shared" ca="1" si="26"/>
        <v>10.091234022000569</v>
      </c>
      <c r="F434" s="11">
        <f t="shared" ca="1" si="27"/>
        <v>9.4129416620928339</v>
      </c>
      <c r="G434" s="30"/>
      <c r="H434" s="12">
        <f t="shared" ca="1" si="24"/>
        <v>-0.12761981410655204</v>
      </c>
    </row>
    <row r="435" spans="3:8" ht="15.55" customHeight="1" x14ac:dyDescent="0.65">
      <c r="C435" s="10">
        <v>411</v>
      </c>
      <c r="D435" s="11">
        <f t="shared" ca="1" si="25"/>
        <v>11.01066713586807</v>
      </c>
      <c r="E435" s="11">
        <f t="shared" ca="1" si="26"/>
        <v>11.309159996072365</v>
      </c>
      <c r="F435" s="11">
        <f t="shared" ca="1" si="27"/>
        <v>11.229520971975191</v>
      </c>
      <c r="G435" s="30"/>
      <c r="H435" s="12">
        <f t="shared" ca="1" si="24"/>
        <v>1.0744770429213457</v>
      </c>
    </row>
    <row r="436" spans="3:8" ht="15.55" customHeight="1" x14ac:dyDescent="0.65">
      <c r="C436" s="10">
        <v>412</v>
      </c>
      <c r="D436" s="11">
        <f t="shared" ca="1" si="25"/>
        <v>11.061580515434635</v>
      </c>
      <c r="E436" s="11">
        <f t="shared" ca="1" si="26"/>
        <v>10.997770608381359</v>
      </c>
      <c r="F436" s="11">
        <f t="shared" ca="1" si="27"/>
        <v>11.296263468585655</v>
      </c>
      <c r="G436" s="30"/>
      <c r="H436" s="12">
        <f t="shared" ca="1" si="24"/>
        <v>0.52434199397396164</v>
      </c>
    </row>
    <row r="437" spans="3:8" ht="15.55" customHeight="1" x14ac:dyDescent="0.65">
      <c r="C437" s="10">
        <v>413</v>
      </c>
      <c r="D437" s="11">
        <f t="shared" ca="1" si="25"/>
        <v>9.3146979329431758</v>
      </c>
      <c r="E437" s="11">
        <f t="shared" ca="1" si="26"/>
        <v>9.8519364544038481</v>
      </c>
      <c r="F437" s="11">
        <f t="shared" ca="1" si="27"/>
        <v>9.7881265473505721</v>
      </c>
      <c r="G437" s="30"/>
      <c r="H437" s="12">
        <f t="shared" ca="1" si="24"/>
        <v>-0.94747306404380516</v>
      </c>
    </row>
    <row r="438" spans="3:8" ht="15.55" customHeight="1" x14ac:dyDescent="0.65">
      <c r="C438" s="10">
        <v>414</v>
      </c>
      <c r="D438" s="11">
        <f t="shared" ca="1" si="25"/>
        <v>11.929660661364546</v>
      </c>
      <c r="E438" s="11">
        <f t="shared" ca="1" si="26"/>
        <v>12.191831658351527</v>
      </c>
      <c r="F438" s="11">
        <f t="shared" ca="1" si="27"/>
        <v>12.729070179812199</v>
      </c>
      <c r="G438" s="30"/>
      <c r="H438" s="12">
        <f t="shared" ca="1" si="24"/>
        <v>2.4033971933864486</v>
      </c>
    </row>
    <row r="439" spans="3:8" ht="15.55" customHeight="1" x14ac:dyDescent="0.65">
      <c r="C439" s="10">
        <v>415</v>
      </c>
      <c r="D439" s="11">
        <f t="shared" ca="1" si="25"/>
        <v>11.962325975527865</v>
      </c>
      <c r="E439" s="11">
        <f t="shared" ca="1" si="26"/>
        <v>11.488589443505962</v>
      </c>
      <c r="F439" s="11">
        <f t="shared" ca="1" si="27"/>
        <v>11.750760440492941</v>
      </c>
      <c r="G439" s="30"/>
      <c r="H439" s="12">
        <f t="shared" ca="1" si="24"/>
        <v>0.76062737883463893</v>
      </c>
    </row>
    <row r="440" spans="3:8" ht="15.55" customHeight="1" x14ac:dyDescent="0.65">
      <c r="C440" s="10">
        <v>416</v>
      </c>
      <c r="D440" s="11">
        <f t="shared" ca="1" si="25"/>
        <v>10.25082211219585</v>
      </c>
      <c r="E440" s="11">
        <f t="shared" ca="1" si="26"/>
        <v>11.452520708889075</v>
      </c>
      <c r="F440" s="11">
        <f t="shared" ca="1" si="27"/>
        <v>10.978784176867173</v>
      </c>
      <c r="G440" s="30"/>
      <c r="H440" s="12">
        <f t="shared" ca="1" si="24"/>
        <v>-0.12949157722146826</v>
      </c>
    </row>
    <row r="441" spans="3:8" ht="15.55" customHeight="1" x14ac:dyDescent="0.65">
      <c r="C441" s="10">
        <v>417</v>
      </c>
      <c r="D441" s="11">
        <f t="shared" ca="1" si="25"/>
        <v>11.747341295929603</v>
      </c>
      <c r="E441" s="11">
        <f t="shared" ca="1" si="26"/>
        <v>12.127654985346922</v>
      </c>
      <c r="F441" s="11">
        <f t="shared" ca="1" si="27"/>
        <v>13.329353582040147</v>
      </c>
      <c r="G441" s="30"/>
      <c r="H441" s="12">
        <f t="shared" ca="1" si="24"/>
        <v>1.8120870845403376</v>
      </c>
    </row>
    <row r="442" spans="3:8" ht="15.55" customHeight="1" x14ac:dyDescent="0.65">
      <c r="C442" s="10">
        <v>418</v>
      </c>
      <c r="D442" s="11">
        <f t="shared" ca="1" si="25"/>
        <v>10.000943434747628</v>
      </c>
      <c r="E442" s="11">
        <f t="shared" ca="1" si="26"/>
        <v>9.9361976461368933</v>
      </c>
      <c r="F442" s="11">
        <f t="shared" ca="1" si="27"/>
        <v>10.316511335554212</v>
      </c>
      <c r="G442" s="30"/>
      <c r="H442" s="12">
        <f t="shared" ca="1" si="24"/>
        <v>-0.905100107522541</v>
      </c>
    </row>
    <row r="443" spans="3:8" ht="15.55" customHeight="1" x14ac:dyDescent="0.65">
      <c r="C443" s="10">
        <v>419</v>
      </c>
      <c r="D443" s="11">
        <f t="shared" ca="1" si="25"/>
        <v>10.234609996053356</v>
      </c>
      <c r="E443" s="11">
        <f t="shared" ca="1" si="26"/>
        <v>11.140653538323525</v>
      </c>
      <c r="F443" s="11">
        <f t="shared" ca="1" si="27"/>
        <v>11.07590774971279</v>
      </c>
      <c r="G443" s="30"/>
      <c r="H443" s="12">
        <f t="shared" ca="1" si="24"/>
        <v>0.68716004981462608</v>
      </c>
    </row>
    <row r="444" spans="3:8" ht="15.55" customHeight="1" x14ac:dyDescent="0.65">
      <c r="C444" s="10">
        <v>420</v>
      </c>
      <c r="D444" s="11">
        <f t="shared" ca="1" si="25"/>
        <v>10.426012891528186</v>
      </c>
      <c r="E444" s="11">
        <f t="shared" ca="1" si="26"/>
        <v>9.9734628377669168</v>
      </c>
      <c r="F444" s="11">
        <f t="shared" ca="1" si="27"/>
        <v>10.879506380037085</v>
      </c>
      <c r="G444" s="30"/>
      <c r="H444" s="12">
        <f t="shared" ca="1" si="24"/>
        <v>8.2432866620874054E-2</v>
      </c>
    </row>
    <row r="445" spans="3:8" ht="15.55" customHeight="1" x14ac:dyDescent="0.65">
      <c r="C445" s="10">
        <v>421</v>
      </c>
      <c r="D445" s="11">
        <f t="shared" ca="1" si="25"/>
        <v>13.037812131174256</v>
      </c>
      <c r="E445" s="11">
        <f t="shared" ca="1" si="26"/>
        <v>13.381392156081567</v>
      </c>
      <c r="F445" s="11">
        <f t="shared" ca="1" si="27"/>
        <v>12.928842102320299</v>
      </c>
      <c r="G445" s="30"/>
      <c r="H445" s="12">
        <f t="shared" ca="1" si="24"/>
        <v>2.9965956978638184</v>
      </c>
    </row>
    <row r="446" spans="3:8" ht="15.55" customHeight="1" x14ac:dyDescent="0.65">
      <c r="C446" s="10">
        <v>422</v>
      </c>
      <c r="D446" s="11">
        <f t="shared" ca="1" si="25"/>
        <v>11.660690949987858</v>
      </c>
      <c r="E446" s="11">
        <f t="shared" ca="1" si="26"/>
        <v>11.701907383298295</v>
      </c>
      <c r="F446" s="11">
        <f t="shared" ca="1" si="27"/>
        <v>12.045487408205608</v>
      </c>
      <c r="G446" s="30"/>
      <c r="H446" s="12">
        <f t="shared" ca="1" si="24"/>
        <v>0.1623931010559494</v>
      </c>
    </row>
    <row r="447" spans="3:8" ht="15.55" customHeight="1" x14ac:dyDescent="0.65">
      <c r="C447" s="10">
        <v>423</v>
      </c>
      <c r="D447" s="11">
        <f t="shared" ca="1" si="25"/>
        <v>10.2110768337316</v>
      </c>
      <c r="E447" s="11">
        <f t="shared" ca="1" si="26"/>
        <v>11.709374682663508</v>
      </c>
      <c r="F447" s="11">
        <f t="shared" ca="1" si="27"/>
        <v>11.750591115973945</v>
      </c>
      <c r="G447" s="30"/>
      <c r="H447" s="12">
        <f t="shared" ca="1" si="24"/>
        <v>0.12988028320362366</v>
      </c>
    </row>
    <row r="448" spans="3:8" ht="15.55" customHeight="1" x14ac:dyDescent="0.65">
      <c r="C448" s="10">
        <v>424</v>
      </c>
      <c r="D448" s="11">
        <f t="shared" ca="1" si="25"/>
        <v>10.02998505214839</v>
      </c>
      <c r="E448" s="11">
        <f t="shared" ca="1" si="26"/>
        <v>10.111181602676366</v>
      </c>
      <c r="F448" s="11">
        <f t="shared" ca="1" si="27"/>
        <v>11.609479451608275</v>
      </c>
      <c r="G448" s="30"/>
      <c r="H448" s="12">
        <f t="shared" ca="1" si="24"/>
        <v>-3.4955089453421621E-2</v>
      </c>
    </row>
    <row r="449" spans="3:8" ht="15.55" customHeight="1" x14ac:dyDescent="0.65">
      <c r="C449" s="10">
        <v>425</v>
      </c>
      <c r="D449" s="11">
        <f t="shared" ca="1" si="25"/>
        <v>10.736970584805777</v>
      </c>
      <c r="E449" s="11">
        <f t="shared" ca="1" si="26"/>
        <v>10.80191072640759</v>
      </c>
      <c r="F449" s="11">
        <f t="shared" ca="1" si="27"/>
        <v>10.883107276935563</v>
      </c>
      <c r="G449" s="30"/>
      <c r="H449" s="12">
        <f t="shared" ca="1" si="24"/>
        <v>0.75444812953248797</v>
      </c>
    </row>
    <row r="450" spans="3:8" ht="15.55" customHeight="1" x14ac:dyDescent="0.65">
      <c r="C450" s="10">
        <v>426</v>
      </c>
      <c r="D450" s="11">
        <f t="shared" ca="1" si="25"/>
        <v>10.630843652034113</v>
      </c>
      <c r="E450" s="11">
        <f t="shared" ca="1" si="26"/>
        <v>10.613366107307401</v>
      </c>
      <c r="F450" s="11">
        <f t="shared" ca="1" si="27"/>
        <v>10.678306248909214</v>
      </c>
      <c r="G450" s="30"/>
      <c r="H450" s="12">
        <f t="shared" ca="1" si="24"/>
        <v>0.25361958726786904</v>
      </c>
    </row>
    <row r="451" spans="3:8" ht="15.55" customHeight="1" x14ac:dyDescent="0.65">
      <c r="C451" s="10">
        <v>427</v>
      </c>
      <c r="D451" s="11">
        <f t="shared" ca="1" si="25"/>
        <v>8.7277117910139683</v>
      </c>
      <c r="E451" s="11">
        <f t="shared" ca="1" si="26"/>
        <v>9.1049358557802123</v>
      </c>
      <c r="F451" s="11">
        <f t="shared" ca="1" si="27"/>
        <v>9.087458311053501</v>
      </c>
      <c r="G451" s="30"/>
      <c r="H451" s="12">
        <f t="shared" ca="1" si="24"/>
        <v>-1.3990980026199673</v>
      </c>
    </row>
    <row r="452" spans="3:8" ht="15.55" customHeight="1" x14ac:dyDescent="0.65">
      <c r="C452" s="10">
        <v>428</v>
      </c>
      <c r="D452" s="11">
        <f t="shared" ca="1" si="25"/>
        <v>8.635085882467358</v>
      </c>
      <c r="E452" s="11">
        <f t="shared" ca="1" si="26"/>
        <v>8.7618956761012932</v>
      </c>
      <c r="F452" s="11">
        <f t="shared" ca="1" si="27"/>
        <v>9.1391197408675371</v>
      </c>
      <c r="G452" s="30"/>
      <c r="H452" s="12">
        <f t="shared" ca="1" si="24"/>
        <v>-0.66536511622265815</v>
      </c>
    </row>
    <row r="453" spans="3:8" ht="15.55" customHeight="1" x14ac:dyDescent="0.65">
      <c r="C453" s="10">
        <v>429</v>
      </c>
      <c r="D453" s="11">
        <f t="shared" ca="1" si="25"/>
        <v>9.8815386736426518</v>
      </c>
      <c r="E453" s="11">
        <f t="shared" ca="1" si="26"/>
        <v>9.1819896723326693</v>
      </c>
      <c r="F453" s="11">
        <f t="shared" ca="1" si="27"/>
        <v>9.3087994659666027</v>
      </c>
      <c r="G453" s="30"/>
      <c r="H453" s="12">
        <f t="shared" ca="1" si="24"/>
        <v>0.21422123175398103</v>
      </c>
    </row>
    <row r="454" spans="3:8" ht="15.55" customHeight="1" x14ac:dyDescent="0.65">
      <c r="C454" s="10">
        <v>430</v>
      </c>
      <c r="D454" s="11">
        <f t="shared" ca="1" si="25"/>
        <v>10.8310695199094</v>
      </c>
      <c r="E454" s="11">
        <f t="shared" ca="1" si="26"/>
        <v>10.498386961798071</v>
      </c>
      <c r="F454" s="11">
        <f t="shared" ca="1" si="27"/>
        <v>9.798837960488088</v>
      </c>
      <c r="G454" s="30"/>
      <c r="H454" s="12">
        <f t="shared" ca="1" si="24"/>
        <v>0.72395890403240981</v>
      </c>
    </row>
    <row r="455" spans="3:8" ht="15.55" customHeight="1" x14ac:dyDescent="0.65">
      <c r="C455" s="10">
        <v>431</v>
      </c>
      <c r="D455" s="11">
        <f t="shared" ca="1" si="25"/>
        <v>9.8232291253459323</v>
      </c>
      <c r="E455" s="11">
        <f t="shared" ca="1" si="26"/>
        <v>9.9303397412229195</v>
      </c>
      <c r="F455" s="11">
        <f t="shared" ca="1" si="27"/>
        <v>9.5976571831115933</v>
      </c>
      <c r="G455" s="30"/>
      <c r="H455" s="12">
        <f t="shared" ca="1" si="24"/>
        <v>-0.53875032667027423</v>
      </c>
    </row>
    <row r="456" spans="3:8" ht="15.55" customHeight="1" x14ac:dyDescent="0.65">
      <c r="C456" s="10">
        <v>432</v>
      </c>
      <c r="D456" s="11">
        <f t="shared" ca="1" si="25"/>
        <v>10.564002589799895</v>
      </c>
      <c r="E456" s="11">
        <f t="shared" ca="1" si="26"/>
        <v>10.925982041816102</v>
      </c>
      <c r="F456" s="11">
        <f t="shared" ca="1" si="27"/>
        <v>11.033092657693093</v>
      </c>
      <c r="G456" s="30"/>
      <c r="H456" s="12">
        <f t="shared" ca="1" si="24"/>
        <v>0.83337775313503304</v>
      </c>
    </row>
    <row r="457" spans="3:8" ht="15.55" customHeight="1" x14ac:dyDescent="0.65">
      <c r="C457" s="10">
        <v>433</v>
      </c>
      <c r="D457" s="11">
        <f t="shared" ca="1" si="25"/>
        <v>9.8559754264872108</v>
      </c>
      <c r="E457" s="11">
        <f t="shared" ca="1" si="26"/>
        <v>9.5866002631520733</v>
      </c>
      <c r="F457" s="11">
        <f t="shared" ca="1" si="27"/>
        <v>9.9485797151682789</v>
      </c>
      <c r="G457" s="30"/>
      <c r="H457" s="12">
        <f t="shared" ca="1" si="24"/>
        <v>-0.56071345008030604</v>
      </c>
    </row>
    <row r="458" spans="3:8" ht="15.55" customHeight="1" x14ac:dyDescent="0.65">
      <c r="C458" s="10">
        <v>434</v>
      </c>
      <c r="D458" s="11">
        <f t="shared" ca="1" si="25"/>
        <v>10.21934288584705</v>
      </c>
      <c r="E458" s="11">
        <f t="shared" ca="1" si="26"/>
        <v>10.636031762414568</v>
      </c>
      <c r="F458" s="11">
        <f t="shared" ca="1" si="27"/>
        <v>10.36665659907943</v>
      </c>
      <c r="G458" s="30"/>
      <c r="H458" s="12">
        <f t="shared" ca="1" si="24"/>
        <v>0.49969961088720288</v>
      </c>
    </row>
    <row r="459" spans="3:8" ht="15.55" customHeight="1" x14ac:dyDescent="0.65">
      <c r="C459" s="10">
        <v>435</v>
      </c>
      <c r="D459" s="11">
        <f t="shared" ca="1" si="25"/>
        <v>8.0376174577893238</v>
      </c>
      <c r="E459" s="11">
        <f t="shared" ca="1" si="26"/>
        <v>7.7572607327491729</v>
      </c>
      <c r="F459" s="11">
        <f t="shared" ca="1" si="27"/>
        <v>8.1739496093166899</v>
      </c>
      <c r="G459" s="30"/>
      <c r="H459" s="12">
        <f t="shared" ca="1" si="24"/>
        <v>-2.2122323476542762</v>
      </c>
    </row>
    <row r="460" spans="3:8" ht="15.55" customHeight="1" x14ac:dyDescent="0.65">
      <c r="C460" s="10">
        <v>436</v>
      </c>
      <c r="D460" s="11">
        <f t="shared" ca="1" si="25"/>
        <v>8.2164757270464932</v>
      </c>
      <c r="E460" s="11">
        <f t="shared" ca="1" si="26"/>
        <v>8.4663255324900941</v>
      </c>
      <c r="F460" s="11">
        <f t="shared" ca="1" si="27"/>
        <v>8.1859688074499406</v>
      </c>
      <c r="G460" s="30"/>
      <c r="H460" s="12">
        <f t="shared" ca="1" si="24"/>
        <v>-0.67740809912636968</v>
      </c>
    </row>
    <row r="461" spans="3:8" ht="15.55" customHeight="1" x14ac:dyDescent="0.65">
      <c r="C461" s="10">
        <v>437</v>
      </c>
      <c r="D461" s="11">
        <f t="shared" ca="1" si="25"/>
        <v>9.5548819589604701</v>
      </c>
      <c r="E461" s="11">
        <f t="shared" ca="1" si="26"/>
        <v>8.4487657851333324</v>
      </c>
      <c r="F461" s="11">
        <f t="shared" ca="1" si="27"/>
        <v>8.6986155905769333</v>
      </c>
      <c r="G461" s="30"/>
      <c r="H461" s="12">
        <f t="shared" ca="1" si="24"/>
        <v>-0.1064139914763442</v>
      </c>
    </row>
    <row r="462" spans="3:8" ht="15.55" customHeight="1" x14ac:dyDescent="0.65">
      <c r="C462" s="10">
        <v>438</v>
      </c>
      <c r="D462" s="11">
        <f t="shared" ca="1" si="25"/>
        <v>8.8383734004527863</v>
      </c>
      <c r="E462" s="11">
        <f t="shared" ca="1" si="26"/>
        <v>8.4996693508896008</v>
      </c>
      <c r="F462" s="11">
        <f t="shared" ca="1" si="27"/>
        <v>7.3935531770624632</v>
      </c>
      <c r="G462" s="30"/>
      <c r="H462" s="12">
        <f t="shared" ca="1" si="24"/>
        <v>-1.108419603809041</v>
      </c>
    </row>
    <row r="463" spans="3:8" ht="15.55" customHeight="1" x14ac:dyDescent="0.65">
      <c r="C463" s="10">
        <v>439</v>
      </c>
      <c r="D463" s="11">
        <f t="shared" ca="1" si="25"/>
        <v>8.5306525311770276</v>
      </c>
      <c r="E463" s="11">
        <f t="shared" ca="1" si="26"/>
        <v>8.4774455354388554</v>
      </c>
      <c r="F463" s="11">
        <f t="shared" ca="1" si="27"/>
        <v>8.1387414858756699</v>
      </c>
      <c r="G463" s="30"/>
      <c r="H463" s="12">
        <f t="shared" ca="1" si="24"/>
        <v>-0.915137666918453</v>
      </c>
    </row>
    <row r="464" spans="3:8" ht="15.55" customHeight="1" x14ac:dyDescent="0.65">
      <c r="C464" s="10">
        <v>440</v>
      </c>
      <c r="D464" s="11">
        <f t="shared" ca="1" si="25"/>
        <v>7.7850417304723196</v>
      </c>
      <c r="E464" s="11">
        <f t="shared" ca="1" si="26"/>
        <v>7.2308319285677998</v>
      </c>
      <c r="F464" s="11">
        <f t="shared" ca="1" si="27"/>
        <v>7.1776249328296275</v>
      </c>
      <c r="G464" s="30"/>
      <c r="H464" s="12">
        <f t="shared" ca="1" si="24"/>
        <v>-1.7573894360684532</v>
      </c>
    </row>
    <row r="465" spans="3:8" ht="15.55" customHeight="1" x14ac:dyDescent="0.65">
      <c r="C465" s="10">
        <v>441</v>
      </c>
      <c r="D465" s="11">
        <f t="shared" ca="1" si="25"/>
        <v>8.2500358138343817</v>
      </c>
      <c r="E465" s="11">
        <f t="shared" ca="1" si="26"/>
        <v>7.7924669803751572</v>
      </c>
      <c r="F465" s="11">
        <f t="shared" ca="1" si="27"/>
        <v>7.2382571784706355</v>
      </c>
      <c r="G465" s="30"/>
      <c r="H465" s="12">
        <f t="shared" ca="1" si="24"/>
        <v>-0.87126946813139061</v>
      </c>
    </row>
    <row r="466" spans="3:8" ht="15.55" customHeight="1" x14ac:dyDescent="0.65">
      <c r="C466" s="10">
        <v>442</v>
      </c>
      <c r="D466" s="11">
        <f t="shared" ca="1" si="25"/>
        <v>10.269001876904387</v>
      </c>
      <c r="E466" s="11">
        <f t="shared" ca="1" si="26"/>
        <v>9.3903071588701597</v>
      </c>
      <c r="F466" s="11">
        <f t="shared" ca="1" si="27"/>
        <v>8.9327383254109343</v>
      </c>
      <c r="G466" s="30"/>
      <c r="H466" s="12">
        <f t="shared" ca="1" si="24"/>
        <v>0.70463661097008246</v>
      </c>
    </row>
    <row r="467" spans="3:8" ht="15.55" customHeight="1" x14ac:dyDescent="0.65">
      <c r="C467" s="10">
        <v>443</v>
      </c>
      <c r="D467" s="11">
        <f t="shared" ca="1" si="25"/>
        <v>9.4801558404362396</v>
      </c>
      <c r="E467" s="11">
        <f t="shared" ca="1" si="26"/>
        <v>9.044521106370544</v>
      </c>
      <c r="F467" s="11">
        <f t="shared" ca="1" si="27"/>
        <v>8.1658263883363169</v>
      </c>
      <c r="G467" s="30"/>
      <c r="H467" s="12">
        <f t="shared" ca="1" si="24"/>
        <v>-0.87216246504880235</v>
      </c>
    </row>
    <row r="468" spans="3:8" ht="15.55" customHeight="1" x14ac:dyDescent="0.65">
      <c r="C468" s="10">
        <v>444</v>
      </c>
      <c r="D468" s="11">
        <f t="shared" ca="1" si="25"/>
        <v>7.8073404568903584</v>
      </c>
      <c r="E468" s="11">
        <f t="shared" ca="1" si="26"/>
        <v>8.1596587623754004</v>
      </c>
      <c r="F468" s="11">
        <f t="shared" ca="1" si="27"/>
        <v>7.7240240283097048</v>
      </c>
      <c r="G468" s="30"/>
      <c r="H468" s="12">
        <f t="shared" ca="1" si="24"/>
        <v>-1.7565783105852402</v>
      </c>
    </row>
    <row r="469" spans="3:8" ht="15.55" customHeight="1" x14ac:dyDescent="0.65">
      <c r="C469" s="10">
        <v>445</v>
      </c>
      <c r="D469" s="11">
        <f t="shared" ca="1" si="25"/>
        <v>7.6720118499726757</v>
      </c>
      <c r="E469" s="11">
        <f t="shared" ca="1" si="26"/>
        <v>7.2359306174482745</v>
      </c>
      <c r="F469" s="11">
        <f t="shared" ca="1" si="27"/>
        <v>7.5882489229333165</v>
      </c>
      <c r="G469" s="30"/>
      <c r="H469" s="12">
        <f t="shared" ca="1" si="24"/>
        <v>-1.4496989947347039</v>
      </c>
    </row>
    <row r="470" spans="3:8" ht="15.55" customHeight="1" x14ac:dyDescent="0.65">
      <c r="C470" s="10">
        <v>446</v>
      </c>
      <c r="D470" s="11">
        <f t="shared" ca="1" si="25"/>
        <v>8.5317871823100138</v>
      </c>
      <c r="E470" s="11">
        <f t="shared" ca="1" si="26"/>
        <v>7.6534980270173936</v>
      </c>
      <c r="F470" s="11">
        <f t="shared" ca="1" si="27"/>
        <v>7.2174167944929923</v>
      </c>
      <c r="G470" s="30"/>
      <c r="H470" s="12">
        <f t="shared" ca="1" si="24"/>
        <v>-0.74336332032263452</v>
      </c>
    </row>
    <row r="471" spans="3:8" ht="15.55" customHeight="1" x14ac:dyDescent="0.65">
      <c r="C471" s="10">
        <v>447</v>
      </c>
      <c r="D471" s="11">
        <f t="shared" ca="1" si="25"/>
        <v>11.818791662750435</v>
      </c>
      <c r="E471" s="11">
        <f t="shared" ca="1" si="26"/>
        <v>11.09394216538308</v>
      </c>
      <c r="F471" s="11">
        <f t="shared" ca="1" si="27"/>
        <v>10.21565301009046</v>
      </c>
      <c r="G471" s="30"/>
      <c r="H471" s="12">
        <f t="shared" ca="1" si="24"/>
        <v>2.1904733229117506</v>
      </c>
    </row>
    <row r="472" spans="3:8" ht="15.55" customHeight="1" x14ac:dyDescent="0.65">
      <c r="C472" s="10">
        <v>448</v>
      </c>
      <c r="D472" s="11">
        <f t="shared" ca="1" si="25"/>
        <v>10.310697184078929</v>
      </c>
      <c r="E472" s="11">
        <f t="shared" ca="1" si="26"/>
        <v>9.9390155239176128</v>
      </c>
      <c r="F472" s="11">
        <f t="shared" ca="1" si="27"/>
        <v>9.2141660265502612</v>
      </c>
      <c r="G472" s="30"/>
      <c r="H472" s="12">
        <f t="shared" ref="H472:H535" ca="1" si="28">NORMINV(RAND(),$I$18,$I$19)</f>
        <v>-0.78453947737694485</v>
      </c>
    </row>
    <row r="473" spans="3:8" ht="15.55" customHeight="1" x14ac:dyDescent="0.65">
      <c r="C473" s="10">
        <v>449</v>
      </c>
      <c r="D473" s="11">
        <f t="shared" ca="1" si="25"/>
        <v>11.204502925471761</v>
      </c>
      <c r="E473" s="11">
        <f t="shared" ca="1" si="26"/>
        <v>12.299739586927636</v>
      </c>
      <c r="F473" s="11">
        <f t="shared" ca="1" si="27"/>
        <v>11.92805792676632</v>
      </c>
      <c r="G473" s="30"/>
      <c r="H473" s="12">
        <f t="shared" ca="1" si="28"/>
        <v>1.596772664160234</v>
      </c>
    </row>
    <row r="474" spans="3:8" ht="15.55" customHeight="1" x14ac:dyDescent="0.65">
      <c r="C474" s="10">
        <v>450</v>
      </c>
      <c r="D474" s="11">
        <f t="shared" ref="D474:D537" ca="1" si="29">$D$16*H473+$D$19+H474</f>
        <v>9.5886116515618856</v>
      </c>
      <c r="E474" s="11">
        <f t="shared" ca="1" si="26"/>
        <v>9.1963419128734127</v>
      </c>
      <c r="F474" s="11">
        <f t="shared" ca="1" si="27"/>
        <v>10.291578574329288</v>
      </c>
      <c r="G474" s="30"/>
      <c r="H474" s="12">
        <f t="shared" ca="1" si="28"/>
        <v>-1.2097746805182312</v>
      </c>
    </row>
    <row r="475" spans="3:8" ht="15.55" customHeight="1" x14ac:dyDescent="0.65">
      <c r="C475" s="10">
        <v>451</v>
      </c>
      <c r="D475" s="11">
        <f t="shared" ca="1" si="29"/>
        <v>9.2256454955902534</v>
      </c>
      <c r="E475" s="11">
        <f t="shared" ca="1" si="26"/>
        <v>10.02403182767037</v>
      </c>
      <c r="F475" s="11">
        <f t="shared" ca="1" si="27"/>
        <v>9.6317620889818976</v>
      </c>
      <c r="G475" s="30"/>
      <c r="H475" s="12">
        <f t="shared" ca="1" si="28"/>
        <v>-0.16946716415063179</v>
      </c>
    </row>
    <row r="476" spans="3:8" ht="15.55" customHeight="1" x14ac:dyDescent="0.65">
      <c r="C476" s="10">
        <v>452</v>
      </c>
      <c r="D476" s="11">
        <f t="shared" ca="1" si="29"/>
        <v>9.6302145668785037</v>
      </c>
      <c r="E476" s="11">
        <f t="shared" ref="E476:E539" ca="1" si="30">$E$16*H475+$E$17*H474+$E$19+H476</f>
        <v>9.0253272266193889</v>
      </c>
      <c r="F476" s="11">
        <f t="shared" ref="F476:F539" ca="1" si="31">$F$16*H475+$F$17*H474+$F$18*H473+$F$19+H476</f>
        <v>9.8237135586995059</v>
      </c>
      <c r="G476" s="30"/>
      <c r="H476" s="12">
        <f t="shared" ca="1" si="28"/>
        <v>-0.28505185104617997</v>
      </c>
    </row>
    <row r="477" spans="3:8" ht="15.55" customHeight="1" x14ac:dyDescent="0.65">
      <c r="C477" s="10">
        <v>453</v>
      </c>
      <c r="D477" s="11">
        <f t="shared" ca="1" si="29"/>
        <v>9.0236587809202291</v>
      </c>
      <c r="E477" s="11">
        <f t="shared" ca="1" si="30"/>
        <v>8.9389251988449132</v>
      </c>
      <c r="F477" s="11">
        <f t="shared" ca="1" si="31"/>
        <v>8.3340378585857984</v>
      </c>
      <c r="G477" s="30"/>
      <c r="H477" s="12">
        <f t="shared" ca="1" si="28"/>
        <v>-0.83381529355667994</v>
      </c>
    </row>
    <row r="478" spans="3:8" ht="15.55" customHeight="1" x14ac:dyDescent="0.65">
      <c r="C478" s="10">
        <v>454</v>
      </c>
      <c r="D478" s="11">
        <f t="shared" ca="1" si="29"/>
        <v>8.0234463872023216</v>
      </c>
      <c r="E478" s="11">
        <f t="shared" ca="1" si="30"/>
        <v>7.8809204616792305</v>
      </c>
      <c r="F478" s="11">
        <f t="shared" ca="1" si="31"/>
        <v>7.7961868796039147</v>
      </c>
      <c r="G478" s="30"/>
      <c r="H478" s="12">
        <f t="shared" ca="1" si="28"/>
        <v>-1.5596459660193396</v>
      </c>
    </row>
    <row r="479" spans="3:8" ht="15.55" customHeight="1" x14ac:dyDescent="0.65">
      <c r="C479" s="10">
        <v>455</v>
      </c>
      <c r="D479" s="11">
        <f t="shared" ca="1" si="29"/>
        <v>8.0945444550346632</v>
      </c>
      <c r="E479" s="11">
        <f t="shared" ca="1" si="30"/>
        <v>7.677636808256322</v>
      </c>
      <c r="F479" s="11">
        <f t="shared" ca="1" si="31"/>
        <v>7.5351108827332336</v>
      </c>
      <c r="G479" s="30"/>
      <c r="H479" s="12">
        <f t="shared" ca="1" si="28"/>
        <v>-1.1256325619556675</v>
      </c>
    </row>
    <row r="480" spans="3:8" ht="15.55" customHeight="1" x14ac:dyDescent="0.65">
      <c r="C480" s="10">
        <v>456</v>
      </c>
      <c r="D480" s="11">
        <f t="shared" ca="1" si="29"/>
        <v>8.3632262409575482</v>
      </c>
      <c r="E480" s="11">
        <f t="shared" ca="1" si="30"/>
        <v>7.5834032579478787</v>
      </c>
      <c r="F480" s="11">
        <f t="shared" ca="1" si="31"/>
        <v>7.1664956111695393</v>
      </c>
      <c r="G480" s="30"/>
      <c r="H480" s="12">
        <f t="shared" ca="1" si="28"/>
        <v>-1.0739574780646173</v>
      </c>
    </row>
    <row r="481" spans="3:8" ht="15.55" customHeight="1" x14ac:dyDescent="0.65">
      <c r="C481" s="10">
        <v>457</v>
      </c>
      <c r="D481" s="11">
        <f t="shared" ca="1" si="29"/>
        <v>9.1078791157540238</v>
      </c>
      <c r="E481" s="11">
        <f t="shared" ca="1" si="30"/>
        <v>8.545062834776191</v>
      </c>
      <c r="F481" s="11">
        <f t="shared" ca="1" si="31"/>
        <v>7.7652398517665198</v>
      </c>
      <c r="G481" s="30"/>
      <c r="H481" s="12">
        <f t="shared" ca="1" si="28"/>
        <v>-0.35514214521366738</v>
      </c>
    </row>
    <row r="482" spans="3:8" ht="15.55" customHeight="1" x14ac:dyDescent="0.65">
      <c r="C482" s="10">
        <v>458</v>
      </c>
      <c r="D482" s="11">
        <f t="shared" ca="1" si="29"/>
        <v>9.5376384600046666</v>
      </c>
      <c r="E482" s="11">
        <f t="shared" ca="1" si="30"/>
        <v>9.000659720972358</v>
      </c>
      <c r="F482" s="11">
        <f t="shared" ca="1" si="31"/>
        <v>8.4378434399945235</v>
      </c>
      <c r="G482" s="30"/>
      <c r="H482" s="12">
        <f t="shared" ca="1" si="28"/>
        <v>-0.28479046738850078</v>
      </c>
    </row>
    <row r="483" spans="3:8" ht="15.55" customHeight="1" x14ac:dyDescent="0.65">
      <c r="C483" s="10">
        <v>459</v>
      </c>
      <c r="D483" s="11">
        <f t="shared" ca="1" si="29"/>
        <v>8.8994961846292142</v>
      </c>
      <c r="E483" s="11">
        <f t="shared" ca="1" si="30"/>
        <v>8.7219251120223795</v>
      </c>
      <c r="F483" s="11">
        <f t="shared" ca="1" si="31"/>
        <v>8.1849463729900709</v>
      </c>
      <c r="G483" s="30"/>
      <c r="H483" s="12">
        <f t="shared" ca="1" si="28"/>
        <v>-0.95810858167653534</v>
      </c>
    </row>
    <row r="484" spans="3:8" ht="15.55" customHeight="1" x14ac:dyDescent="0.65">
      <c r="C484" s="10">
        <v>460</v>
      </c>
      <c r="D484" s="11">
        <f t="shared" ca="1" si="29"/>
        <v>8.6911414949521895</v>
      </c>
      <c r="E484" s="11">
        <f t="shared" ca="1" si="30"/>
        <v>8.5487462612579375</v>
      </c>
      <c r="F484" s="11">
        <f t="shared" ca="1" si="31"/>
        <v>8.3711751886511045</v>
      </c>
      <c r="G484" s="30"/>
      <c r="H484" s="12">
        <f t="shared" ca="1" si="28"/>
        <v>-0.82980421420954287</v>
      </c>
    </row>
    <row r="485" spans="3:8" ht="15.55" customHeight="1" x14ac:dyDescent="0.65">
      <c r="C485" s="10">
        <v>461</v>
      </c>
      <c r="D485" s="11">
        <f t="shared" ca="1" si="29"/>
        <v>10.854135543169917</v>
      </c>
      <c r="E485" s="11">
        <f t="shared" ca="1" si="30"/>
        <v>10.375081252331647</v>
      </c>
      <c r="F485" s="11">
        <f t="shared" ca="1" si="31"/>
        <v>10.232686018637398</v>
      </c>
      <c r="G485" s="30"/>
      <c r="H485" s="12">
        <f t="shared" ca="1" si="28"/>
        <v>1.2690376502746874</v>
      </c>
    </row>
    <row r="486" spans="3:8" ht="15.55" customHeight="1" x14ac:dyDescent="0.65">
      <c r="C486" s="10">
        <v>462</v>
      </c>
      <c r="D486" s="11">
        <f t="shared" ca="1" si="29"/>
        <v>11.069323274125262</v>
      </c>
      <c r="E486" s="11">
        <f t="shared" ca="1" si="30"/>
        <v>10.654421167020491</v>
      </c>
      <c r="F486" s="11">
        <f t="shared" ca="1" si="31"/>
        <v>10.175366876182224</v>
      </c>
      <c r="G486" s="30"/>
      <c r="H486" s="12">
        <f t="shared" ca="1" si="28"/>
        <v>0.43480444898791809</v>
      </c>
    </row>
    <row r="487" spans="3:8" ht="15.55" customHeight="1" x14ac:dyDescent="0.65">
      <c r="C487" s="10">
        <v>463</v>
      </c>
      <c r="D487" s="11">
        <f t="shared" ca="1" si="29"/>
        <v>9.8401796146908236</v>
      </c>
      <c r="E487" s="11">
        <f t="shared" ca="1" si="30"/>
        <v>10.474698439828167</v>
      </c>
      <c r="F487" s="11">
        <f t="shared" ca="1" si="31"/>
        <v>10.059796332723396</v>
      </c>
      <c r="G487" s="30"/>
      <c r="H487" s="12">
        <f t="shared" ca="1" si="28"/>
        <v>-0.3772226098031356</v>
      </c>
    </row>
    <row r="488" spans="3:8" ht="15.55" customHeight="1" x14ac:dyDescent="0.65">
      <c r="C488" s="10">
        <v>464</v>
      </c>
      <c r="D488" s="11">
        <f t="shared" ca="1" si="29"/>
        <v>9.8966376713681559</v>
      </c>
      <c r="E488" s="11">
        <f t="shared" ca="1" si="30"/>
        <v>10.114039895862113</v>
      </c>
      <c r="F488" s="11">
        <f t="shared" ca="1" si="31"/>
        <v>10.748558720999458</v>
      </c>
      <c r="G488" s="30"/>
      <c r="H488" s="12">
        <f t="shared" ca="1" si="28"/>
        <v>8.524897626972236E-2</v>
      </c>
    </row>
    <row r="489" spans="3:8" ht="15.55" customHeight="1" x14ac:dyDescent="0.65">
      <c r="C489" s="10">
        <v>465</v>
      </c>
      <c r="D489" s="11">
        <f t="shared" ca="1" si="29"/>
        <v>9.9930392688432654</v>
      </c>
      <c r="E489" s="11">
        <f t="shared" ca="1" si="30"/>
        <v>9.8044279639416985</v>
      </c>
      <c r="F489" s="11">
        <f t="shared" ca="1" si="31"/>
        <v>10.021830188435658</v>
      </c>
      <c r="G489" s="30"/>
      <c r="H489" s="12">
        <f t="shared" ca="1" si="28"/>
        <v>-4.9585219291595768E-2</v>
      </c>
    </row>
    <row r="490" spans="3:8" ht="15.55" customHeight="1" x14ac:dyDescent="0.65">
      <c r="C490" s="10">
        <v>466</v>
      </c>
      <c r="D490" s="11">
        <f t="shared" ca="1" si="29"/>
        <v>10.737400090172477</v>
      </c>
      <c r="E490" s="11">
        <f t="shared" ca="1" si="30"/>
        <v>10.780024578307339</v>
      </c>
      <c r="F490" s="11">
        <f t="shared" ca="1" si="31"/>
        <v>10.59141327340577</v>
      </c>
      <c r="G490" s="30"/>
      <c r="H490" s="12">
        <f t="shared" ca="1" si="28"/>
        <v>0.76219269981827498</v>
      </c>
    </row>
    <row r="491" spans="3:8" ht="15.55" customHeight="1" x14ac:dyDescent="0.65">
      <c r="C491" s="10">
        <v>467</v>
      </c>
      <c r="D491" s="11">
        <f t="shared" ca="1" si="29"/>
        <v>11.470562183818195</v>
      </c>
      <c r="E491" s="11">
        <f t="shared" ca="1" si="30"/>
        <v>11.445769574172399</v>
      </c>
      <c r="F491" s="11">
        <f t="shared" ca="1" si="31"/>
        <v>11.488394062307261</v>
      </c>
      <c r="G491" s="30"/>
      <c r="H491" s="12">
        <f t="shared" ca="1" si="28"/>
        <v>1.0894658339090588</v>
      </c>
    </row>
    <row r="492" spans="3:8" ht="15.55" customHeight="1" x14ac:dyDescent="0.65">
      <c r="C492" s="10">
        <v>468</v>
      </c>
      <c r="D492" s="11">
        <f t="shared" ca="1" si="29"/>
        <v>11.093272008429096</v>
      </c>
      <c r="E492" s="11">
        <f t="shared" ca="1" si="30"/>
        <v>11.474368358338234</v>
      </c>
      <c r="F492" s="11">
        <f t="shared" ca="1" si="31"/>
        <v>11.449575748692435</v>
      </c>
      <c r="G492" s="30"/>
      <c r="H492" s="12">
        <f t="shared" ca="1" si="28"/>
        <v>0.54853909147456625</v>
      </c>
    </row>
    <row r="493" spans="3:8" ht="15.55" customHeight="1" x14ac:dyDescent="0.65">
      <c r="C493" s="10">
        <v>469</v>
      </c>
      <c r="D493" s="11">
        <f t="shared" ca="1" si="29"/>
        <v>9.3371468190394253</v>
      </c>
      <c r="E493" s="11">
        <f t="shared" ca="1" si="30"/>
        <v>9.8818797359939552</v>
      </c>
      <c r="F493" s="11">
        <f t="shared" ca="1" si="31"/>
        <v>10.262976085903093</v>
      </c>
      <c r="G493" s="30"/>
      <c r="H493" s="12">
        <f t="shared" ca="1" si="28"/>
        <v>-0.93712272669785757</v>
      </c>
    </row>
    <row r="494" spans="3:8" ht="15.55" customHeight="1" x14ac:dyDescent="0.65">
      <c r="C494" s="10">
        <v>470</v>
      </c>
      <c r="D494" s="11">
        <f t="shared" ca="1" si="29"/>
        <v>7.7467434039704521</v>
      </c>
      <c r="E494" s="11">
        <f t="shared" ca="1" si="30"/>
        <v>8.0210129497077354</v>
      </c>
      <c r="F494" s="11">
        <f t="shared" ca="1" si="31"/>
        <v>8.5657458666622652</v>
      </c>
      <c r="G494" s="30"/>
      <c r="H494" s="12">
        <f t="shared" ca="1" si="28"/>
        <v>-1.7846952326806194</v>
      </c>
    </row>
    <row r="495" spans="3:8" ht="15.55" customHeight="1" x14ac:dyDescent="0.65">
      <c r="C495" s="10">
        <v>471</v>
      </c>
      <c r="D495" s="11">
        <f t="shared" ca="1" si="29"/>
        <v>8.6110002086130812</v>
      </c>
      <c r="E495" s="11">
        <f t="shared" ca="1" si="30"/>
        <v>8.1424388452641523</v>
      </c>
      <c r="F495" s="11">
        <f t="shared" ca="1" si="31"/>
        <v>8.4167083910014355</v>
      </c>
      <c r="G495" s="30"/>
      <c r="H495" s="12">
        <f t="shared" ca="1" si="28"/>
        <v>-0.49665217504660858</v>
      </c>
    </row>
    <row r="496" spans="3:8" ht="15.55" customHeight="1" x14ac:dyDescent="0.65">
      <c r="C496" s="10">
        <v>472</v>
      </c>
      <c r="D496" s="11">
        <f t="shared" ca="1" si="29"/>
        <v>10.674747212665363</v>
      </c>
      <c r="E496" s="11">
        <f t="shared" ca="1" si="30"/>
        <v>9.7823995963250532</v>
      </c>
      <c r="F496" s="11">
        <f t="shared" ca="1" si="31"/>
        <v>9.3138382329761242</v>
      </c>
      <c r="G496" s="30"/>
      <c r="H496" s="12">
        <f t="shared" ca="1" si="28"/>
        <v>0.9230733001886674</v>
      </c>
    </row>
    <row r="497" spans="3:8" ht="15.55" customHeight="1" x14ac:dyDescent="0.65">
      <c r="C497" s="10">
        <v>473</v>
      </c>
      <c r="D497" s="11">
        <f t="shared" ca="1" si="29"/>
        <v>10.424137414190891</v>
      </c>
      <c r="E497" s="11">
        <f t="shared" ca="1" si="30"/>
        <v>10.175811326667587</v>
      </c>
      <c r="F497" s="11">
        <f t="shared" ca="1" si="31"/>
        <v>9.2834637103272772</v>
      </c>
      <c r="G497" s="30"/>
      <c r="H497" s="12">
        <f t="shared" ca="1" si="28"/>
        <v>-3.7399235903442546E-2</v>
      </c>
    </row>
    <row r="498" spans="3:8" ht="15.55" customHeight="1" x14ac:dyDescent="0.65">
      <c r="C498" s="10">
        <v>474</v>
      </c>
      <c r="D498" s="11">
        <f t="shared" ca="1" si="29"/>
        <v>10.925685722052046</v>
      </c>
      <c r="E498" s="11">
        <f t="shared" ca="1" si="30"/>
        <v>11.387222372146381</v>
      </c>
      <c r="F498" s="11">
        <f t="shared" ca="1" si="31"/>
        <v>11.138896284623076</v>
      </c>
      <c r="G498" s="30"/>
      <c r="H498" s="12">
        <f t="shared" ca="1" si="28"/>
        <v>0.94438534000376739</v>
      </c>
    </row>
    <row r="499" spans="3:8" ht="15.55" customHeight="1" x14ac:dyDescent="0.65">
      <c r="C499" s="10">
        <v>475</v>
      </c>
      <c r="D499" s="11">
        <f t="shared" ca="1" si="29"/>
        <v>10.94248757431175</v>
      </c>
      <c r="E499" s="11">
        <f t="shared" ca="1" si="30"/>
        <v>10.92378795636003</v>
      </c>
      <c r="F499" s="11">
        <f t="shared" ca="1" si="31"/>
        <v>11.385324606454363</v>
      </c>
      <c r="G499" s="30"/>
      <c r="H499" s="12">
        <f t="shared" ca="1" si="28"/>
        <v>0.47029490430986692</v>
      </c>
    </row>
    <row r="500" spans="3:8" ht="15.55" customHeight="1" x14ac:dyDescent="0.65">
      <c r="C500" s="10">
        <v>476</v>
      </c>
      <c r="D500" s="11">
        <f t="shared" ca="1" si="29"/>
        <v>10.255067598262881</v>
      </c>
      <c r="E500" s="11">
        <f t="shared" ca="1" si="30"/>
        <v>10.727260268264764</v>
      </c>
      <c r="F500" s="11">
        <f t="shared" ca="1" si="31"/>
        <v>10.708560650313045</v>
      </c>
      <c r="G500" s="30"/>
      <c r="H500" s="12">
        <f t="shared" ca="1" si="28"/>
        <v>1.9920146107947855E-2</v>
      </c>
    </row>
    <row r="501" spans="3:8" ht="15.55" customHeight="1" x14ac:dyDescent="0.65">
      <c r="C501" s="10">
        <v>477</v>
      </c>
      <c r="D501" s="11">
        <f t="shared" ca="1" si="29"/>
        <v>9.8970831116453279</v>
      </c>
      <c r="E501" s="11">
        <f t="shared" ca="1" si="30"/>
        <v>10.132230563800261</v>
      </c>
      <c r="F501" s="11">
        <f t="shared" ca="1" si="31"/>
        <v>10.604423233802146</v>
      </c>
      <c r="G501" s="30"/>
      <c r="H501" s="12">
        <f t="shared" ca="1" si="28"/>
        <v>-0.11287696140864525</v>
      </c>
    </row>
    <row r="502" spans="3:8" ht="15.55" customHeight="1" x14ac:dyDescent="0.65">
      <c r="C502" s="10">
        <v>478</v>
      </c>
      <c r="D502" s="11">
        <f t="shared" ca="1" si="29"/>
        <v>9.9281197659721556</v>
      </c>
      <c r="E502" s="11">
        <f t="shared" ca="1" si="30"/>
        <v>9.9380798390261287</v>
      </c>
      <c r="F502" s="11">
        <f t="shared" ca="1" si="31"/>
        <v>10.173227291181062</v>
      </c>
      <c r="G502" s="30"/>
      <c r="H502" s="12">
        <f t="shared" ca="1" si="28"/>
        <v>-1.5441753323521374E-2</v>
      </c>
    </row>
    <row r="503" spans="3:8" ht="15.55" customHeight="1" x14ac:dyDescent="0.65">
      <c r="C503" s="10">
        <v>479</v>
      </c>
      <c r="D503" s="11">
        <f t="shared" ca="1" si="29"/>
        <v>10.210046750222654</v>
      </c>
      <c r="E503" s="11">
        <f t="shared" ca="1" si="30"/>
        <v>10.153608269518331</v>
      </c>
      <c r="F503" s="11">
        <f t="shared" ca="1" si="31"/>
        <v>10.163568342572306</v>
      </c>
      <c r="G503" s="30"/>
      <c r="H503" s="12">
        <f t="shared" ca="1" si="28"/>
        <v>0.21776762688441414</v>
      </c>
    </row>
    <row r="504" spans="3:8" ht="15.55" customHeight="1" x14ac:dyDescent="0.65">
      <c r="C504" s="10">
        <v>480</v>
      </c>
      <c r="D504" s="11">
        <f t="shared" ca="1" si="29"/>
        <v>10.229910221316775</v>
      </c>
      <c r="E504" s="11">
        <f t="shared" ca="1" si="30"/>
        <v>10.222189344655014</v>
      </c>
      <c r="F504" s="11">
        <f t="shared" ca="1" si="31"/>
        <v>10.165750863950691</v>
      </c>
      <c r="G504" s="30"/>
      <c r="H504" s="12">
        <f t="shared" ca="1" si="28"/>
        <v>0.12102640787456849</v>
      </c>
    </row>
    <row r="505" spans="3:8" ht="15.55" customHeight="1" x14ac:dyDescent="0.65">
      <c r="C505" s="10">
        <v>481</v>
      </c>
      <c r="D505" s="11">
        <f t="shared" ca="1" si="29"/>
        <v>10.566085173322742</v>
      </c>
      <c r="E505" s="11">
        <f t="shared" ca="1" si="30"/>
        <v>10.674968986764949</v>
      </c>
      <c r="F505" s="11">
        <f t="shared" ca="1" si="31"/>
        <v>10.667248110103188</v>
      </c>
      <c r="G505" s="30"/>
      <c r="H505" s="12">
        <f t="shared" ca="1" si="28"/>
        <v>0.50557196938545668</v>
      </c>
    </row>
    <row r="506" spans="3:8" ht="15.55" customHeight="1" x14ac:dyDescent="0.65">
      <c r="C506" s="10">
        <v>482</v>
      </c>
      <c r="D506" s="11">
        <f t="shared" ca="1" si="29"/>
        <v>9.6185898443396809</v>
      </c>
      <c r="E506" s="11">
        <f t="shared" ca="1" si="30"/>
        <v>9.6791030482769642</v>
      </c>
      <c r="F506" s="11">
        <f t="shared" ca="1" si="31"/>
        <v>9.7879868617191725</v>
      </c>
      <c r="G506" s="30"/>
      <c r="H506" s="12">
        <f t="shared" ca="1" si="28"/>
        <v>-0.63419614035304728</v>
      </c>
    </row>
    <row r="507" spans="3:8" ht="15.55" customHeight="1" x14ac:dyDescent="0.65">
      <c r="C507" s="10">
        <v>483</v>
      </c>
      <c r="D507" s="11">
        <f t="shared" ca="1" si="29"/>
        <v>9.0528630816148876</v>
      </c>
      <c r="E507" s="11">
        <f t="shared" ca="1" si="30"/>
        <v>9.3056490663076161</v>
      </c>
      <c r="F507" s="11">
        <f t="shared" ca="1" si="31"/>
        <v>9.3661622702448994</v>
      </c>
      <c r="G507" s="30"/>
      <c r="H507" s="12">
        <f t="shared" ca="1" si="28"/>
        <v>-0.63003884820858946</v>
      </c>
    </row>
    <row r="508" spans="3:8" ht="15.55" customHeight="1" x14ac:dyDescent="0.65">
      <c r="C508" s="10">
        <v>484</v>
      </c>
      <c r="D508" s="11">
        <f t="shared" ca="1" si="29"/>
        <v>8.8188069500627915</v>
      </c>
      <c r="E508" s="11">
        <f t="shared" ca="1" si="30"/>
        <v>8.5017088798862677</v>
      </c>
      <c r="F508" s="11">
        <f t="shared" ca="1" si="31"/>
        <v>8.7544948645789962</v>
      </c>
      <c r="G508" s="30"/>
      <c r="H508" s="12">
        <f t="shared" ca="1" si="28"/>
        <v>-0.8661736258329148</v>
      </c>
    </row>
    <row r="509" spans="3:8" ht="15.55" customHeight="1" x14ac:dyDescent="0.65">
      <c r="C509" s="10">
        <v>485</v>
      </c>
      <c r="D509" s="11">
        <f t="shared" ca="1" si="29"/>
        <v>9.8132177392538953</v>
      </c>
      <c r="E509" s="11">
        <f t="shared" ca="1" si="30"/>
        <v>9.498198315149601</v>
      </c>
      <c r="F509" s="11">
        <f t="shared" ca="1" si="31"/>
        <v>9.1811002449730772</v>
      </c>
      <c r="G509" s="30"/>
      <c r="H509" s="12">
        <f t="shared" ca="1" si="28"/>
        <v>0.24630455217035307</v>
      </c>
    </row>
    <row r="510" spans="3:8" ht="15.55" customHeight="1" x14ac:dyDescent="0.65">
      <c r="C510" s="10">
        <v>486</v>
      </c>
      <c r="D510" s="11">
        <f t="shared" ca="1" si="29"/>
        <v>8.4914816886749662</v>
      </c>
      <c r="E510" s="11">
        <f t="shared" ca="1" si="30"/>
        <v>8.0583948757585091</v>
      </c>
      <c r="F510" s="11">
        <f t="shared" ca="1" si="31"/>
        <v>7.7433754516542121</v>
      </c>
      <c r="G510" s="30"/>
      <c r="H510" s="12">
        <f t="shared" ca="1" si="28"/>
        <v>-1.6316705874102118</v>
      </c>
    </row>
    <row r="511" spans="3:8" ht="15.55" customHeight="1" x14ac:dyDescent="0.65">
      <c r="C511" s="10">
        <v>487</v>
      </c>
      <c r="D511" s="11">
        <f t="shared" ca="1" si="29"/>
        <v>9.9684965962919438</v>
      </c>
      <c r="E511" s="11">
        <f t="shared" ca="1" si="30"/>
        <v>10.091648872377121</v>
      </c>
      <c r="F511" s="11">
        <f t="shared" ca="1" si="31"/>
        <v>9.6585620594606638</v>
      </c>
      <c r="G511" s="30"/>
      <c r="H511" s="12">
        <f t="shared" ca="1" si="28"/>
        <v>0.78433188999705017</v>
      </c>
    </row>
    <row r="512" spans="3:8" ht="15.55" customHeight="1" x14ac:dyDescent="0.65">
      <c r="C512" s="10">
        <v>488</v>
      </c>
      <c r="D512" s="11">
        <f t="shared" ca="1" si="29"/>
        <v>10.551660085705617</v>
      </c>
      <c r="E512" s="11">
        <f t="shared" ca="1" si="30"/>
        <v>9.7358247920005123</v>
      </c>
      <c r="F512" s="11">
        <f t="shared" ca="1" si="31"/>
        <v>9.8589770680856876</v>
      </c>
      <c r="G512" s="30"/>
      <c r="H512" s="12">
        <f t="shared" ca="1" si="28"/>
        <v>0.15949414070709322</v>
      </c>
    </row>
    <row r="513" spans="3:8" ht="15.55" customHeight="1" x14ac:dyDescent="0.65">
      <c r="C513" s="10">
        <v>489</v>
      </c>
      <c r="D513" s="11">
        <f t="shared" ca="1" si="29"/>
        <v>10.722205603440704</v>
      </c>
      <c r="E513" s="11">
        <f t="shared" ca="1" si="30"/>
        <v>11.11437154843923</v>
      </c>
      <c r="F513" s="11">
        <f t="shared" ca="1" si="31"/>
        <v>10.298536254734124</v>
      </c>
      <c r="G513" s="30"/>
      <c r="H513" s="12">
        <f t="shared" ca="1" si="28"/>
        <v>0.64245853308715739</v>
      </c>
    </row>
    <row r="514" spans="3:8" ht="15.55" customHeight="1" x14ac:dyDescent="0.65">
      <c r="C514" s="10">
        <v>490</v>
      </c>
      <c r="D514" s="11">
        <f t="shared" ca="1" si="29"/>
        <v>9.5776895352134055</v>
      </c>
      <c r="E514" s="11">
        <f t="shared" ca="1" si="30"/>
        <v>9.6574366055669536</v>
      </c>
      <c r="F514" s="11">
        <f t="shared" ca="1" si="31"/>
        <v>10.049602550565478</v>
      </c>
      <c r="G514" s="30"/>
      <c r="H514" s="12">
        <f t="shared" ca="1" si="28"/>
        <v>-0.74353973133017259</v>
      </c>
    </row>
    <row r="515" spans="3:8" ht="15.55" customHeight="1" x14ac:dyDescent="0.65">
      <c r="C515" s="10">
        <v>491</v>
      </c>
      <c r="D515" s="11">
        <f t="shared" ca="1" si="29"/>
        <v>9.1444963876268321</v>
      </c>
      <c r="E515" s="11">
        <f t="shared" ca="1" si="30"/>
        <v>9.4657256541704111</v>
      </c>
      <c r="F515" s="11">
        <f t="shared" ca="1" si="31"/>
        <v>9.5454727245239575</v>
      </c>
      <c r="G515" s="30"/>
      <c r="H515" s="12">
        <f t="shared" ca="1" si="28"/>
        <v>-0.48373374670808178</v>
      </c>
    </row>
    <row r="516" spans="3:8" ht="15.55" customHeight="1" x14ac:dyDescent="0.65">
      <c r="C516" s="10">
        <v>492</v>
      </c>
      <c r="D516" s="11">
        <f t="shared" ca="1" si="29"/>
        <v>10.510330303804851</v>
      </c>
      <c r="E516" s="11">
        <f t="shared" ca="1" si="30"/>
        <v>10.138560438139766</v>
      </c>
      <c r="F516" s="11">
        <f t="shared" ca="1" si="31"/>
        <v>10.459789704683343</v>
      </c>
      <c r="G516" s="30"/>
      <c r="H516" s="12">
        <f t="shared" ca="1" si="28"/>
        <v>0.75219717715889334</v>
      </c>
    </row>
    <row r="517" spans="3:8" ht="15.55" customHeight="1" x14ac:dyDescent="0.65">
      <c r="C517" s="10">
        <v>493</v>
      </c>
      <c r="D517" s="11">
        <f t="shared" ca="1" si="29"/>
        <v>9.3039896565295273</v>
      </c>
      <c r="E517" s="11">
        <f t="shared" ca="1" si="30"/>
        <v>9.0621227831754858</v>
      </c>
      <c r="F517" s="11">
        <f t="shared" ca="1" si="31"/>
        <v>8.6903529175103991</v>
      </c>
      <c r="G517" s="30"/>
      <c r="H517" s="12">
        <f t="shared" ca="1" si="28"/>
        <v>-1.0721089320499195</v>
      </c>
    </row>
    <row r="518" spans="3:8" ht="15.55" customHeight="1" x14ac:dyDescent="0.65">
      <c r="C518" s="10">
        <v>494</v>
      </c>
      <c r="D518" s="11">
        <f t="shared" ca="1" si="29"/>
        <v>9.4589506901876312</v>
      </c>
      <c r="E518" s="11">
        <f t="shared" ca="1" si="30"/>
        <v>9.8350492787670767</v>
      </c>
      <c r="F518" s="11">
        <f t="shared" ca="1" si="31"/>
        <v>9.593182405413037</v>
      </c>
      <c r="G518" s="30"/>
      <c r="H518" s="12">
        <f t="shared" ca="1" si="28"/>
        <v>-4.9948437874090187E-3</v>
      </c>
    </row>
    <row r="519" spans="3:8" ht="15.55" customHeight="1" x14ac:dyDescent="0.65">
      <c r="C519" s="10">
        <v>495</v>
      </c>
      <c r="D519" s="11">
        <f t="shared" ca="1" si="29"/>
        <v>10.183675894907138</v>
      </c>
      <c r="E519" s="11">
        <f t="shared" ca="1" si="30"/>
        <v>9.6476214288821769</v>
      </c>
      <c r="F519" s="11">
        <f t="shared" ca="1" si="31"/>
        <v>10.023720017461624</v>
      </c>
      <c r="G519" s="30"/>
      <c r="H519" s="12">
        <f t="shared" ca="1" si="28"/>
        <v>0.18617331680084229</v>
      </c>
    </row>
    <row r="520" spans="3:8" ht="15.55" customHeight="1" x14ac:dyDescent="0.65">
      <c r="C520" s="10">
        <v>496</v>
      </c>
      <c r="D520" s="11">
        <f t="shared" ca="1" si="29"/>
        <v>9.6481669402990562</v>
      </c>
      <c r="E520" s="11">
        <f t="shared" ca="1" si="30"/>
        <v>9.6456695184053505</v>
      </c>
      <c r="F520" s="11">
        <f t="shared" ca="1" si="31"/>
        <v>9.1096150523803914</v>
      </c>
      <c r="G520" s="30"/>
      <c r="H520" s="12">
        <f t="shared" ca="1" si="28"/>
        <v>-0.44491971810136471</v>
      </c>
    </row>
    <row r="521" spans="3:8" ht="15.55" customHeight="1" x14ac:dyDescent="0.65">
      <c r="C521" s="10">
        <v>497</v>
      </c>
      <c r="D521" s="11">
        <f t="shared" ca="1" si="29"/>
        <v>10.574564357955365</v>
      </c>
      <c r="E521" s="11">
        <f t="shared" ca="1" si="30"/>
        <v>10.667651016355785</v>
      </c>
      <c r="F521" s="11">
        <f t="shared" ca="1" si="31"/>
        <v>10.665153594462081</v>
      </c>
      <c r="G521" s="30"/>
      <c r="H521" s="12">
        <f t="shared" ca="1" si="28"/>
        <v>0.79702421700604764</v>
      </c>
    </row>
    <row r="522" spans="3:8" ht="15.55" customHeight="1" x14ac:dyDescent="0.65">
      <c r="C522" s="10">
        <v>498</v>
      </c>
      <c r="D522" s="11">
        <f t="shared" ca="1" si="29"/>
        <v>10.429317883556406</v>
      </c>
      <c r="E522" s="11">
        <f t="shared" ca="1" si="30"/>
        <v>10.206858024505724</v>
      </c>
      <c r="F522" s="11">
        <f t="shared" ca="1" si="31"/>
        <v>10.299944682906146</v>
      </c>
      <c r="G522" s="30"/>
      <c r="H522" s="12">
        <f t="shared" ca="1" si="28"/>
        <v>3.080577505338173E-2</v>
      </c>
    </row>
    <row r="523" spans="3:8" ht="15.55" customHeight="1" x14ac:dyDescent="0.65">
      <c r="C523" s="10">
        <v>499</v>
      </c>
      <c r="D523" s="11">
        <f t="shared" ca="1" si="29"/>
        <v>10.014085660353393</v>
      </c>
      <c r="E523" s="11">
        <f t="shared" ca="1" si="30"/>
        <v>10.412597768856417</v>
      </c>
      <c r="F523" s="11">
        <f t="shared" ca="1" si="31"/>
        <v>10.190137909805735</v>
      </c>
      <c r="G523" s="30"/>
      <c r="H523" s="12">
        <f t="shared" ca="1" si="28"/>
        <v>-1.3172271732980263E-3</v>
      </c>
    </row>
    <row r="524" spans="3:8" ht="15.55" customHeight="1" x14ac:dyDescent="0.65">
      <c r="C524" s="10">
        <v>500</v>
      </c>
      <c r="D524" s="11">
        <f t="shared" ca="1" si="29"/>
        <v>9.7962393799468384</v>
      </c>
      <c r="E524" s="11">
        <f t="shared" ca="1" si="30"/>
        <v>9.8116422674735304</v>
      </c>
      <c r="F524" s="11">
        <f t="shared" ca="1" si="31"/>
        <v>10.210154375976554</v>
      </c>
      <c r="G524" s="30"/>
      <c r="H524" s="12">
        <f t="shared" ca="1" si="28"/>
        <v>-0.20310200646651166</v>
      </c>
    </row>
    <row r="525" spans="3:8" ht="15.55" customHeight="1" x14ac:dyDescent="0.65">
      <c r="C525" s="10">
        <v>501</v>
      </c>
      <c r="D525" s="11">
        <f t="shared" ca="1" si="29"/>
        <v>9.5606875576764541</v>
      </c>
      <c r="E525" s="11">
        <f t="shared" ca="1" si="30"/>
        <v>9.5600289440898045</v>
      </c>
      <c r="F525" s="11">
        <f t="shared" ca="1" si="31"/>
        <v>9.5754318316164966</v>
      </c>
      <c r="G525" s="30"/>
      <c r="H525" s="12">
        <f t="shared" ca="1" si="28"/>
        <v>-0.33776143909028911</v>
      </c>
    </row>
    <row r="526" spans="3:8" ht="15.55" customHeight="1" x14ac:dyDescent="0.65">
      <c r="C526" s="10">
        <v>502</v>
      </c>
      <c r="D526" s="11">
        <f t="shared" ca="1" si="29"/>
        <v>8.0814366666521611</v>
      </c>
      <c r="E526" s="11">
        <f t="shared" ca="1" si="30"/>
        <v>7.979885663418905</v>
      </c>
      <c r="F526" s="11">
        <f t="shared" ca="1" si="31"/>
        <v>7.9792270498322573</v>
      </c>
      <c r="G526" s="30"/>
      <c r="H526" s="12">
        <f t="shared" ca="1" si="28"/>
        <v>-1.7496826138026937</v>
      </c>
    </row>
    <row r="527" spans="3:8" ht="15.55" customHeight="1" x14ac:dyDescent="0.65">
      <c r="C527" s="10">
        <v>503</v>
      </c>
      <c r="D527" s="11">
        <f t="shared" ca="1" si="29"/>
        <v>10.723580989267429</v>
      </c>
      <c r="E527" s="11">
        <f t="shared" ca="1" si="30"/>
        <v>10.554700269722284</v>
      </c>
      <c r="F527" s="11">
        <f t="shared" ca="1" si="31"/>
        <v>10.453149266489028</v>
      </c>
      <c r="G527" s="30"/>
      <c r="H527" s="12">
        <f t="shared" ca="1" si="28"/>
        <v>1.5984222961687753</v>
      </c>
    </row>
    <row r="528" spans="3:8" ht="15.55" customHeight="1" x14ac:dyDescent="0.65">
      <c r="C528" s="10">
        <v>504</v>
      </c>
      <c r="D528" s="11">
        <f t="shared" ca="1" si="29"/>
        <v>13.669800710881521</v>
      </c>
      <c r="E528" s="11">
        <f t="shared" ca="1" si="30"/>
        <v>12.794959403980172</v>
      </c>
      <c r="F528" s="11">
        <f t="shared" ca="1" si="31"/>
        <v>12.626078684435029</v>
      </c>
      <c r="G528" s="30"/>
      <c r="H528" s="12">
        <f t="shared" ca="1" si="28"/>
        <v>2.8705895627971332</v>
      </c>
    </row>
    <row r="529" spans="3:8" ht="15.55" customHeight="1" x14ac:dyDescent="0.65">
      <c r="C529" s="10">
        <v>505</v>
      </c>
      <c r="D529" s="11">
        <f t="shared" ca="1" si="29"/>
        <v>11.357756773137689</v>
      </c>
      <c r="E529" s="11">
        <f t="shared" ca="1" si="30"/>
        <v>12.156967921222076</v>
      </c>
      <c r="F529" s="11">
        <f t="shared" ca="1" si="31"/>
        <v>11.282126614320731</v>
      </c>
      <c r="G529" s="30"/>
      <c r="H529" s="12">
        <f t="shared" ca="1" si="28"/>
        <v>-7.7538008260877617E-2</v>
      </c>
    </row>
    <row r="530" spans="3:8" ht="15.55" customHeight="1" x14ac:dyDescent="0.65">
      <c r="C530" s="10">
        <v>506</v>
      </c>
      <c r="D530" s="11">
        <f t="shared" ca="1" si="29"/>
        <v>8.631103774039584</v>
      </c>
      <c r="E530" s="11">
        <f t="shared" ca="1" si="30"/>
        <v>10.06639855543815</v>
      </c>
      <c r="F530" s="11">
        <f t="shared" ca="1" si="31"/>
        <v>10.865609703522539</v>
      </c>
      <c r="G530" s="30"/>
      <c r="H530" s="12">
        <f t="shared" ca="1" si="28"/>
        <v>-1.3301272218299773</v>
      </c>
    </row>
    <row r="531" spans="3:8" ht="15.55" customHeight="1" x14ac:dyDescent="0.65">
      <c r="C531" s="10">
        <v>507</v>
      </c>
      <c r="D531" s="11">
        <f t="shared" ca="1" si="29"/>
        <v>10.233402938300909</v>
      </c>
      <c r="E531" s="11">
        <f t="shared" ca="1" si="30"/>
        <v>10.194633934170469</v>
      </c>
      <c r="F531" s="11">
        <f t="shared" ca="1" si="31"/>
        <v>11.629928715569037</v>
      </c>
      <c r="G531" s="30"/>
      <c r="H531" s="12">
        <f t="shared" ca="1" si="28"/>
        <v>0.89846654921589608</v>
      </c>
    </row>
    <row r="532" spans="3:8" ht="15.55" customHeight="1" x14ac:dyDescent="0.65">
      <c r="C532" s="10">
        <v>508</v>
      </c>
      <c r="D532" s="11">
        <f t="shared" ca="1" si="29"/>
        <v>10.873806458073421</v>
      </c>
      <c r="E532" s="11">
        <f t="shared" ca="1" si="30"/>
        <v>10.208742847158431</v>
      </c>
      <c r="F532" s="11">
        <f t="shared" ca="1" si="31"/>
        <v>10.169973843027993</v>
      </c>
      <c r="G532" s="30"/>
      <c r="H532" s="12">
        <f t="shared" ca="1" si="28"/>
        <v>0.42457318346547263</v>
      </c>
    </row>
    <row r="533" spans="3:8" ht="15.55" customHeight="1" x14ac:dyDescent="0.65">
      <c r="C533" s="10">
        <v>509</v>
      </c>
      <c r="D533" s="11">
        <f t="shared" ca="1" si="29"/>
        <v>10.29368322513786</v>
      </c>
      <c r="E533" s="11">
        <f t="shared" ca="1" si="30"/>
        <v>10.742916499745808</v>
      </c>
      <c r="F533" s="11">
        <f t="shared" ca="1" si="31"/>
        <v>10.077852888830819</v>
      </c>
      <c r="G533" s="30"/>
      <c r="H533" s="12">
        <f t="shared" ca="1" si="28"/>
        <v>8.1396633405123903E-2</v>
      </c>
    </row>
    <row r="534" spans="3:8" ht="15.55" customHeight="1" x14ac:dyDescent="0.65">
      <c r="C534" s="10">
        <v>510</v>
      </c>
      <c r="D534" s="11">
        <f t="shared" ca="1" si="29"/>
        <v>10.433226642336471</v>
      </c>
      <c r="E534" s="11">
        <f t="shared" ca="1" si="30"/>
        <v>10.645513234069208</v>
      </c>
      <c r="F534" s="11">
        <f t="shared" ca="1" si="31"/>
        <v>11.094746508677156</v>
      </c>
      <c r="G534" s="30"/>
      <c r="H534" s="12">
        <f t="shared" ca="1" si="28"/>
        <v>0.3925283256339096</v>
      </c>
    </row>
    <row r="535" spans="3:8" ht="15.55" customHeight="1" x14ac:dyDescent="0.65">
      <c r="C535" s="10">
        <v>511</v>
      </c>
      <c r="D535" s="11">
        <f t="shared" ca="1" si="29"/>
        <v>11.335448035090996</v>
      </c>
      <c r="E535" s="11">
        <f t="shared" ca="1" si="30"/>
        <v>11.376146351793558</v>
      </c>
      <c r="F535" s="11">
        <f t="shared" ca="1" si="31"/>
        <v>11.588432943526294</v>
      </c>
      <c r="G535" s="30"/>
      <c r="H535" s="12">
        <f t="shared" ca="1" si="28"/>
        <v>1.1391838722740408</v>
      </c>
    </row>
    <row r="536" spans="3:8" ht="15.55" customHeight="1" x14ac:dyDescent="0.65">
      <c r="C536" s="10">
        <v>512</v>
      </c>
      <c r="D536" s="11">
        <f t="shared" ca="1" si="29"/>
        <v>9.8677261348967704</v>
      </c>
      <c r="E536" s="11">
        <f t="shared" ca="1" si="30"/>
        <v>10.063990297713724</v>
      </c>
      <c r="F536" s="11">
        <f t="shared" ca="1" si="31"/>
        <v>10.104688614416286</v>
      </c>
      <c r="G536" s="30"/>
      <c r="H536" s="12">
        <f t="shared" ref="H536:H599" ca="1" si="32">NORMINV(RAND(),$I$18,$I$19)</f>
        <v>-0.70186580124025044</v>
      </c>
    </row>
    <row r="537" spans="3:8" ht="15.55" customHeight="1" x14ac:dyDescent="0.65">
      <c r="C537" s="10">
        <v>513</v>
      </c>
      <c r="D537" s="11">
        <f t="shared" ca="1" si="29"/>
        <v>10.166163709788028</v>
      </c>
      <c r="E537" s="11">
        <f t="shared" ca="1" si="30"/>
        <v>10.735755645925048</v>
      </c>
      <c r="F537" s="11">
        <f t="shared" ca="1" si="31"/>
        <v>10.932019808742004</v>
      </c>
      <c r="G537" s="30"/>
      <c r="H537" s="12">
        <f t="shared" ca="1" si="32"/>
        <v>0.51709661040815369</v>
      </c>
    </row>
    <row r="538" spans="3:8" ht="15.55" customHeight="1" x14ac:dyDescent="0.65">
      <c r="C538" s="10">
        <v>514</v>
      </c>
      <c r="D538" s="11">
        <f t="shared" ref="D538:D601" ca="1" si="33">$D$16*H537+$D$19+H538</f>
        <v>11.608833877210365</v>
      </c>
      <c r="E538" s="11">
        <f t="shared" ca="1" si="30"/>
        <v>11.257900976590241</v>
      </c>
      <c r="F538" s="11">
        <f t="shared" ca="1" si="31"/>
        <v>11.82749291272726</v>
      </c>
      <c r="G538" s="30"/>
      <c r="H538" s="12">
        <f t="shared" ca="1" si="32"/>
        <v>1.3502855720062894</v>
      </c>
    </row>
    <row r="539" spans="3:8" ht="15.55" customHeight="1" x14ac:dyDescent="0.65">
      <c r="C539" s="10">
        <v>515</v>
      </c>
      <c r="D539" s="11">
        <f t="shared" ca="1" si="33"/>
        <v>9.4746186322559218</v>
      </c>
      <c r="E539" s="11">
        <f t="shared" ca="1" si="30"/>
        <v>9.7331669374599983</v>
      </c>
      <c r="F539" s="11">
        <f t="shared" ca="1" si="31"/>
        <v>9.382234036839872</v>
      </c>
      <c r="G539" s="30"/>
      <c r="H539" s="12">
        <f t="shared" ca="1" si="32"/>
        <v>-1.2005241537472235</v>
      </c>
    </row>
    <row r="540" spans="3:8" ht="15.55" customHeight="1" x14ac:dyDescent="0.65">
      <c r="C540" s="10">
        <v>516</v>
      </c>
      <c r="D540" s="11">
        <f t="shared" ca="1" si="33"/>
        <v>9.1032106718502259</v>
      </c>
      <c r="E540" s="11">
        <f t="shared" ref="E540:E603" ca="1" si="34">$E$16*H539+$E$17*H538+$E$19+H540</f>
        <v>9.7783534578533704</v>
      </c>
      <c r="F540" s="11">
        <f t="shared" ref="F540:F603" ca="1" si="35">$F$16*H539+$F$17*H538+$F$18*H537+$F$19+H540</f>
        <v>10.036901763057449</v>
      </c>
      <c r="G540" s="30"/>
      <c r="H540" s="12">
        <f t="shared" ca="1" si="32"/>
        <v>-0.29652725127616258</v>
      </c>
    </row>
    <row r="541" spans="3:8" ht="15.55" customHeight="1" x14ac:dyDescent="0.65">
      <c r="C541" s="10">
        <v>517</v>
      </c>
      <c r="D541" s="11">
        <f t="shared" ca="1" si="33"/>
        <v>9.3173999174685047</v>
      </c>
      <c r="E541" s="11">
        <f t="shared" ca="1" si="34"/>
        <v>8.7171378405948943</v>
      </c>
      <c r="F541" s="11">
        <f t="shared" ca="1" si="35"/>
        <v>9.3922806265980388</v>
      </c>
      <c r="G541" s="30"/>
      <c r="H541" s="12">
        <f t="shared" ca="1" si="32"/>
        <v>-0.53433645689341414</v>
      </c>
    </row>
    <row r="542" spans="3:8" ht="15.55" customHeight="1" x14ac:dyDescent="0.65">
      <c r="C542" s="10">
        <v>518</v>
      </c>
      <c r="D542" s="11">
        <f t="shared" ca="1" si="33"/>
        <v>10.710650873804086</v>
      </c>
      <c r="E542" s="11">
        <f t="shared" ca="1" si="34"/>
        <v>10.562387248166004</v>
      </c>
      <c r="F542" s="11">
        <f t="shared" ca="1" si="35"/>
        <v>9.9621251712923922</v>
      </c>
      <c r="G542" s="30"/>
      <c r="H542" s="12">
        <f t="shared" ca="1" si="32"/>
        <v>0.97781910225079349</v>
      </c>
    </row>
    <row r="543" spans="3:8" ht="15.55" customHeight="1" x14ac:dyDescent="0.65">
      <c r="C543" s="10">
        <v>519</v>
      </c>
      <c r="D543" s="11">
        <f t="shared" ca="1" si="33"/>
        <v>9.2654915129122219</v>
      </c>
      <c r="E543" s="11">
        <f t="shared" ca="1" si="34"/>
        <v>8.9983232844655134</v>
      </c>
      <c r="F543" s="11">
        <f t="shared" ca="1" si="35"/>
        <v>8.8500596588274334</v>
      </c>
      <c r="G543" s="30"/>
      <c r="H543" s="12">
        <f t="shared" ca="1" si="32"/>
        <v>-1.2234180382131747</v>
      </c>
    </row>
    <row r="544" spans="3:8" ht="15.55" customHeight="1" x14ac:dyDescent="0.65">
      <c r="C544" s="10">
        <v>520</v>
      </c>
      <c r="D544" s="11">
        <f t="shared" ca="1" si="33"/>
        <v>9.9769094133253198</v>
      </c>
      <c r="E544" s="11">
        <f t="shared" ca="1" si="34"/>
        <v>10.465818964450717</v>
      </c>
      <c r="F544" s="11">
        <f t="shared" ca="1" si="35"/>
        <v>10.19865073600401</v>
      </c>
      <c r="G544" s="30"/>
      <c r="H544" s="12">
        <f t="shared" ca="1" si="32"/>
        <v>0.58861843243190803</v>
      </c>
    </row>
    <row r="545" spans="3:8" ht="15.55" customHeight="1" x14ac:dyDescent="0.65">
      <c r="C545" s="10">
        <v>521</v>
      </c>
      <c r="D545" s="11">
        <f t="shared" ca="1" si="33"/>
        <v>10.99823968095072</v>
      </c>
      <c r="E545" s="11">
        <f t="shared" ca="1" si="34"/>
        <v>10.386530661844132</v>
      </c>
      <c r="F545" s="11">
        <f t="shared" ca="1" si="35"/>
        <v>10.875440212969529</v>
      </c>
      <c r="G545" s="30"/>
      <c r="H545" s="12">
        <f t="shared" ca="1" si="32"/>
        <v>0.7039304647347665</v>
      </c>
    </row>
    <row r="546" spans="3:8" ht="15.55" customHeight="1" x14ac:dyDescent="0.65">
      <c r="C546" s="10">
        <v>522</v>
      </c>
      <c r="D546" s="11">
        <f t="shared" ca="1" si="33"/>
        <v>9.1764248061621121</v>
      </c>
      <c r="E546" s="11">
        <f t="shared" ca="1" si="34"/>
        <v>9.4707340223780658</v>
      </c>
      <c r="F546" s="11">
        <f t="shared" ca="1" si="35"/>
        <v>8.8590250032714781</v>
      </c>
      <c r="G546" s="30"/>
      <c r="H546" s="12">
        <f t="shared" ca="1" si="32"/>
        <v>-1.1755404262052715</v>
      </c>
    </row>
    <row r="547" spans="3:8" ht="15.55" customHeight="1" x14ac:dyDescent="0.65">
      <c r="C547" s="10">
        <v>523</v>
      </c>
      <c r="D547" s="11">
        <f t="shared" ca="1" si="33"/>
        <v>10.051048374778979</v>
      </c>
      <c r="E547" s="11">
        <f t="shared" ca="1" si="34"/>
        <v>10.403013607146361</v>
      </c>
      <c r="F547" s="11">
        <f t="shared" ca="1" si="35"/>
        <v>10.697322823362315</v>
      </c>
      <c r="G547" s="30"/>
      <c r="H547" s="12">
        <f t="shared" ca="1" si="32"/>
        <v>0.63881858788161416</v>
      </c>
    </row>
    <row r="548" spans="3:8" ht="15.55" customHeight="1" x14ac:dyDescent="0.65">
      <c r="C548" s="10">
        <v>524</v>
      </c>
      <c r="D548" s="11">
        <f t="shared" ca="1" si="33"/>
        <v>10.78399194042815</v>
      </c>
      <c r="E548" s="11">
        <f t="shared" ca="1" si="34"/>
        <v>10.196221727325513</v>
      </c>
      <c r="F548" s="11">
        <f t="shared" ca="1" si="35"/>
        <v>10.548186959692897</v>
      </c>
      <c r="G548" s="30"/>
      <c r="H548" s="12">
        <f t="shared" ca="1" si="32"/>
        <v>0.46458264648734204</v>
      </c>
    </row>
    <row r="549" spans="3:8" ht="15.55" customHeight="1" x14ac:dyDescent="0.65">
      <c r="C549" s="10">
        <v>525</v>
      </c>
      <c r="D549" s="11">
        <f t="shared" ca="1" si="33"/>
        <v>10.988941124330175</v>
      </c>
      <c r="E549" s="11">
        <f t="shared" ca="1" si="34"/>
        <v>11.308350418270981</v>
      </c>
      <c r="F549" s="11">
        <f t="shared" ca="1" si="35"/>
        <v>10.720580205168346</v>
      </c>
      <c r="G549" s="30"/>
      <c r="H549" s="12">
        <f t="shared" ca="1" si="32"/>
        <v>0.75664980108650259</v>
      </c>
    </row>
    <row r="550" spans="3:8" ht="15.55" customHeight="1" x14ac:dyDescent="0.65">
      <c r="C550" s="10">
        <v>526</v>
      </c>
      <c r="D550" s="11">
        <f t="shared" ca="1" si="33"/>
        <v>11.015636862592718</v>
      </c>
      <c r="E550" s="11">
        <f t="shared" ca="1" si="34"/>
        <v>11.247928185836388</v>
      </c>
      <c r="F550" s="11">
        <f t="shared" ca="1" si="35"/>
        <v>11.567337479777196</v>
      </c>
      <c r="G550" s="30"/>
      <c r="H550" s="12">
        <f t="shared" ca="1" si="32"/>
        <v>0.63731196204946639</v>
      </c>
    </row>
    <row r="551" spans="3:8" ht="15.55" customHeight="1" x14ac:dyDescent="0.65">
      <c r="C551" s="10">
        <v>527</v>
      </c>
      <c r="D551" s="11">
        <f t="shared" ca="1" si="33"/>
        <v>10.245128958873922</v>
      </c>
      <c r="E551" s="11">
        <f t="shared" ca="1" si="34"/>
        <v>10.623453859417173</v>
      </c>
      <c r="F551" s="11">
        <f t="shared" ca="1" si="35"/>
        <v>10.855745182660844</v>
      </c>
      <c r="G551" s="30"/>
      <c r="H551" s="12">
        <f t="shared" ca="1" si="32"/>
        <v>-7.3527022150810945E-2</v>
      </c>
    </row>
    <row r="552" spans="3:8" ht="15.55" customHeight="1" x14ac:dyDescent="0.65">
      <c r="C552" s="10">
        <v>528</v>
      </c>
      <c r="D552" s="11">
        <f t="shared" ca="1" si="33"/>
        <v>9.0660016039563249</v>
      </c>
      <c r="E552" s="11">
        <f t="shared" ca="1" si="34"/>
        <v>9.3846575849810581</v>
      </c>
      <c r="F552" s="11">
        <f t="shared" ca="1" si="35"/>
        <v>9.7629824855243079</v>
      </c>
      <c r="G552" s="30"/>
      <c r="H552" s="12">
        <f t="shared" ca="1" si="32"/>
        <v>-0.89723488496826953</v>
      </c>
    </row>
    <row r="553" spans="3:8" ht="15.55" customHeight="1" x14ac:dyDescent="0.65">
      <c r="C553" s="10">
        <v>529</v>
      </c>
      <c r="D553" s="11">
        <f t="shared" ca="1" si="33"/>
        <v>12.140925230571137</v>
      </c>
      <c r="E553" s="11">
        <f t="shared" ca="1" si="34"/>
        <v>12.104161719495732</v>
      </c>
      <c r="F553" s="11">
        <f t="shared" ca="1" si="35"/>
        <v>12.422817700520465</v>
      </c>
      <c r="G553" s="30"/>
      <c r="H553" s="12">
        <f t="shared" ca="1" si="32"/>
        <v>2.5895426730552722</v>
      </c>
    </row>
    <row r="554" spans="3:8" ht="15.55" customHeight="1" x14ac:dyDescent="0.65">
      <c r="C554" s="10">
        <v>530</v>
      </c>
      <c r="D554" s="11">
        <f t="shared" ca="1" si="33"/>
        <v>9.9823734169130169</v>
      </c>
      <c r="E554" s="11">
        <f t="shared" ca="1" si="34"/>
        <v>9.5337559744288818</v>
      </c>
      <c r="F554" s="11">
        <f t="shared" ca="1" si="35"/>
        <v>9.496992463353477</v>
      </c>
      <c r="G554" s="30"/>
      <c r="H554" s="12">
        <f t="shared" ca="1" si="32"/>
        <v>-1.3123979196146194</v>
      </c>
    </row>
    <row r="555" spans="3:8" ht="15.55" customHeight="1" x14ac:dyDescent="0.65">
      <c r="C555" s="10">
        <v>531</v>
      </c>
      <c r="D555" s="11">
        <f t="shared" ca="1" si="33"/>
        <v>8.62047516300564</v>
      </c>
      <c r="E555" s="11">
        <f t="shared" ca="1" si="34"/>
        <v>9.915246499533275</v>
      </c>
      <c r="F555" s="11">
        <f t="shared" ca="1" si="35"/>
        <v>9.4666290570491398</v>
      </c>
      <c r="G555" s="30"/>
      <c r="H555" s="12">
        <f t="shared" ca="1" si="32"/>
        <v>-0.72332587718705077</v>
      </c>
    </row>
    <row r="556" spans="3:8" ht="15.55" customHeight="1" x14ac:dyDescent="0.65">
      <c r="C556" s="10">
        <v>532</v>
      </c>
      <c r="D556" s="11">
        <f t="shared" ca="1" si="33"/>
        <v>9.8125878727053486</v>
      </c>
      <c r="E556" s="11">
        <f t="shared" ca="1" si="34"/>
        <v>9.1563889128980396</v>
      </c>
      <c r="F556" s="11">
        <f t="shared" ca="1" si="35"/>
        <v>10.451160249425675</v>
      </c>
      <c r="G556" s="30"/>
      <c r="H556" s="12">
        <f t="shared" ca="1" si="32"/>
        <v>0.17425081129887468</v>
      </c>
    </row>
    <row r="557" spans="3:8" ht="15.55" customHeight="1" x14ac:dyDescent="0.65">
      <c r="C557" s="10">
        <v>533</v>
      </c>
      <c r="D557" s="11">
        <f t="shared" ca="1" si="33"/>
        <v>10.082666887474323</v>
      </c>
      <c r="E557" s="11">
        <f t="shared" ca="1" si="34"/>
        <v>9.7210039488807976</v>
      </c>
      <c r="F557" s="11">
        <f t="shared" ca="1" si="35"/>
        <v>9.0648049890734868</v>
      </c>
      <c r="G557" s="30"/>
      <c r="H557" s="12">
        <f t="shared" ca="1" si="32"/>
        <v>-4.4585181751144957E-3</v>
      </c>
    </row>
    <row r="558" spans="3:8" ht="15.55" customHeight="1" x14ac:dyDescent="0.65">
      <c r="C558" s="10">
        <v>534</v>
      </c>
      <c r="D558" s="11">
        <f t="shared" ca="1" si="33"/>
        <v>9.4677445702094509</v>
      </c>
      <c r="E558" s="11">
        <f t="shared" ca="1" si="34"/>
        <v>9.5548699758588871</v>
      </c>
      <c r="F558" s="11">
        <f t="shared" ca="1" si="35"/>
        <v>9.1932070372653616</v>
      </c>
      <c r="G558" s="30"/>
      <c r="H558" s="12">
        <f t="shared" ca="1" si="32"/>
        <v>-0.53002617070299285</v>
      </c>
    </row>
    <row r="559" spans="3:8" ht="15.55" customHeight="1" x14ac:dyDescent="0.65">
      <c r="C559" s="10">
        <v>535</v>
      </c>
      <c r="D559" s="11">
        <f t="shared" ca="1" si="33"/>
        <v>9.3574766259126267</v>
      </c>
      <c r="E559" s="11">
        <f t="shared" ca="1" si="34"/>
        <v>9.3552473668250702</v>
      </c>
      <c r="F559" s="11">
        <f t="shared" ca="1" si="35"/>
        <v>9.4423727724745063</v>
      </c>
      <c r="G559" s="30"/>
      <c r="H559" s="12">
        <f t="shared" ca="1" si="32"/>
        <v>-0.37751028873587761</v>
      </c>
    </row>
    <row r="560" spans="3:8" ht="15.55" customHeight="1" x14ac:dyDescent="0.65">
      <c r="C560" s="10">
        <v>536</v>
      </c>
      <c r="D560" s="11">
        <f t="shared" ca="1" si="33"/>
        <v>9.4627092509175679</v>
      </c>
      <c r="E560" s="11">
        <f t="shared" ca="1" si="34"/>
        <v>9.1976961655660716</v>
      </c>
      <c r="F560" s="11">
        <f t="shared" ca="1" si="35"/>
        <v>9.1954669064785133</v>
      </c>
      <c r="G560" s="30"/>
      <c r="H560" s="12">
        <f t="shared" ca="1" si="32"/>
        <v>-0.34853560471449446</v>
      </c>
    </row>
    <row r="561" spans="3:8" ht="15.55" customHeight="1" x14ac:dyDescent="0.65">
      <c r="C561" s="10">
        <v>537</v>
      </c>
      <c r="D561" s="11">
        <f t="shared" ca="1" si="33"/>
        <v>8.5171828121298887</v>
      </c>
      <c r="E561" s="11">
        <f t="shared" ca="1" si="34"/>
        <v>8.3284276677619502</v>
      </c>
      <c r="F561" s="11">
        <f t="shared" ca="1" si="35"/>
        <v>8.0634145824104539</v>
      </c>
      <c r="G561" s="30"/>
      <c r="H561" s="12">
        <f t="shared" ca="1" si="32"/>
        <v>-1.3085493855128629</v>
      </c>
    </row>
    <row r="562" spans="3:8" ht="15.55" customHeight="1" x14ac:dyDescent="0.65">
      <c r="C562" s="10">
        <v>538</v>
      </c>
      <c r="D562" s="11">
        <f t="shared" ca="1" si="33"/>
        <v>11.231083436961239</v>
      </c>
      <c r="E562" s="11">
        <f t="shared" ca="1" si="34"/>
        <v>11.056815634603993</v>
      </c>
      <c r="F562" s="11">
        <f t="shared" ca="1" si="35"/>
        <v>10.868060490236054</v>
      </c>
      <c r="G562" s="30"/>
      <c r="H562" s="12">
        <f t="shared" ca="1" si="32"/>
        <v>1.8853581297176705</v>
      </c>
    </row>
    <row r="563" spans="3:8" ht="15.55" customHeight="1" x14ac:dyDescent="0.65">
      <c r="C563" s="10">
        <v>539</v>
      </c>
      <c r="D563" s="11">
        <f t="shared" ca="1" si="33"/>
        <v>11.929543510957737</v>
      </c>
      <c r="E563" s="11">
        <f t="shared" ca="1" si="34"/>
        <v>11.275268818201306</v>
      </c>
      <c r="F563" s="11">
        <f t="shared" ca="1" si="35"/>
        <v>11.101001015844059</v>
      </c>
      <c r="G563" s="30"/>
      <c r="H563" s="12">
        <f t="shared" ca="1" si="32"/>
        <v>0.98686444609890178</v>
      </c>
    </row>
    <row r="564" spans="3:8" ht="15.55" customHeight="1" x14ac:dyDescent="0.65">
      <c r="C564" s="10">
        <v>540</v>
      </c>
      <c r="D564" s="11">
        <f t="shared" ca="1" si="33"/>
        <v>11.310881511183352</v>
      </c>
      <c r="E564" s="11">
        <f t="shared" ca="1" si="34"/>
        <v>12.253560576042187</v>
      </c>
      <c r="F564" s="11">
        <f t="shared" ca="1" si="35"/>
        <v>11.599285883285756</v>
      </c>
      <c r="G564" s="30"/>
      <c r="H564" s="12">
        <f t="shared" ca="1" si="32"/>
        <v>0.81744928813389994</v>
      </c>
    </row>
    <row r="565" spans="3:8" ht="15.55" customHeight="1" x14ac:dyDescent="0.65">
      <c r="C565" s="10">
        <v>541</v>
      </c>
      <c r="D565" s="11">
        <f t="shared" ca="1" si="33"/>
        <v>11.81672856887546</v>
      </c>
      <c r="E565" s="11">
        <f t="shared" ca="1" si="34"/>
        <v>12.310160791924911</v>
      </c>
      <c r="F565" s="11">
        <f t="shared" ca="1" si="35"/>
        <v>13.252839856783746</v>
      </c>
      <c r="G565" s="30"/>
      <c r="H565" s="12">
        <f t="shared" ca="1" si="32"/>
        <v>1.4080039248085099</v>
      </c>
    </row>
    <row r="566" spans="3:8" ht="15.55" customHeight="1" x14ac:dyDescent="0.65">
      <c r="C566" s="10">
        <v>542</v>
      </c>
      <c r="D566" s="11">
        <f t="shared" ca="1" si="33"/>
        <v>12.014589172311982</v>
      </c>
      <c r="E566" s="11">
        <f t="shared" ca="1" si="34"/>
        <v>12.423313816378931</v>
      </c>
      <c r="F566" s="11">
        <f t="shared" ca="1" si="35"/>
        <v>12.916746039428382</v>
      </c>
      <c r="G566" s="30"/>
      <c r="H566" s="12">
        <f t="shared" ca="1" si="32"/>
        <v>1.3105872099077265</v>
      </c>
    </row>
    <row r="567" spans="3:8" ht="15.55" customHeight="1" x14ac:dyDescent="0.65">
      <c r="C567" s="10">
        <v>543</v>
      </c>
      <c r="D567" s="11">
        <f t="shared" ca="1" si="33"/>
        <v>11.048958545267476</v>
      </c>
      <c r="E567" s="11">
        <f t="shared" ca="1" si="34"/>
        <v>11.75296050767173</v>
      </c>
      <c r="F567" s="11">
        <f t="shared" ca="1" si="35"/>
        <v>12.161685151738681</v>
      </c>
      <c r="G567" s="30"/>
      <c r="H567" s="12">
        <f t="shared" ca="1" si="32"/>
        <v>0.39366494031361382</v>
      </c>
    </row>
    <row r="568" spans="3:8" ht="15.55" customHeight="1" x14ac:dyDescent="0.65">
      <c r="C568" s="10">
        <v>544</v>
      </c>
      <c r="D568" s="11">
        <f t="shared" ca="1" si="33"/>
        <v>9.5982388758398187</v>
      </c>
      <c r="E568" s="11">
        <f t="shared" ca="1" si="34"/>
        <v>10.253532480793682</v>
      </c>
      <c r="F568" s="11">
        <f t="shared" ca="1" si="35"/>
        <v>10.957534443197938</v>
      </c>
      <c r="G568" s="30"/>
      <c r="H568" s="12">
        <f t="shared" ca="1" si="32"/>
        <v>-0.59859359431698844</v>
      </c>
    </row>
    <row r="569" spans="3:8" ht="15.55" customHeight="1" x14ac:dyDescent="0.65">
      <c r="C569" s="10">
        <v>545</v>
      </c>
      <c r="D569" s="11">
        <f t="shared" ca="1" si="33"/>
        <v>9.4033079915601956</v>
      </c>
      <c r="E569" s="11">
        <f t="shared" ca="1" si="34"/>
        <v>9.6001404617170021</v>
      </c>
      <c r="F569" s="11">
        <f t="shared" ca="1" si="35"/>
        <v>10.255434066670865</v>
      </c>
      <c r="G569" s="30"/>
      <c r="H569" s="12">
        <f t="shared" ca="1" si="32"/>
        <v>-0.29739521128131102</v>
      </c>
    </row>
    <row r="570" spans="3:8" ht="15.55" customHeight="1" x14ac:dyDescent="0.65">
      <c r="C570" s="10">
        <v>546</v>
      </c>
      <c r="D570" s="11">
        <f t="shared" ca="1" si="33"/>
        <v>8.0460073168122648</v>
      </c>
      <c r="E570" s="11">
        <f t="shared" ca="1" si="34"/>
        <v>7.7467105196537709</v>
      </c>
      <c r="F570" s="11">
        <f t="shared" ca="1" si="35"/>
        <v>7.9435429898105774</v>
      </c>
      <c r="G570" s="30"/>
      <c r="H570" s="12">
        <f t="shared" ca="1" si="32"/>
        <v>-1.8052950775470795</v>
      </c>
    </row>
    <row r="571" spans="3:8" ht="15.55" customHeight="1" x14ac:dyDescent="0.65">
      <c r="C571" s="10">
        <v>547</v>
      </c>
      <c r="D571" s="11">
        <f t="shared" ca="1" si="33"/>
        <v>9.440544651800046</v>
      </c>
      <c r="E571" s="11">
        <f t="shared" ca="1" si="34"/>
        <v>9.2918470461593898</v>
      </c>
      <c r="F571" s="11">
        <f t="shared" ca="1" si="35"/>
        <v>8.9925502490008959</v>
      </c>
      <c r="G571" s="30"/>
      <c r="H571" s="12">
        <f t="shared" ca="1" si="32"/>
        <v>0.34319219057358485</v>
      </c>
    </row>
    <row r="572" spans="3:8" ht="15.55" customHeight="1" x14ac:dyDescent="0.65">
      <c r="C572" s="10">
        <v>548</v>
      </c>
      <c r="D572" s="11">
        <f t="shared" ca="1" si="33"/>
        <v>11.729461261529124</v>
      </c>
      <c r="E572" s="11">
        <f t="shared" ca="1" si="34"/>
        <v>10.826813722755585</v>
      </c>
      <c r="F572" s="11">
        <f t="shared" ca="1" si="35"/>
        <v>10.678116117114929</v>
      </c>
      <c r="G572" s="30"/>
      <c r="H572" s="12">
        <f t="shared" ca="1" si="32"/>
        <v>1.5578651662423317</v>
      </c>
    </row>
    <row r="573" spans="3:8" ht="15.55" customHeight="1" x14ac:dyDescent="0.65">
      <c r="C573" s="10">
        <v>549</v>
      </c>
      <c r="D573" s="11">
        <f t="shared" ca="1" si="33"/>
        <v>11.225071900534649</v>
      </c>
      <c r="E573" s="11">
        <f t="shared" ca="1" si="34"/>
        <v>11.39666799582144</v>
      </c>
      <c r="F573" s="11">
        <f t="shared" ca="1" si="35"/>
        <v>10.494020457047901</v>
      </c>
      <c r="G573" s="30"/>
      <c r="H573" s="12">
        <f t="shared" ca="1" si="32"/>
        <v>0.44613931741348217</v>
      </c>
    </row>
    <row r="574" spans="3:8" ht="15.55" customHeight="1" x14ac:dyDescent="0.65">
      <c r="C574" s="10">
        <v>550</v>
      </c>
      <c r="D574" s="11">
        <f t="shared" ca="1" si="33"/>
        <v>10.495365990870376</v>
      </c>
      <c r="E574" s="11">
        <f t="shared" ca="1" si="34"/>
        <v>11.27429857399154</v>
      </c>
      <c r="F574" s="11">
        <f t="shared" ca="1" si="35"/>
        <v>11.445894669278333</v>
      </c>
      <c r="G574" s="30"/>
      <c r="H574" s="12">
        <f t="shared" ca="1" si="32"/>
        <v>0.27229633216363414</v>
      </c>
    </row>
    <row r="575" spans="3:8" ht="15.55" customHeight="1" x14ac:dyDescent="0.65">
      <c r="C575" s="10">
        <v>551</v>
      </c>
      <c r="D575" s="11">
        <f t="shared" ca="1" si="33"/>
        <v>10.264362341419499</v>
      </c>
      <c r="E575" s="11">
        <f t="shared" ca="1" si="34"/>
        <v>10.48743200012624</v>
      </c>
      <c r="F575" s="11">
        <f t="shared" ca="1" si="35"/>
        <v>11.266364583247405</v>
      </c>
      <c r="G575" s="30"/>
      <c r="H575" s="12">
        <f t="shared" ca="1" si="32"/>
        <v>0.1282141753376814</v>
      </c>
    </row>
    <row r="576" spans="3:8" ht="15.55" customHeight="1" x14ac:dyDescent="0.65">
      <c r="C576" s="10">
        <v>552</v>
      </c>
      <c r="D576" s="11">
        <f t="shared" ca="1" si="33"/>
        <v>10.759737056633885</v>
      </c>
      <c r="E576" s="11">
        <f t="shared" ca="1" si="34"/>
        <v>10.895885222715702</v>
      </c>
      <c r="F576" s="11">
        <f t="shared" ca="1" si="35"/>
        <v>11.118954881422443</v>
      </c>
      <c r="G576" s="30"/>
      <c r="H576" s="12">
        <f t="shared" ca="1" si="32"/>
        <v>0.69562996896504448</v>
      </c>
    </row>
    <row r="577" spans="3:8" ht="15.55" customHeight="1" x14ac:dyDescent="0.65">
      <c r="C577" s="10">
        <v>553</v>
      </c>
      <c r="D577" s="11">
        <f t="shared" ca="1" si="33"/>
        <v>10.508692146383924</v>
      </c>
      <c r="E577" s="11">
        <f t="shared" ca="1" si="34"/>
        <v>10.572799234052765</v>
      </c>
      <c r="F577" s="11">
        <f t="shared" ca="1" si="35"/>
        <v>10.708947400134582</v>
      </c>
      <c r="G577" s="30"/>
      <c r="H577" s="12">
        <f t="shared" ca="1" si="32"/>
        <v>0.16087716190140208</v>
      </c>
    </row>
    <row r="578" spans="3:8" ht="15.55" customHeight="1" x14ac:dyDescent="0.65">
      <c r="C578" s="10">
        <v>554</v>
      </c>
      <c r="D578" s="11">
        <f t="shared" ca="1" si="33"/>
        <v>10.160661561758783</v>
      </c>
      <c r="E578" s="11">
        <f t="shared" ca="1" si="34"/>
        <v>10.508476546241305</v>
      </c>
      <c r="F578" s="11">
        <f t="shared" ca="1" si="35"/>
        <v>10.572583633910146</v>
      </c>
      <c r="G578" s="30"/>
      <c r="H578" s="12">
        <f t="shared" ca="1" si="32"/>
        <v>8.0222980808081115E-2</v>
      </c>
    </row>
    <row r="579" spans="3:8" ht="15.55" customHeight="1" x14ac:dyDescent="0.65">
      <c r="C579" s="10">
        <v>555</v>
      </c>
      <c r="D579" s="11">
        <f t="shared" ca="1" si="33"/>
        <v>9.9026825546289796</v>
      </c>
      <c r="E579" s="11">
        <f t="shared" ca="1" si="34"/>
        <v>9.9831211355796814</v>
      </c>
      <c r="F579" s="11">
        <f t="shared" ca="1" si="35"/>
        <v>10.330936120062203</v>
      </c>
      <c r="G579" s="30"/>
      <c r="H579" s="12">
        <f t="shared" ca="1" si="32"/>
        <v>-0.13742893577506157</v>
      </c>
    </row>
    <row r="580" spans="3:8" ht="15.55" customHeight="1" x14ac:dyDescent="0.65">
      <c r="C580" s="10">
        <v>556</v>
      </c>
      <c r="D580" s="11">
        <f t="shared" ca="1" si="33"/>
        <v>10.930342274077496</v>
      </c>
      <c r="E580" s="11">
        <f t="shared" ca="1" si="34"/>
        <v>10.970453764481537</v>
      </c>
      <c r="F580" s="11">
        <f t="shared" ca="1" si="35"/>
        <v>11.050892345432239</v>
      </c>
      <c r="G580" s="30"/>
      <c r="H580" s="12">
        <f t="shared" ca="1" si="32"/>
        <v>0.99905674196502825</v>
      </c>
    </row>
    <row r="581" spans="3:8" ht="15.55" customHeight="1" x14ac:dyDescent="0.65">
      <c r="C581" s="10">
        <v>557</v>
      </c>
      <c r="D581" s="11">
        <f t="shared" ca="1" si="33"/>
        <v>9.0850129411384053</v>
      </c>
      <c r="E581" s="11">
        <f t="shared" ca="1" si="34"/>
        <v>9.016298473250874</v>
      </c>
      <c r="F581" s="11">
        <f t="shared" ca="1" si="35"/>
        <v>9.0564099636549145</v>
      </c>
      <c r="G581" s="30"/>
      <c r="H581" s="12">
        <f t="shared" ca="1" si="32"/>
        <v>-1.4145154298441094</v>
      </c>
    </row>
    <row r="582" spans="3:8" ht="15.55" customHeight="1" x14ac:dyDescent="0.65">
      <c r="C582" s="10">
        <v>558</v>
      </c>
      <c r="D582" s="11">
        <f t="shared" ca="1" si="33"/>
        <v>8.3768316494164665</v>
      </c>
      <c r="E582" s="11">
        <f t="shared" ca="1" si="34"/>
        <v>8.8763600203989803</v>
      </c>
      <c r="F582" s="11">
        <f t="shared" ca="1" si="35"/>
        <v>8.807645552511449</v>
      </c>
      <c r="G582" s="30"/>
      <c r="H582" s="12">
        <f t="shared" ca="1" si="32"/>
        <v>-0.9159106356614789</v>
      </c>
    </row>
    <row r="583" spans="3:8" ht="15.55" customHeight="1" x14ac:dyDescent="0.65">
      <c r="C583" s="10">
        <v>559</v>
      </c>
      <c r="D583" s="11">
        <f t="shared" ca="1" si="33"/>
        <v>9.5290663628816699</v>
      </c>
      <c r="E583" s="11">
        <f t="shared" ca="1" si="34"/>
        <v>8.8218086479596156</v>
      </c>
      <c r="F583" s="11">
        <f t="shared" ca="1" si="35"/>
        <v>9.3213370189421294</v>
      </c>
      <c r="G583" s="30"/>
      <c r="H583" s="12">
        <f t="shared" ca="1" si="32"/>
        <v>-1.297831928759079E-2</v>
      </c>
    </row>
    <row r="584" spans="3:8" ht="15.55" customHeight="1" x14ac:dyDescent="0.65">
      <c r="C584" s="10">
        <v>560</v>
      </c>
      <c r="D584" s="11">
        <f t="shared" ca="1" si="33"/>
        <v>8.2833467242656056</v>
      </c>
      <c r="E584" s="11">
        <f t="shared" ca="1" si="34"/>
        <v>7.8253914064348651</v>
      </c>
      <c r="F584" s="11">
        <f t="shared" ca="1" si="35"/>
        <v>7.1181336915128108</v>
      </c>
      <c r="G584" s="30"/>
      <c r="H584" s="12">
        <f t="shared" ca="1" si="32"/>
        <v>-1.7101641160905998</v>
      </c>
    </row>
    <row r="585" spans="3:8" ht="15.55" customHeight="1" x14ac:dyDescent="0.65">
      <c r="C585" s="10">
        <v>561</v>
      </c>
      <c r="D585" s="11">
        <f t="shared" ca="1" si="33"/>
        <v>6.9995128180546224</v>
      </c>
      <c r="E585" s="11">
        <f t="shared" ca="1" si="34"/>
        <v>6.9930236584108272</v>
      </c>
      <c r="F585" s="11">
        <f t="shared" ca="1" si="35"/>
        <v>6.5350683405800876</v>
      </c>
      <c r="G585" s="30"/>
      <c r="H585" s="12">
        <f t="shared" ca="1" si="32"/>
        <v>-2.145405123900078</v>
      </c>
    </row>
    <row r="586" spans="3:8" ht="15.55" customHeight="1" x14ac:dyDescent="0.65">
      <c r="C586" s="10">
        <v>562</v>
      </c>
      <c r="D586" s="11">
        <f t="shared" ca="1" si="33"/>
        <v>9.6769987171906351</v>
      </c>
      <c r="E586" s="11">
        <f t="shared" ca="1" si="34"/>
        <v>8.8219166591453337</v>
      </c>
      <c r="F586" s="11">
        <f t="shared" ca="1" si="35"/>
        <v>8.8154274995015385</v>
      </c>
      <c r="G586" s="30"/>
      <c r="H586" s="12">
        <f t="shared" ca="1" si="32"/>
        <v>0.74970127914067308</v>
      </c>
    </row>
    <row r="587" spans="3:8" ht="15.55" customHeight="1" x14ac:dyDescent="0.65">
      <c r="C587" s="10">
        <v>563</v>
      </c>
      <c r="D587" s="11">
        <f t="shared" ca="1" si="33"/>
        <v>11.904704002042461</v>
      </c>
      <c r="E587" s="11">
        <f t="shared" ca="1" si="34"/>
        <v>10.832001440092423</v>
      </c>
      <c r="F587" s="11">
        <f t="shared" ca="1" si="35"/>
        <v>9.9769193820471216</v>
      </c>
      <c r="G587" s="30"/>
      <c r="H587" s="12">
        <f t="shared" ca="1" si="32"/>
        <v>1.5298533624721247</v>
      </c>
    </row>
    <row r="588" spans="3:8" ht="15.55" customHeight="1" x14ac:dyDescent="0.65">
      <c r="C588" s="10">
        <v>564</v>
      </c>
      <c r="D588" s="11">
        <f t="shared" ca="1" si="33"/>
        <v>9.0518088621386159</v>
      </c>
      <c r="E588" s="11">
        <f t="shared" ca="1" si="34"/>
        <v>9.4266595017089525</v>
      </c>
      <c r="F588" s="11">
        <f t="shared" ca="1" si="35"/>
        <v>8.3539569397589144</v>
      </c>
      <c r="G588" s="30"/>
      <c r="H588" s="12">
        <f t="shared" ca="1" si="32"/>
        <v>-1.7131178190974459</v>
      </c>
    </row>
    <row r="589" spans="3:8" ht="15.55" customHeight="1" x14ac:dyDescent="0.65">
      <c r="C589" s="10">
        <v>565</v>
      </c>
      <c r="D589" s="11">
        <f t="shared" ca="1" si="33"/>
        <v>8.8318382304746734</v>
      </c>
      <c r="E589" s="11">
        <f t="shared" ca="1" si="34"/>
        <v>9.5967649117107356</v>
      </c>
      <c r="F589" s="11">
        <f t="shared" ca="1" si="35"/>
        <v>9.9716155512810722</v>
      </c>
      <c r="G589" s="30"/>
      <c r="H589" s="12">
        <f t="shared" ca="1" si="32"/>
        <v>-0.31160285997660492</v>
      </c>
    </row>
    <row r="590" spans="3:8" ht="15.55" customHeight="1" x14ac:dyDescent="0.65">
      <c r="C590" s="10">
        <v>566</v>
      </c>
      <c r="D590" s="11">
        <f t="shared" ca="1" si="33"/>
        <v>10.553119357493568</v>
      </c>
      <c r="E590" s="11">
        <f t="shared" ca="1" si="34"/>
        <v>9.6965604479448455</v>
      </c>
      <c r="F590" s="11">
        <f t="shared" ca="1" si="35"/>
        <v>10.461487129180908</v>
      </c>
      <c r="G590" s="30"/>
      <c r="H590" s="12">
        <f t="shared" ca="1" si="32"/>
        <v>0.70892078748187026</v>
      </c>
    </row>
    <row r="591" spans="3:8" ht="15.55" customHeight="1" x14ac:dyDescent="0.65">
      <c r="C591" s="10">
        <v>567</v>
      </c>
      <c r="D591" s="11">
        <f t="shared" ca="1" si="33"/>
        <v>9.436535768577567</v>
      </c>
      <c r="E591" s="11">
        <f t="shared" ca="1" si="34"/>
        <v>9.2807343385892658</v>
      </c>
      <c r="F591" s="11">
        <f t="shared" ca="1" si="35"/>
        <v>8.4241754290405417</v>
      </c>
      <c r="G591" s="30"/>
      <c r="H591" s="12">
        <f t="shared" ca="1" si="32"/>
        <v>-0.91792462516336837</v>
      </c>
    </row>
    <row r="592" spans="3:8" ht="15.55" customHeight="1" x14ac:dyDescent="0.65">
      <c r="C592" s="10">
        <v>568</v>
      </c>
      <c r="D592" s="11">
        <f t="shared" ca="1" si="33"/>
        <v>6.8358555426393011</v>
      </c>
      <c r="E592" s="11">
        <f t="shared" ca="1" si="34"/>
        <v>7.1903159363802374</v>
      </c>
      <c r="F592" s="11">
        <f t="shared" ca="1" si="35"/>
        <v>7.0345145063919343</v>
      </c>
      <c r="G592" s="30"/>
      <c r="H592" s="12">
        <f t="shared" ca="1" si="32"/>
        <v>-2.7051821447790148</v>
      </c>
    </row>
    <row r="593" spans="3:8" ht="15.55" customHeight="1" x14ac:dyDescent="0.65">
      <c r="C593" s="10">
        <v>569</v>
      </c>
      <c r="D593" s="11">
        <f t="shared" ca="1" si="33"/>
        <v>10.510984862403566</v>
      </c>
      <c r="E593" s="11">
        <f t="shared" ca="1" si="34"/>
        <v>10.052022549821883</v>
      </c>
      <c r="F593" s="11">
        <f t="shared" ca="1" si="35"/>
        <v>10.406482943562818</v>
      </c>
      <c r="G593" s="30"/>
      <c r="H593" s="12">
        <f t="shared" ca="1" si="32"/>
        <v>1.8635759347930734</v>
      </c>
    </row>
    <row r="594" spans="3:8" ht="15.55" customHeight="1" x14ac:dyDescent="0.65">
      <c r="C594" s="10">
        <v>570</v>
      </c>
      <c r="D594" s="11">
        <f t="shared" ca="1" si="33"/>
        <v>11.227609390868698</v>
      </c>
      <c r="E594" s="11">
        <f t="shared" ca="1" si="34"/>
        <v>9.8750183184791922</v>
      </c>
      <c r="F594" s="11">
        <f t="shared" ca="1" si="35"/>
        <v>9.4160560058975076</v>
      </c>
      <c r="G594" s="30"/>
      <c r="H594" s="12">
        <f t="shared" ca="1" si="32"/>
        <v>0.29582142347216295</v>
      </c>
    </row>
    <row r="595" spans="3:8" ht="15.55" customHeight="1" x14ac:dyDescent="0.65">
      <c r="C595" s="10">
        <v>571</v>
      </c>
      <c r="D595" s="11">
        <f t="shared" ca="1" si="33"/>
        <v>7.9510294729937616</v>
      </c>
      <c r="E595" s="11">
        <f t="shared" ca="1" si="34"/>
        <v>8.8828174403902995</v>
      </c>
      <c r="F595" s="11">
        <f t="shared" ca="1" si="35"/>
        <v>7.5302263680007915</v>
      </c>
      <c r="G595" s="30"/>
      <c r="H595" s="12">
        <f t="shared" ca="1" si="32"/>
        <v>-2.1968812387423196</v>
      </c>
    </row>
    <row r="596" spans="3:8" ht="15.55" customHeight="1" x14ac:dyDescent="0.65">
      <c r="C596" s="10">
        <v>572</v>
      </c>
      <c r="D596" s="11">
        <f t="shared" ca="1" si="33"/>
        <v>6.8582884766768997</v>
      </c>
      <c r="E596" s="11">
        <f t="shared" ca="1" si="34"/>
        <v>7.0061991884129826</v>
      </c>
      <c r="F596" s="11">
        <f t="shared" ca="1" si="35"/>
        <v>7.9379871558095187</v>
      </c>
      <c r="G596" s="30"/>
      <c r="H596" s="12">
        <f t="shared" ca="1" si="32"/>
        <v>-2.0432709039519397</v>
      </c>
    </row>
    <row r="597" spans="3:8" ht="15.55" customHeight="1" x14ac:dyDescent="0.65">
      <c r="C597" s="10">
        <v>573</v>
      </c>
      <c r="D597" s="11">
        <f t="shared" ca="1" si="33"/>
        <v>9.1081277456749206</v>
      </c>
      <c r="E597" s="11">
        <f t="shared" ca="1" si="34"/>
        <v>8.0096871263037599</v>
      </c>
      <c r="F597" s="11">
        <f t="shared" ca="1" si="35"/>
        <v>8.1575978380398411</v>
      </c>
      <c r="G597" s="30"/>
      <c r="H597" s="12">
        <f t="shared" ca="1" si="32"/>
        <v>0.12976319765088995</v>
      </c>
    </row>
    <row r="598" spans="3:8" ht="15.55" customHeight="1" x14ac:dyDescent="0.65">
      <c r="C598" s="10">
        <v>574</v>
      </c>
      <c r="D598" s="11">
        <f t="shared" ca="1" si="33"/>
        <v>10.685149999250788</v>
      </c>
      <c r="E598" s="11">
        <f t="shared" ca="1" si="34"/>
        <v>9.6635145472748185</v>
      </c>
      <c r="F598" s="11">
        <f t="shared" ca="1" si="35"/>
        <v>8.5650739279036596</v>
      </c>
      <c r="G598" s="30"/>
      <c r="H598" s="12">
        <f t="shared" ca="1" si="32"/>
        <v>0.62026840042534337</v>
      </c>
    </row>
    <row r="599" spans="3:8" ht="15.55" customHeight="1" x14ac:dyDescent="0.65">
      <c r="C599" s="10">
        <v>575</v>
      </c>
      <c r="D599" s="11">
        <f t="shared" ca="1" si="33"/>
        <v>10.50651981442293</v>
      </c>
      <c r="E599" s="11">
        <f t="shared" ca="1" si="34"/>
        <v>10.571401413248376</v>
      </c>
      <c r="F599" s="11">
        <f t="shared" ca="1" si="35"/>
        <v>9.5497659612724064</v>
      </c>
      <c r="G599" s="30"/>
      <c r="H599" s="12">
        <f t="shared" ca="1" si="32"/>
        <v>0.19638561421025827</v>
      </c>
    </row>
    <row r="600" spans="3:8" ht="15.55" customHeight="1" x14ac:dyDescent="0.65">
      <c r="C600" s="10">
        <v>576</v>
      </c>
      <c r="D600" s="11">
        <f t="shared" ca="1" si="33"/>
        <v>9.5372580512903706</v>
      </c>
      <c r="E600" s="11">
        <f t="shared" ca="1" si="34"/>
        <v>9.8473922515030434</v>
      </c>
      <c r="F600" s="11">
        <f t="shared" ca="1" si="35"/>
        <v>9.9122738503284875</v>
      </c>
      <c r="G600" s="30"/>
      <c r="H600" s="12">
        <f t="shared" ref="H600:H624" ca="1" si="36">NORMINV(RAND(),$I$18,$I$19)</f>
        <v>-0.56093475581475749</v>
      </c>
    </row>
    <row r="601" spans="3:8" ht="15.55" customHeight="1" x14ac:dyDescent="0.65">
      <c r="C601" s="10">
        <v>577</v>
      </c>
      <c r="D601" s="11">
        <f t="shared" ca="1" si="33"/>
        <v>10.086300164713562</v>
      </c>
      <c r="E601" s="11">
        <f t="shared" ca="1" si="34"/>
        <v>10.18449297181869</v>
      </c>
      <c r="F601" s="11">
        <f t="shared" ca="1" si="35"/>
        <v>10.494627172031361</v>
      </c>
      <c r="G601" s="30"/>
      <c r="H601" s="12">
        <f t="shared" ca="1" si="36"/>
        <v>0.3667675426209398</v>
      </c>
    </row>
    <row r="602" spans="3:8" ht="15.55" customHeight="1" x14ac:dyDescent="0.65">
      <c r="C602" s="10">
        <v>578</v>
      </c>
      <c r="D602" s="11">
        <f t="shared" ref="D602:D624" ca="1" si="37">$D$16*H601+$D$19+H602</f>
        <v>9.9077584864588619</v>
      </c>
      <c r="E602" s="11">
        <f t="shared" ca="1" si="34"/>
        <v>9.6272911085514821</v>
      </c>
      <c r="F602" s="11">
        <f t="shared" ca="1" si="35"/>
        <v>9.7254839156566124</v>
      </c>
      <c r="G602" s="30"/>
      <c r="H602" s="12">
        <f t="shared" ca="1" si="36"/>
        <v>-0.27562528485160814</v>
      </c>
    </row>
    <row r="603" spans="3:8" ht="15.55" customHeight="1" x14ac:dyDescent="0.65">
      <c r="C603" s="10">
        <v>579</v>
      </c>
      <c r="D603" s="11">
        <f t="shared" ca="1" si="37"/>
        <v>11.633401872237821</v>
      </c>
      <c r="E603" s="11">
        <f t="shared" ca="1" si="34"/>
        <v>11.81678564354829</v>
      </c>
      <c r="F603" s="11">
        <f t="shared" ca="1" si="35"/>
        <v>11.536318265640912</v>
      </c>
      <c r="G603" s="30"/>
      <c r="H603" s="12">
        <f t="shared" ca="1" si="36"/>
        <v>1.7712145146636247</v>
      </c>
    </row>
    <row r="604" spans="3:8" ht="15.55" customHeight="1" x14ac:dyDescent="0.65">
      <c r="C604" s="10">
        <v>580</v>
      </c>
      <c r="D604" s="11">
        <f t="shared" ca="1" si="37"/>
        <v>9.4131381339448215</v>
      </c>
      <c r="E604" s="11">
        <f t="shared" ref="E604:E624" ca="1" si="38">$E$16*H603+$E$17*H602+$E$19+H604</f>
        <v>9.2753254915190162</v>
      </c>
      <c r="F604" s="11">
        <f t="shared" ref="F604:F624" ca="1" si="39">$F$16*H603+$F$17*H602+$F$18*H601+$F$19+H604</f>
        <v>9.4587092628294869</v>
      </c>
      <c r="G604" s="30"/>
      <c r="H604" s="12">
        <f t="shared" ca="1" si="36"/>
        <v>-1.472469123386992</v>
      </c>
    </row>
    <row r="605" spans="3:8" ht="15.55" customHeight="1" x14ac:dyDescent="0.65">
      <c r="C605" s="10">
        <v>581</v>
      </c>
      <c r="D605" s="11">
        <f t="shared" ca="1" si="37"/>
        <v>9.9408647641959753</v>
      </c>
      <c r="E605" s="11">
        <f t="shared" ca="1" si="38"/>
        <v>10.826472021527788</v>
      </c>
      <c r="F605" s="11">
        <f t="shared" ca="1" si="39"/>
        <v>10.688659379101985</v>
      </c>
      <c r="G605" s="30"/>
      <c r="H605" s="12">
        <f t="shared" ca="1" si="36"/>
        <v>0.67709932588947164</v>
      </c>
    </row>
    <row r="606" spans="3:8" ht="15.55" customHeight="1" x14ac:dyDescent="0.65">
      <c r="C606" s="10">
        <v>582</v>
      </c>
      <c r="D606" s="11">
        <f t="shared" ca="1" si="37"/>
        <v>11.76557322339546</v>
      </c>
      <c r="E606" s="11">
        <f t="shared" ca="1" si="38"/>
        <v>11.029338661701964</v>
      </c>
      <c r="F606" s="11">
        <f t="shared" ca="1" si="39"/>
        <v>11.914945919033777</v>
      </c>
      <c r="G606" s="30"/>
      <c r="H606" s="12">
        <f t="shared" ca="1" si="36"/>
        <v>1.4270235604507233</v>
      </c>
    </row>
    <row r="607" spans="3:8" ht="15.55" customHeight="1" x14ac:dyDescent="0.65">
      <c r="C607" s="10">
        <v>583</v>
      </c>
      <c r="D607" s="11">
        <f t="shared" ca="1" si="37"/>
        <v>9.7078377839246777</v>
      </c>
      <c r="E607" s="11">
        <f t="shared" ca="1" si="38"/>
        <v>10.046387446869414</v>
      </c>
      <c r="F607" s="11">
        <f t="shared" ca="1" si="39"/>
        <v>9.310152885175917</v>
      </c>
      <c r="G607" s="30"/>
      <c r="H607" s="12">
        <f t="shared" ca="1" si="36"/>
        <v>-1.0056739963006853</v>
      </c>
    </row>
    <row r="608" spans="3:8" ht="15.55" customHeight="1" x14ac:dyDescent="0.65">
      <c r="C608" s="10">
        <v>584</v>
      </c>
      <c r="D608" s="11">
        <f t="shared" ca="1" si="37"/>
        <v>9.5523423733969395</v>
      </c>
      <c r="E608" s="11">
        <f t="shared" ca="1" si="38"/>
        <v>10.265854153622302</v>
      </c>
      <c r="F608" s="11">
        <f t="shared" ca="1" si="39"/>
        <v>10.604403816567038</v>
      </c>
      <c r="G608" s="30"/>
      <c r="H608" s="12">
        <f t="shared" ca="1" si="36"/>
        <v>5.5179371547282627E-2</v>
      </c>
    </row>
    <row r="609" spans="3:8" ht="15.55" customHeight="1" x14ac:dyDescent="0.65">
      <c r="C609" s="10">
        <v>585</v>
      </c>
      <c r="D609" s="11">
        <f t="shared" ca="1" si="37"/>
        <v>9.093463622160149</v>
      </c>
      <c r="E609" s="11">
        <f t="shared" ca="1" si="38"/>
        <v>8.5906266240098059</v>
      </c>
      <c r="F609" s="11">
        <f t="shared" ca="1" si="39"/>
        <v>9.304138404235168</v>
      </c>
      <c r="G609" s="30"/>
      <c r="H609" s="12">
        <f t="shared" ca="1" si="36"/>
        <v>-0.93412606361349304</v>
      </c>
    </row>
    <row r="610" spans="3:8" ht="15.55" customHeight="1" x14ac:dyDescent="0.65">
      <c r="C610" s="10">
        <v>586</v>
      </c>
      <c r="D610" s="11">
        <f t="shared" ca="1" si="37"/>
        <v>8.5883961993870841</v>
      </c>
      <c r="E610" s="11">
        <f t="shared" ca="1" si="38"/>
        <v>8.6159858851607254</v>
      </c>
      <c r="F610" s="11">
        <f t="shared" ca="1" si="39"/>
        <v>8.1131488870103841</v>
      </c>
      <c r="G610" s="30"/>
      <c r="H610" s="12">
        <f t="shared" ca="1" si="36"/>
        <v>-0.94454076880616944</v>
      </c>
    </row>
    <row r="611" spans="3:8" ht="15.55" customHeight="1" x14ac:dyDescent="0.65">
      <c r="C611" s="10">
        <v>587</v>
      </c>
      <c r="D611" s="11">
        <f t="shared" ca="1" si="37"/>
        <v>9.0126768826946133</v>
      </c>
      <c r="E611" s="11">
        <f t="shared" ca="1" si="38"/>
        <v>8.5456138508878681</v>
      </c>
      <c r="F611" s="11">
        <f t="shared" ca="1" si="39"/>
        <v>8.5732035366615094</v>
      </c>
      <c r="G611" s="30"/>
      <c r="H611" s="12">
        <f t="shared" ca="1" si="36"/>
        <v>-0.51505273290230191</v>
      </c>
    </row>
    <row r="612" spans="3:8" ht="15.55" customHeight="1" x14ac:dyDescent="0.65">
      <c r="C612" s="10">
        <v>588</v>
      </c>
      <c r="D612" s="11">
        <f t="shared" ca="1" si="37"/>
        <v>10.164470687658381</v>
      </c>
      <c r="E612" s="11">
        <f t="shared" ca="1" si="38"/>
        <v>9.6922003032552961</v>
      </c>
      <c r="F612" s="11">
        <f t="shared" ca="1" si="39"/>
        <v>9.2251372714485491</v>
      </c>
      <c r="G612" s="30"/>
      <c r="H612" s="12">
        <f t="shared" ca="1" si="36"/>
        <v>0.42199705410953153</v>
      </c>
    </row>
    <row r="613" spans="3:8" ht="15.55" customHeight="1" x14ac:dyDescent="0.65">
      <c r="C613" s="10">
        <v>589</v>
      </c>
      <c r="D613" s="11">
        <f t="shared" ca="1" si="37"/>
        <v>10.112467124919386</v>
      </c>
      <c r="E613" s="11">
        <f t="shared" ca="1" si="38"/>
        <v>9.8549407584682349</v>
      </c>
      <c r="F613" s="11">
        <f t="shared" ca="1" si="39"/>
        <v>9.3826703740651496</v>
      </c>
      <c r="G613" s="30"/>
      <c r="H613" s="12">
        <f t="shared" ca="1" si="36"/>
        <v>-9.8531402135381016E-2</v>
      </c>
    </row>
    <row r="614" spans="3:8" ht="15.55" customHeight="1" x14ac:dyDescent="0.65">
      <c r="C614" s="10">
        <v>590</v>
      </c>
      <c r="D614" s="11">
        <f t="shared" ca="1" si="37"/>
        <v>9.5719157881077113</v>
      </c>
      <c r="E614" s="11">
        <f t="shared" ca="1" si="38"/>
        <v>9.7829143151624773</v>
      </c>
      <c r="F614" s="11">
        <f t="shared" ca="1" si="39"/>
        <v>9.5253879487113267</v>
      </c>
      <c r="G614" s="30"/>
      <c r="H614" s="12">
        <f t="shared" ca="1" si="36"/>
        <v>-0.37881851082459733</v>
      </c>
    </row>
    <row r="615" spans="3:8" ht="15.55" customHeight="1" x14ac:dyDescent="0.65">
      <c r="C615" s="10">
        <v>591</v>
      </c>
      <c r="D615" s="11">
        <f t="shared" ca="1" si="37"/>
        <v>7.3612427858602789</v>
      </c>
      <c r="E615" s="11">
        <f t="shared" ca="1" si="38"/>
        <v>7.3119770847925878</v>
      </c>
      <c r="F615" s="11">
        <f t="shared" ca="1" si="39"/>
        <v>7.5229756118473539</v>
      </c>
      <c r="G615" s="30"/>
      <c r="H615" s="12">
        <f t="shared" ca="1" si="36"/>
        <v>-2.4493479587274223</v>
      </c>
    </row>
    <row r="616" spans="3:8" ht="15.55" customHeight="1" x14ac:dyDescent="0.65">
      <c r="C616" s="10">
        <v>592</v>
      </c>
      <c r="D616" s="11">
        <f t="shared" ca="1" si="37"/>
        <v>8.7590967316546919</v>
      </c>
      <c r="E616" s="11">
        <f t="shared" ca="1" si="38"/>
        <v>8.5696874762423931</v>
      </c>
      <c r="F616" s="11">
        <f t="shared" ca="1" si="39"/>
        <v>8.520421775174702</v>
      </c>
      <c r="G616" s="30"/>
      <c r="H616" s="12">
        <f t="shared" ca="1" si="36"/>
        <v>-1.6229288981596566E-2</v>
      </c>
    </row>
    <row r="617" spans="3:8" ht="15.55" customHeight="1" x14ac:dyDescent="0.65">
      <c r="C617" s="10">
        <v>593</v>
      </c>
      <c r="D617" s="11">
        <f t="shared" ca="1" si="37"/>
        <v>10.487703697393016</v>
      </c>
      <c r="E617" s="11">
        <f t="shared" ca="1" si="38"/>
        <v>9.2630297180293049</v>
      </c>
      <c r="F617" s="11">
        <f t="shared" ca="1" si="39"/>
        <v>9.0736204626170061</v>
      </c>
      <c r="G617" s="30"/>
      <c r="H617" s="12">
        <f t="shared" ca="1" si="36"/>
        <v>0.49581834188381396</v>
      </c>
    </row>
    <row r="618" spans="3:8" ht="15.55" customHeight="1" x14ac:dyDescent="0.65">
      <c r="C618" s="10">
        <v>594</v>
      </c>
      <c r="D618" s="11">
        <f t="shared" ca="1" si="37"/>
        <v>12.339346428912037</v>
      </c>
      <c r="E618" s="11">
        <f t="shared" ca="1" si="38"/>
        <v>12.331231784421238</v>
      </c>
      <c r="F618" s="11">
        <f t="shared" ca="1" si="39"/>
        <v>11.106557805057527</v>
      </c>
      <c r="G618" s="30"/>
      <c r="H618" s="12">
        <f t="shared" ca="1" si="36"/>
        <v>2.0914372579701292</v>
      </c>
    </row>
    <row r="619" spans="3:8" ht="15.55" customHeight="1" x14ac:dyDescent="0.65">
      <c r="C619" s="10">
        <v>595</v>
      </c>
      <c r="D619" s="11">
        <f t="shared" ca="1" si="37"/>
        <v>12.118543779574676</v>
      </c>
      <c r="E619" s="11">
        <f t="shared" ca="1" si="38"/>
        <v>12.366452950516583</v>
      </c>
      <c r="F619" s="11">
        <f t="shared" ca="1" si="39"/>
        <v>12.358338306025786</v>
      </c>
      <c r="G619" s="30"/>
      <c r="H619" s="12">
        <f t="shared" ca="1" si="36"/>
        <v>1.0728251505896111</v>
      </c>
    </row>
    <row r="620" spans="3:8" ht="15.55" customHeight="1" x14ac:dyDescent="0.65">
      <c r="C620" s="10">
        <v>596</v>
      </c>
      <c r="D620" s="11">
        <f t="shared" ca="1" si="37"/>
        <v>10.234710995722661</v>
      </c>
      <c r="E620" s="11">
        <f t="shared" ca="1" si="38"/>
        <v>11.280429624707725</v>
      </c>
      <c r="F620" s="11">
        <f t="shared" ca="1" si="39"/>
        <v>11.528338795649633</v>
      </c>
      <c r="G620" s="30"/>
      <c r="H620" s="12">
        <f t="shared" ca="1" si="36"/>
        <v>-0.30170157957214366</v>
      </c>
    </row>
    <row r="621" spans="3:8" ht="15.55" customHeight="1" x14ac:dyDescent="0.65">
      <c r="C621" s="10">
        <v>597</v>
      </c>
      <c r="D621" s="11">
        <f t="shared" ca="1" si="37"/>
        <v>9.1780867415630247</v>
      </c>
      <c r="E621" s="11">
        <f t="shared" ca="1" si="38"/>
        <v>9.7144993168578306</v>
      </c>
      <c r="F621" s="11">
        <f t="shared" ca="1" si="39"/>
        <v>10.760217945842895</v>
      </c>
      <c r="G621" s="30"/>
      <c r="H621" s="12">
        <f t="shared" ca="1" si="36"/>
        <v>-0.67106246865090347</v>
      </c>
    </row>
    <row r="622" spans="3:8" ht="15.55" customHeight="1" x14ac:dyDescent="0.65">
      <c r="C622" s="10">
        <v>598</v>
      </c>
      <c r="D622" s="11">
        <f t="shared" ca="1" si="37"/>
        <v>10.472978628812317</v>
      </c>
      <c r="E622" s="11">
        <f t="shared" ca="1" si="38"/>
        <v>10.322127839026244</v>
      </c>
      <c r="F622" s="11">
        <f t="shared" ca="1" si="39"/>
        <v>10.85854041432105</v>
      </c>
      <c r="G622" s="30"/>
      <c r="H622" s="12">
        <f t="shared" ca="1" si="36"/>
        <v>0.80850986313776874</v>
      </c>
    </row>
    <row r="623" spans="3:8" ht="15.55" customHeight="1" x14ac:dyDescent="0.65">
      <c r="C623" s="10">
        <v>599</v>
      </c>
      <c r="D623" s="11">
        <f t="shared" ca="1" si="37"/>
        <v>11.641454112761965</v>
      </c>
      <c r="E623" s="11">
        <f t="shared" ca="1" si="38"/>
        <v>11.305922878436514</v>
      </c>
      <c r="F623" s="11">
        <f t="shared" ca="1" si="39"/>
        <v>11.15507208865044</v>
      </c>
      <c r="G623" s="30"/>
      <c r="H623" s="12">
        <f t="shared" ca="1" si="36"/>
        <v>1.2371991811930811</v>
      </c>
    </row>
    <row r="624" spans="3:8" ht="15.55" customHeight="1" x14ac:dyDescent="0.65">
      <c r="C624" s="10">
        <v>600</v>
      </c>
      <c r="D624" s="11">
        <f t="shared" ca="1" si="37"/>
        <v>12.191485191962267</v>
      </c>
      <c r="E624" s="11">
        <f t="shared" ca="1" si="38"/>
        <v>12.595740123531151</v>
      </c>
      <c r="F624" s="11">
        <f t="shared" ca="1" si="39"/>
        <v>12.2602088892057</v>
      </c>
      <c r="G624" s="30"/>
      <c r="H624" s="12">
        <f t="shared" ca="1" si="36"/>
        <v>1.5728856013657269</v>
      </c>
    </row>
  </sheetData>
  <mergeCells count="1">
    <mergeCell ref="H17:I17"/>
  </mergeCells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488D-2DE7-4CC3-9789-FC4555FD0209}">
  <dimension ref="B2:J626"/>
  <sheetViews>
    <sheetView topLeftCell="A19" workbookViewId="0">
      <selection activeCell="I19" sqref="I19:J21"/>
    </sheetView>
  </sheetViews>
  <sheetFormatPr defaultRowHeight="15.55" customHeight="1" x14ac:dyDescent="0.65"/>
  <cols>
    <col min="1" max="1" width="9.140625" style="13"/>
    <col min="2" max="2" width="4.28515625" style="19" customWidth="1"/>
    <col min="3" max="4" width="9.2109375" style="13" bestFit="1" customWidth="1"/>
    <col min="5" max="5" width="9.92578125" style="13" bestFit="1" customWidth="1"/>
    <col min="6" max="6" width="9.92578125" style="13" customWidth="1"/>
    <col min="7" max="7" width="9.2109375" style="13" bestFit="1" customWidth="1"/>
    <col min="8" max="8" width="1.35546875" style="27" customWidth="1"/>
    <col min="9" max="9" width="9.2109375" style="13" bestFit="1" customWidth="1"/>
    <col min="10" max="16384" width="9.140625" style="13"/>
  </cols>
  <sheetData>
    <row r="2" spans="2:8" ht="15.55" customHeight="1" x14ac:dyDescent="0.65">
      <c r="C2" s="13" t="s">
        <v>44</v>
      </c>
    </row>
    <row r="4" spans="2:8" ht="15.55" customHeight="1" x14ac:dyDescent="0.65">
      <c r="C4" s="13" t="s">
        <v>41</v>
      </c>
    </row>
    <row r="5" spans="2:8" ht="15.55" customHeight="1" x14ac:dyDescent="0.65">
      <c r="C5" s="13" t="s">
        <v>42</v>
      </c>
    </row>
    <row r="7" spans="2:8" ht="15.55" customHeight="1" x14ac:dyDescent="0.65">
      <c r="C7" s="13" t="s">
        <v>13</v>
      </c>
    </row>
    <row r="8" spans="2:8" ht="15.55" customHeight="1" x14ac:dyDescent="0.65">
      <c r="C8" s="13" t="s">
        <v>43</v>
      </c>
    </row>
    <row r="10" spans="2:8" ht="15.55" customHeight="1" x14ac:dyDescent="0.65">
      <c r="C10" s="13" t="s">
        <v>15</v>
      </c>
    </row>
    <row r="11" spans="2:8" ht="15.55" customHeight="1" x14ac:dyDescent="0.65">
      <c r="B11" s="19" t="s">
        <v>8</v>
      </c>
      <c r="C11" s="13" t="s">
        <v>54</v>
      </c>
    </row>
    <row r="12" spans="2:8" ht="15.55" customHeight="1" x14ac:dyDescent="0.65">
      <c r="B12" s="19" t="s">
        <v>9</v>
      </c>
      <c r="C12" s="13" t="s">
        <v>55</v>
      </c>
    </row>
    <row r="13" spans="2:8" ht="15.55" customHeight="1" x14ac:dyDescent="0.65">
      <c r="B13" s="19" t="s">
        <v>10</v>
      </c>
      <c r="C13" s="13" t="s">
        <v>56</v>
      </c>
    </row>
    <row r="15" spans="2:8" ht="15.55" customHeight="1" x14ac:dyDescent="0.65">
      <c r="D15" s="37" t="s">
        <v>48</v>
      </c>
      <c r="E15" s="37" t="s">
        <v>49</v>
      </c>
      <c r="F15" s="37" t="s">
        <v>50</v>
      </c>
      <c r="G15" s="37" t="s">
        <v>52</v>
      </c>
      <c r="H15" s="26"/>
    </row>
    <row r="16" spans="2:8" ht="15.55" customHeight="1" x14ac:dyDescent="0.65">
      <c r="C16" s="14" t="s">
        <v>17</v>
      </c>
      <c r="D16" s="8">
        <v>0.8</v>
      </c>
      <c r="E16" s="8">
        <v>0.8</v>
      </c>
      <c r="F16" s="8">
        <v>0.8</v>
      </c>
      <c r="G16" s="8">
        <v>0.8</v>
      </c>
      <c r="H16" s="16"/>
    </row>
    <row r="17" spans="2:10" ht="15.55" customHeight="1" x14ac:dyDescent="0.65">
      <c r="C17" s="14" t="s">
        <v>19</v>
      </c>
      <c r="D17" s="8">
        <v>0.1</v>
      </c>
      <c r="E17" s="8">
        <v>0.12</v>
      </c>
      <c r="F17" s="8">
        <v>0.2</v>
      </c>
      <c r="G17" s="8">
        <v>0.21</v>
      </c>
      <c r="H17" s="16"/>
    </row>
    <row r="18" spans="2:10" ht="15.55" customHeight="1" x14ac:dyDescent="0.65">
      <c r="C18" s="14" t="s">
        <v>36</v>
      </c>
      <c r="D18" s="8">
        <v>0.5</v>
      </c>
      <c r="E18" s="8">
        <v>0.5</v>
      </c>
      <c r="F18" s="8">
        <v>0.5</v>
      </c>
      <c r="G18" s="8">
        <v>0.5</v>
      </c>
      <c r="H18" s="16"/>
    </row>
    <row r="19" spans="2:10" ht="15.55" customHeight="1" x14ac:dyDescent="0.65">
      <c r="C19" s="14" t="s">
        <v>37</v>
      </c>
      <c r="D19" s="8">
        <v>0.5</v>
      </c>
      <c r="E19" s="8">
        <v>0.5</v>
      </c>
      <c r="F19" s="8">
        <v>0.5</v>
      </c>
      <c r="G19" s="8">
        <v>0.5</v>
      </c>
      <c r="H19" s="16"/>
      <c r="I19" s="84" t="s">
        <v>45</v>
      </c>
      <c r="J19" s="85"/>
    </row>
    <row r="20" spans="2:10" ht="15.55" customHeight="1" x14ac:dyDescent="0.65">
      <c r="C20" s="14" t="s">
        <v>38</v>
      </c>
      <c r="D20" s="8">
        <v>0.5</v>
      </c>
      <c r="E20" s="8">
        <v>0.5</v>
      </c>
      <c r="F20" s="8">
        <v>0.5</v>
      </c>
      <c r="G20" s="8">
        <v>0.5</v>
      </c>
      <c r="H20" s="16"/>
      <c r="I20" s="4" t="s">
        <v>1</v>
      </c>
      <c r="J20" s="7">
        <v>0</v>
      </c>
    </row>
    <row r="21" spans="2:10" ht="15.55" customHeight="1" x14ac:dyDescent="0.65">
      <c r="C21" s="14" t="s">
        <v>4</v>
      </c>
      <c r="D21" s="9">
        <v>10</v>
      </c>
      <c r="E21" s="9">
        <v>10</v>
      </c>
      <c r="F21" s="9">
        <v>10</v>
      </c>
      <c r="G21" s="9">
        <v>10</v>
      </c>
      <c r="H21" s="17"/>
      <c r="I21" s="4" t="s">
        <v>2</v>
      </c>
      <c r="J21" s="7">
        <v>1</v>
      </c>
    </row>
    <row r="22" spans="2:10" ht="15.55" customHeight="1" x14ac:dyDescent="0.65">
      <c r="B22" s="13"/>
    </row>
    <row r="23" spans="2:10" ht="15.55" customHeight="1" x14ac:dyDescent="0.65">
      <c r="C23" s="5"/>
      <c r="D23" s="1"/>
      <c r="I23" s="1"/>
    </row>
    <row r="24" spans="2:10" ht="15.55" customHeight="1" x14ac:dyDescent="0.65">
      <c r="C24" s="5"/>
      <c r="D24" s="25" t="s">
        <v>47</v>
      </c>
      <c r="E24" s="25" t="s">
        <v>46</v>
      </c>
      <c r="F24" s="25"/>
      <c r="G24" s="25" t="s">
        <v>46</v>
      </c>
      <c r="H24" s="28"/>
      <c r="I24" s="31" t="s">
        <v>25</v>
      </c>
    </row>
    <row r="25" spans="2:10" ht="15.55" customHeight="1" x14ac:dyDescent="0.65">
      <c r="C25" s="6" t="s">
        <v>3</v>
      </c>
      <c r="D25" s="37" t="s">
        <v>48</v>
      </c>
      <c r="E25" s="37" t="s">
        <v>49</v>
      </c>
      <c r="F25" s="37" t="s">
        <v>50</v>
      </c>
      <c r="G25" s="37" t="s">
        <v>52</v>
      </c>
      <c r="H25" s="29"/>
      <c r="I25" s="3" t="s">
        <v>18</v>
      </c>
      <c r="J25" s="23"/>
    </row>
    <row r="26" spans="2:10" ht="15.55" customHeight="1" x14ac:dyDescent="0.65">
      <c r="C26" s="10">
        <v>0</v>
      </c>
      <c r="D26" s="11">
        <v>0</v>
      </c>
      <c r="E26" s="11">
        <v>0</v>
      </c>
      <c r="F26" s="11">
        <v>0</v>
      </c>
      <c r="G26" s="11">
        <v>0</v>
      </c>
      <c r="H26" s="30"/>
      <c r="I26" s="12">
        <f t="shared" ref="I26:I89" ca="1" si="0">NORMINV(RAND(),$J$20,$J$21)</f>
        <v>2.4567689195274722</v>
      </c>
      <c r="J26" s="22"/>
    </row>
    <row r="27" spans="2:10" ht="15.55" customHeight="1" x14ac:dyDescent="0.65">
      <c r="C27" s="10">
        <v>1</v>
      </c>
      <c r="D27" s="11">
        <f ca="1">$G$16*D26+$G$18*I26+$G$21+I27</f>
        <v>10.477852227936655</v>
      </c>
      <c r="E27" s="11">
        <f ca="1">$G$16*E26+$G$18*I26+$G$21+I27</f>
        <v>10.477852227936655</v>
      </c>
      <c r="F27" s="11">
        <f ca="1">$F$16*F26+$F$18*I26+$F$21+I27</f>
        <v>10.477852227936655</v>
      </c>
      <c r="G27" s="11">
        <f ca="1">$G$16*G26+$G$18*I26+$G$21+I27</f>
        <v>10.477852227936655</v>
      </c>
      <c r="H27" s="30"/>
      <c r="I27" s="12">
        <f t="shared" ca="1" si="0"/>
        <v>-0.75053223182708162</v>
      </c>
    </row>
    <row r="28" spans="2:10" ht="15.55" customHeight="1" x14ac:dyDescent="0.65">
      <c r="C28" s="10">
        <v>2</v>
      </c>
      <c r="D28" s="11">
        <f ca="1">$D$16*D27+$D$17*D26+$D$18*I27+$D$19*I26+$D$21+I28</f>
        <v>18.527422376512106</v>
      </c>
      <c r="E28" s="11">
        <f ca="1">$G$16*E27+$G$17*E26+$G$18*I27+$G$19*I26+$G$21+I28</f>
        <v>18.527422376512106</v>
      </c>
      <c r="F28" s="11">
        <f ca="1">$F$16*F27+$F$17*F26+$F$18*I27+$F$19*I26+$F$21+I28</f>
        <v>18.527422376512106</v>
      </c>
      <c r="G28" s="11">
        <f ca="1">$G$16*G27+$G$17*G26+$G$18*I27+$G$19*I26+$G$21+I28</f>
        <v>18.527422376512106</v>
      </c>
      <c r="H28" s="30"/>
      <c r="I28" s="12">
        <f t="shared" ca="1" si="0"/>
        <v>-0.70797774968741567</v>
      </c>
    </row>
    <row r="29" spans="2:10" ht="15.55" customHeight="1" x14ac:dyDescent="0.65">
      <c r="C29" s="10">
        <v>3</v>
      </c>
      <c r="D29" s="11">
        <f t="shared" ref="D29:D92" ca="1" si="1">$D$16*D28+$D$17*D27+$D$18*I28+$D$19*I27+$D$20*I26+$D$21+I29</f>
        <v>26.976046196607264</v>
      </c>
      <c r="E29" s="11">
        <f t="shared" ref="E29:E92" ca="1" si="2">$E$16*E28+$E$17*E27+$E$18*I28+$E$19*I27+$E$20*I26+$E$21+I29</f>
        <v>27.185603241165996</v>
      </c>
      <c r="F29" s="11">
        <f ca="1">$F$16*F28+$F$17*F27+$F$18*I28+$F$19*I27+$F$20*I26+$F$21+I29</f>
        <v>28.023831419400928</v>
      </c>
      <c r="G29" s="11">
        <f t="shared" ref="G29:G92" ca="1" si="3">$G$16*G28+$G$17*G27+$G$18*I28+$G$19*I27+$G$20*I26+$G$21+I29</f>
        <v>28.128609941680295</v>
      </c>
      <c r="H29" s="30"/>
      <c r="I29" s="12">
        <f t="shared" ca="1" si="0"/>
        <v>0.60719360359742214</v>
      </c>
    </row>
    <row r="30" spans="2:10" ht="15.55" customHeight="1" x14ac:dyDescent="0.65">
      <c r="C30" s="10">
        <v>4</v>
      </c>
      <c r="D30" s="11">
        <f t="shared" ca="1" si="1"/>
        <v>32.472632054313173</v>
      </c>
      <c r="E30" s="11">
        <f t="shared" ca="1" si="2"/>
        <v>33.010826137490405</v>
      </c>
      <c r="F30" s="11">
        <f t="shared" ref="F30:F93" ca="1" si="4">$F$16*F29+$F$17*F28+$F$18*I29+$F$19*I28+$F$20*I27+$F$21+I30</f>
        <v>35.163602470199315</v>
      </c>
      <c r="G30" s="11">
        <f t="shared" ca="1" si="3"/>
        <v>35.432699511787931</v>
      </c>
      <c r="H30" s="30"/>
      <c r="I30" s="12">
        <f t="shared" ca="1" si="0"/>
        <v>-0.5352889516653182</v>
      </c>
    </row>
    <row r="31" spans="2:10" ht="15.55" customHeight="1" x14ac:dyDescent="0.65">
      <c r="C31" s="10">
        <v>5</v>
      </c>
      <c r="D31" s="11">
        <f t="shared" ca="1" si="1"/>
        <v>36.72530343993779</v>
      </c>
      <c r="E31" s="11">
        <f t="shared" ca="1" si="2"/>
        <v>37.720526475758767</v>
      </c>
      <c r="F31" s="11">
        <f t="shared" ca="1" si="4"/>
        <v>41.785241436866158</v>
      </c>
      <c r="G31" s="11">
        <f t="shared" ca="1" si="3"/>
        <v>42.302760874009728</v>
      </c>
      <c r="H31" s="30"/>
      <c r="I31" s="12">
        <f t="shared" ca="1" si="0"/>
        <v>-1.6323702742958217</v>
      </c>
    </row>
    <row r="32" spans="2:10" ht="15.55" customHeight="1" x14ac:dyDescent="0.65">
      <c r="C32" s="10">
        <v>6</v>
      </c>
      <c r="D32" s="11">
        <f t="shared" ca="1" si="1"/>
        <v>41.230381352487875</v>
      </c>
      <c r="E32" s="11">
        <f t="shared" ca="1" si="2"/>
        <v>42.740595712212183</v>
      </c>
      <c r="F32" s="11">
        <f t="shared" ca="1" si="4"/>
        <v>49.063789038639108</v>
      </c>
      <c r="G32" s="11">
        <f t="shared" ca="1" si="3"/>
        <v>49.885950991789564</v>
      </c>
      <c r="H32" s="30"/>
      <c r="I32" s="12">
        <f t="shared" ca="1" si="0"/>
        <v>-0.61689179371182179</v>
      </c>
    </row>
    <row r="33" spans="3:9" ht="15.55" customHeight="1" x14ac:dyDescent="0.65">
      <c r="C33" s="10">
        <v>7</v>
      </c>
      <c r="D33" s="11">
        <f t="shared" ca="1" si="1"/>
        <v>45.956890738143763</v>
      </c>
      <c r="E33" s="11">
        <f t="shared" ca="1" si="2"/>
        <v>48.018995059020483</v>
      </c>
      <c r="F33" s="11">
        <f t="shared" ca="1" si="4"/>
        <v>56.908134830444205</v>
      </c>
      <c r="G33" s="11">
        <f t="shared" ca="1" si="3"/>
        <v>58.092395889133385</v>
      </c>
      <c r="H33" s="30"/>
      <c r="I33" s="12">
        <f t="shared" ca="1" si="0"/>
        <v>0.69233082199616569</v>
      </c>
    </row>
    <row r="34" spans="3:9" ht="15.55" customHeight="1" x14ac:dyDescent="0.65">
      <c r="C34" s="10">
        <v>8</v>
      </c>
      <c r="D34" s="11">
        <f t="shared" ca="1" si="1"/>
        <v>51.041352949659071</v>
      </c>
      <c r="E34" s="11">
        <f t="shared" ca="1" si="2"/>
        <v>53.696869756577129</v>
      </c>
      <c r="F34" s="11">
        <f t="shared" ca="1" si="4"/>
        <v>65.492067895978451</v>
      </c>
      <c r="G34" s="11">
        <f t="shared" ca="1" si="3"/>
        <v>67.102768643477802</v>
      </c>
      <c r="H34" s="30"/>
      <c r="I34" s="12">
        <f t="shared" ca="1" si="0"/>
        <v>0.93126784690101194</v>
      </c>
    </row>
    <row r="35" spans="3:9" ht="15.55" customHeight="1" x14ac:dyDescent="0.65">
      <c r="C35" s="10">
        <v>9</v>
      </c>
      <c r="D35" s="11">
        <f t="shared" ca="1" si="1"/>
        <v>53.899585827887961</v>
      </c>
      <c r="E35" s="11">
        <f t="shared" ca="1" si="2"/>
        <v>57.190589606690494</v>
      </c>
      <c r="F35" s="11">
        <f t="shared" ca="1" si="4"/>
        <v>72.246095677217923</v>
      </c>
      <c r="G35" s="11">
        <f t="shared" ca="1" si="3"/>
        <v>74.352432445846574</v>
      </c>
      <c r="H35" s="30"/>
      <c r="I35" s="12">
        <f t="shared" ca="1" si="0"/>
        <v>-2.0325390432463544</v>
      </c>
    </row>
    <row r="36" spans="3:9" ht="15.55" customHeight="1" x14ac:dyDescent="0.65">
      <c r="C36" s="10">
        <v>10</v>
      </c>
      <c r="D36" s="11">
        <f t="shared" ca="1" si="1"/>
        <v>58.884825981951906</v>
      </c>
      <c r="E36" s="11">
        <f t="shared" ca="1" si="2"/>
        <v>62.85711808081728</v>
      </c>
      <c r="F36" s="11">
        <f t="shared" ca="1" si="4"/>
        <v>81.556312145645677</v>
      </c>
      <c r="G36" s="11">
        <f t="shared" ca="1" si="3"/>
        <v>84.234549396483246</v>
      </c>
      <c r="H36" s="30"/>
      <c r="I36" s="12">
        <f t="shared" ca="1" si="0"/>
        <v>0.86549221185021996</v>
      </c>
    </row>
    <row r="37" spans="3:9" ht="15.55" customHeight="1" x14ac:dyDescent="0.65">
      <c r="C37" s="10">
        <v>11</v>
      </c>
      <c r="D37" s="11">
        <f t="shared" ca="1" si="1"/>
        <v>63.525185739353326</v>
      </c>
      <c r="E37" s="11">
        <f t="shared" ca="1" si="2"/>
        <v>68.175931588459704</v>
      </c>
      <c r="F37" s="11">
        <f t="shared" ca="1" si="4"/>
        <v>90.721635222963144</v>
      </c>
      <c r="G37" s="11">
        <f t="shared" ca="1" si="3"/>
        <v>94.029016701817397</v>
      </c>
      <c r="H37" s="30"/>
      <c r="I37" s="12">
        <f t="shared" ca="1" si="0"/>
        <v>1.1452558632505692</v>
      </c>
    </row>
    <row r="38" spans="3:9" ht="15.55" customHeight="1" x14ac:dyDescent="0.65">
      <c r="C38" s="10">
        <v>12</v>
      </c>
      <c r="D38" s="11">
        <f t="shared" ca="1" si="1"/>
        <v>66.216069119643706</v>
      </c>
      <c r="E38" s="11">
        <f t="shared" ca="1" si="2"/>
        <v>71.591037370431692</v>
      </c>
      <c r="F38" s="11">
        <f t="shared" ca="1" si="4"/>
        <v>98.396008537465505</v>
      </c>
      <c r="G38" s="11">
        <f t="shared" ca="1" si="3"/>
        <v>102.41990666468125</v>
      </c>
      <c r="H38" s="30"/>
      <c r="I38" s="12">
        <f t="shared" ca="1" si="0"/>
        <v>-0.48166658596136519</v>
      </c>
    </row>
    <row r="39" spans="3:9" ht="15.55" customHeight="1" x14ac:dyDescent="0.65">
      <c r="C39" s="10">
        <v>13</v>
      </c>
      <c r="D39" s="11">
        <f t="shared" ca="1" si="1"/>
        <v>71.089501016086771</v>
      </c>
      <c r="E39" s="11">
        <f t="shared" ca="1" si="2"/>
        <v>77.218068833396984</v>
      </c>
      <c r="F39" s="11">
        <f t="shared" ca="1" si="4"/>
        <v>108.62526102100151</v>
      </c>
      <c r="G39" s="11">
        <f t="shared" ca="1" si="3"/>
        <v>113.44614598556313</v>
      </c>
      <c r="H39" s="30"/>
      <c r="I39" s="12">
        <f t="shared" ca="1" si="0"/>
        <v>0.99958640186675096</v>
      </c>
    </row>
    <row r="40" spans="3:9" ht="15.55" customHeight="1" x14ac:dyDescent="0.65">
      <c r="C40" s="10">
        <v>14</v>
      </c>
      <c r="D40" s="11">
        <f t="shared" ca="1" si="1"/>
        <v>74.007906888799241</v>
      </c>
      <c r="E40" s="11">
        <f t="shared" ca="1" si="2"/>
        <v>80.880078715134857</v>
      </c>
      <c r="F40" s="11">
        <f t="shared" ca="1" si="4"/>
        <v>117.09410968825978</v>
      </c>
      <c r="G40" s="11">
        <f t="shared" ca="1" si="3"/>
        <v>122.77979635199902</v>
      </c>
      <c r="H40" s="30"/>
      <c r="I40" s="12">
        <f t="shared" ca="1" si="0"/>
        <v>-0.31688867561252637</v>
      </c>
    </row>
    <row r="41" spans="3:9" ht="15.55" customHeight="1" x14ac:dyDescent="0.65">
      <c r="C41" s="10">
        <v>15</v>
      </c>
      <c r="D41" s="11">
        <f t="shared" ca="1" si="1"/>
        <v>77.901724186103223</v>
      </c>
      <c r="E41" s="11">
        <f t="shared" ca="1" si="2"/>
        <v>85.556679805570681</v>
      </c>
      <c r="F41" s="11">
        <f t="shared" ca="1" si="4"/>
        <v>126.98678852826328</v>
      </c>
      <c r="G41" s="11">
        <f t="shared" ca="1" si="3"/>
        <v>133.63397631202264</v>
      </c>
      <c r="H41" s="30"/>
      <c r="I41" s="12">
        <f t="shared" ca="1" si="0"/>
        <v>1.4859330033087215</v>
      </c>
    </row>
    <row r="42" spans="3:9" ht="15.55" customHeight="1" x14ac:dyDescent="0.65">
      <c r="C42" s="10">
        <v>16</v>
      </c>
      <c r="D42" s="11">
        <f t="shared" ca="1" si="1"/>
        <v>81.294893692969509</v>
      </c>
      <c r="E42" s="11">
        <f t="shared" ca="1" si="2"/>
        <v>89.723676945479724</v>
      </c>
      <c r="F42" s="11">
        <f t="shared" ca="1" si="4"/>
        <v>136.58097641546956</v>
      </c>
      <c r="G42" s="11">
        <f t="shared" ca="1" si="3"/>
        <v>144.26366193874489</v>
      </c>
      <c r="H42" s="30"/>
      <c r="I42" s="12">
        <f t="shared" ca="1" si="0"/>
        <v>0.48840829042550937</v>
      </c>
    </row>
    <row r="43" spans="3:9" ht="15.55" customHeight="1" x14ac:dyDescent="0.65">
      <c r="C43" s="10">
        <v>17</v>
      </c>
      <c r="D43" s="11">
        <f t="shared" ca="1" si="1"/>
        <v>81.681908440466444</v>
      </c>
      <c r="E43" s="11">
        <f t="shared" ca="1" si="2"/>
        <v>90.901564200532775</v>
      </c>
      <c r="F43" s="11">
        <f t="shared" ca="1" si="4"/>
        <v>143.51795990550883</v>
      </c>
      <c r="G43" s="11">
        <f t="shared" ca="1" si="3"/>
        <v>152.32988564400119</v>
      </c>
      <c r="H43" s="30"/>
      <c r="I43" s="12">
        <f t="shared" ca="1" si="0"/>
        <v>-1.9729052415803501</v>
      </c>
    </row>
    <row r="44" spans="3:9" ht="15.55" customHeight="1" x14ac:dyDescent="0.65">
      <c r="C44" s="10">
        <v>18</v>
      </c>
      <c r="D44" s="11">
        <f t="shared" ca="1" si="1"/>
        <v>83.427002079026266</v>
      </c>
      <c r="E44" s="11">
        <f t="shared" ca="1" si="2"/>
        <v>93.440078551239949</v>
      </c>
      <c r="F44" s="11">
        <f t="shared" ca="1" si="4"/>
        <v>152.08254916485717</v>
      </c>
      <c r="G44" s="11">
        <f t="shared" ca="1" si="3"/>
        <v>162.11126347969358</v>
      </c>
      <c r="H44" s="30"/>
      <c r="I44" s="12">
        <f t="shared" ca="1" si="0"/>
        <v>-4.8732068720778454E-2</v>
      </c>
    </row>
    <row r="45" spans="3:9" ht="15.55" customHeight="1" x14ac:dyDescent="0.65">
      <c r="C45" s="10">
        <v>19</v>
      </c>
      <c r="D45" s="11">
        <f t="shared" ca="1" si="1"/>
        <v>84.126868296954925</v>
      </c>
      <c r="E45" s="11">
        <f t="shared" ca="1" si="2"/>
        <v>94.877326334743159</v>
      </c>
      <c r="F45" s="11">
        <f t="shared" ca="1" si="4"/>
        <v>159.58670710267478</v>
      </c>
      <c r="G45" s="11">
        <f t="shared" ca="1" si="3"/>
        <v>170.89536255868239</v>
      </c>
      <c r="H45" s="30"/>
      <c r="I45" s="12">
        <f t="shared" ca="1" si="0"/>
        <v>-1.6309700374928161E-2</v>
      </c>
    </row>
    <row r="46" spans="3:9" ht="15.55" customHeight="1" x14ac:dyDescent="0.65">
      <c r="C46" s="10">
        <v>20</v>
      </c>
      <c r="D46" s="11">
        <f t="shared" ca="1" si="1"/>
        <v>83.897372213545864</v>
      </c>
      <c r="E46" s="11">
        <f t="shared" ca="1" si="2"/>
        <v>95.367847862022614</v>
      </c>
      <c r="F46" s="11">
        <f t="shared" ca="1" si="4"/>
        <v>166.33905288319059</v>
      </c>
      <c r="G46" s="11">
        <f t="shared" ca="1" si="3"/>
        <v>179.01283274576087</v>
      </c>
      <c r="H46" s="30"/>
      <c r="I46" s="12">
        <f t="shared" ca="1" si="0"/>
        <v>-0.72784912658267853</v>
      </c>
    </row>
    <row r="47" spans="3:9" ht="15.55" customHeight="1" x14ac:dyDescent="0.65">
      <c r="C47" s="10">
        <v>21</v>
      </c>
      <c r="D47" s="11">
        <f t="shared" ca="1" si="1"/>
        <v>85.683763628055488</v>
      </c>
      <c r="E47" s="11">
        <f t="shared" ca="1" si="2"/>
        <v>97.832736477310576</v>
      </c>
      <c r="F47" s="11">
        <f t="shared" ca="1" si="4"/>
        <v>175.14176275461077</v>
      </c>
      <c r="G47" s="11">
        <f t="shared" ca="1" si="3"/>
        <v>189.25147136145532</v>
      </c>
      <c r="H47" s="30"/>
      <c r="I47" s="12">
        <f t="shared" ca="1" si="0"/>
        <v>0.5496244753624866</v>
      </c>
    </row>
    <row r="48" spans="3:9" ht="15.55" customHeight="1" x14ac:dyDescent="0.65">
      <c r="C48" s="10">
        <v>22</v>
      </c>
      <c r="D48" s="11">
        <f t="shared" ca="1" si="1"/>
        <v>86.109093764918654</v>
      </c>
      <c r="E48" s="11">
        <f t="shared" ca="1" si="2"/>
        <v>98.882676566410836</v>
      </c>
      <c r="F48" s="11">
        <f t="shared" ca="1" si="4"/>
        <v>182.55356642144639</v>
      </c>
      <c r="G48" s="11">
        <f t="shared" ca="1" si="3"/>
        <v>198.1662176068937</v>
      </c>
      <c r="H48" s="30"/>
      <c r="I48" s="12">
        <f t="shared" ca="1" si="0"/>
        <v>-0.73038718308278949</v>
      </c>
    </row>
    <row r="49" spans="3:9" ht="15.55" customHeight="1" x14ac:dyDescent="0.65">
      <c r="C49" s="10">
        <v>23</v>
      </c>
      <c r="D49" s="11">
        <f t="shared" ca="1" si="1"/>
        <v>88.574627341573574</v>
      </c>
      <c r="E49" s="11">
        <f t="shared" ca="1" si="2"/>
        <v>101.96504559723903</v>
      </c>
      <c r="F49" s="11">
        <f t="shared" ca="1" si="4"/>
        <v>192.19018165491238</v>
      </c>
      <c r="G49" s="11">
        <f t="shared" ca="1" si="3"/>
        <v>209.39475903825368</v>
      </c>
      <c r="H49" s="30"/>
      <c r="I49" s="12">
        <f t="shared" ca="1" si="0"/>
        <v>1.573281883984571</v>
      </c>
    </row>
    <row r="50" spans="3:9" ht="15.55" customHeight="1" x14ac:dyDescent="0.65">
      <c r="C50" s="10">
        <v>24</v>
      </c>
      <c r="D50" s="11">
        <f t="shared" ca="1" si="1"/>
        <v>91.268870395065079</v>
      </c>
      <c r="E50" s="11">
        <f t="shared" ca="1" si="2"/>
        <v>105.2362168110749</v>
      </c>
      <c r="F50" s="11">
        <f t="shared" ca="1" si="4"/>
        <v>202.06111775353355</v>
      </c>
      <c r="G50" s="11">
        <f t="shared" ca="1" si="3"/>
        <v>220.928972073365</v>
      </c>
      <c r="H50" s="30"/>
      <c r="I50" s="12">
        <f t="shared" ca="1" si="0"/>
        <v>1.1019995571822316</v>
      </c>
    </row>
    <row r="51" spans="3:9" ht="15.55" customHeight="1" x14ac:dyDescent="0.65">
      <c r="C51" s="10">
        <v>25</v>
      </c>
      <c r="D51" s="11">
        <f t="shared" ca="1" si="1"/>
        <v>93.477874473657621</v>
      </c>
      <c r="E51" s="11">
        <f t="shared" ca="1" si="2"/>
        <v>108.03009434397681</v>
      </c>
      <c r="F51" s="11">
        <f t="shared" ca="1" si="4"/>
        <v>211.69224595725754</v>
      </c>
      <c r="G51" s="11">
        <f t="shared" ca="1" si="3"/>
        <v>232.3213924801735</v>
      </c>
      <c r="H51" s="30"/>
      <c r="I51" s="12">
        <f t="shared" ca="1" si="0"/>
        <v>0.63286829440619208</v>
      </c>
    </row>
    <row r="52" spans="3:9" ht="15.55" customHeight="1" x14ac:dyDescent="0.65">
      <c r="C52" s="10">
        <v>26</v>
      </c>
      <c r="D52" s="11">
        <f t="shared" ca="1" si="1"/>
        <v>92.324208594886684</v>
      </c>
      <c r="E52" s="11">
        <f t="shared" ca="1" si="2"/>
        <v>107.4674434689645</v>
      </c>
      <c r="F52" s="11">
        <f t="shared" ca="1" si="4"/>
        <v>218.18104229296682</v>
      </c>
      <c r="G52" s="11">
        <f t="shared" ca="1" si="3"/>
        <v>240.66722009599951</v>
      </c>
      <c r="H52" s="30"/>
      <c r="I52" s="12">
        <f t="shared" ca="1" si="0"/>
        <v>-3.2390528913324412</v>
      </c>
    </row>
    <row r="53" spans="3:9" ht="15.55" customHeight="1" x14ac:dyDescent="0.65">
      <c r="C53" s="10">
        <v>27</v>
      </c>
      <c r="D53" s="11">
        <f t="shared" ca="1" si="1"/>
        <v>91.837331330301282</v>
      </c>
      <c r="E53" s="11">
        <f t="shared" ca="1" si="2"/>
        <v>107.567743103475</v>
      </c>
      <c r="F53" s="11">
        <f t="shared" ca="1" si="4"/>
        <v>225.51346003285116</v>
      </c>
      <c r="G53" s="11">
        <f t="shared" ca="1" si="3"/>
        <v>249.95144550466225</v>
      </c>
      <c r="H53" s="30"/>
      <c r="I53" s="12">
        <f t="shared" ca="1" si="0"/>
        <v>-0.6177304731018145</v>
      </c>
    </row>
    <row r="54" spans="3:9" ht="15.55" customHeight="1" x14ac:dyDescent="0.65">
      <c r="C54" s="10">
        <v>28</v>
      </c>
      <c r="D54" s="11">
        <f t="shared" ca="1" si="1"/>
        <v>91.725647271782108</v>
      </c>
      <c r="E54" s="11">
        <f t="shared" ca="1" si="2"/>
        <v>107.97364904710815</v>
      </c>
      <c r="F54" s="11">
        <f t="shared" ca="1" si="4"/>
        <v>233.0703378329267</v>
      </c>
      <c r="G54" s="11">
        <f t="shared" ca="1" si="3"/>
        <v>259.52463397194208</v>
      </c>
      <c r="H54" s="30"/>
      <c r="I54" s="12">
        <f t="shared" ca="1" si="0"/>
        <v>0.63531888306643125</v>
      </c>
    </row>
    <row r="55" spans="3:9" ht="15.55" customHeight="1" x14ac:dyDescent="0.65">
      <c r="C55" s="10">
        <v>29</v>
      </c>
      <c r="D55" s="11">
        <f t="shared" ca="1" si="1"/>
        <v>92.492311663892522</v>
      </c>
      <c r="E55" s="11">
        <f t="shared" ca="1" si="2"/>
        <v>109.21510912354023</v>
      </c>
      <c r="F55" s="11">
        <f t="shared" ca="1" si="4"/>
        <v>241.48702298634831</v>
      </c>
      <c r="G55" s="11">
        <f t="shared" ca="1" si="3"/>
        <v>270.03757144696942</v>
      </c>
      <c r="H55" s="30"/>
      <c r="I55" s="12">
        <f t="shared" ca="1" si="0"/>
        <v>1.5387929541206196</v>
      </c>
    </row>
    <row r="56" spans="3:9" ht="15.55" customHeight="1" x14ac:dyDescent="0.65">
      <c r="C56" s="10">
        <v>30</v>
      </c>
      <c r="D56" s="11">
        <f t="shared" ca="1" si="1"/>
        <v>93.40494205533993</v>
      </c>
      <c r="E56" s="11">
        <f t="shared" ca="1" si="2"/>
        <v>110.56745318153285</v>
      </c>
      <c r="F56" s="11">
        <f t="shared" ca="1" si="4"/>
        <v>250.04221395271165</v>
      </c>
      <c r="G56" s="11">
        <f t="shared" ca="1" si="3"/>
        <v>280.76875828873108</v>
      </c>
      <c r="H56" s="30"/>
      <c r="I56" s="12">
        <f t="shared" ca="1" si="0"/>
        <v>-0.53966268499492354</v>
      </c>
    </row>
    <row r="57" spans="3:9" ht="15.55" customHeight="1" x14ac:dyDescent="0.65">
      <c r="C57" s="10">
        <v>31</v>
      </c>
      <c r="D57" s="11">
        <f t="shared" ca="1" si="1"/>
        <v>95.683405832469589</v>
      </c>
      <c r="E57" s="11">
        <f t="shared" ca="1" si="2"/>
        <v>113.26999666185951</v>
      </c>
      <c r="F57" s="11">
        <f t="shared" ca="1" si="4"/>
        <v>260.04139678124739</v>
      </c>
      <c r="G57" s="11">
        <f t="shared" ca="1" si="3"/>
        <v>293.03311765665688</v>
      </c>
      <c r="H57" s="30"/>
      <c r="I57" s="12">
        <f t="shared" ca="1" si="0"/>
        <v>0.89299644571234804</v>
      </c>
    </row>
    <row r="58" spans="3:9" ht="15.55" customHeight="1" x14ac:dyDescent="0.65">
      <c r="C58" s="10">
        <v>32</v>
      </c>
      <c r="D58" s="11">
        <f t="shared" ca="1" si="1"/>
        <v>97.674239547499127</v>
      </c>
      <c r="E58" s="11">
        <f t="shared" ca="1" si="2"/>
        <v>115.671112387261</v>
      </c>
      <c r="F58" s="11">
        <f t="shared" ca="1" si="4"/>
        <v>269.82858089152967</v>
      </c>
      <c r="G58" s="11">
        <f t="shared" ca="1" si="3"/>
        <v>305.17495404194847</v>
      </c>
      <c r="H58" s="30"/>
      <c r="I58" s="12">
        <f t="shared" ca="1" si="0"/>
        <v>0.84095731857043143</v>
      </c>
    </row>
    <row r="59" spans="3:9" ht="15.55" customHeight="1" x14ac:dyDescent="0.65">
      <c r="C59" s="10">
        <v>33</v>
      </c>
      <c r="D59" s="11">
        <f t="shared" ca="1" si="1"/>
        <v>99.910485252473123</v>
      </c>
      <c r="E59" s="11">
        <f t="shared" ca="1" si="2"/>
        <v>118.3320425404588</v>
      </c>
      <c r="F59" s="11">
        <f t="shared" ca="1" si="4"/>
        <v>280.07389710070009</v>
      </c>
      <c r="G59" s="11">
        <f t="shared" ca="1" si="3"/>
        <v>317.87967097268358</v>
      </c>
      <c r="H59" s="30"/>
      <c r="I59" s="12">
        <f t="shared" ca="1" si="0"/>
        <v>1.6056074915829277</v>
      </c>
    </row>
    <row r="60" spans="3:9" ht="15.55" customHeight="1" x14ac:dyDescent="0.65">
      <c r="C60" s="10">
        <v>34</v>
      </c>
      <c r="D60" s="11">
        <f t="shared" ca="1" si="1"/>
        <v>100.78597907108441</v>
      </c>
      <c r="E60" s="11">
        <f t="shared" ca="1" si="2"/>
        <v>119.63633443319436</v>
      </c>
      <c r="F60" s="11">
        <f t="shared" ca="1" si="4"/>
        <v>289.11500077322199</v>
      </c>
      <c r="G60" s="11">
        <f t="shared" ca="1" si="3"/>
        <v>329.48064404131202</v>
      </c>
      <c r="H60" s="30"/>
      <c r="I60" s="12">
        <f t="shared" ca="1" si="0"/>
        <v>-0.57961371357686475</v>
      </c>
    </row>
    <row r="61" spans="3:9" ht="15.55" customHeight="1" x14ac:dyDescent="0.65">
      <c r="C61" s="10">
        <v>35</v>
      </c>
      <c r="D61" s="11">
        <f t="shared" ca="1" si="1"/>
        <v>100.50826546371719</v>
      </c>
      <c r="E61" s="11">
        <f t="shared" ca="1" si="2"/>
        <v>119.79734633301291</v>
      </c>
      <c r="F61" s="11">
        <f t="shared" ca="1" si="4"/>
        <v>297.19521372031994</v>
      </c>
      <c r="G61" s="11">
        <f t="shared" ca="1" si="3"/>
        <v>340.22767981891548</v>
      </c>
      <c r="H61" s="30"/>
      <c r="I61" s="12">
        <f t="shared" ca="1" si="0"/>
        <v>-1.0450418666858874</v>
      </c>
    </row>
    <row r="62" spans="3:9" ht="15.55" customHeight="1" x14ac:dyDescent="0.65">
      <c r="C62" s="10">
        <v>36</v>
      </c>
      <c r="D62" s="11">
        <f t="shared" ca="1" si="1"/>
        <v>100.44149262434541</v>
      </c>
      <c r="E62" s="11">
        <f t="shared" ca="1" si="2"/>
        <v>120.15051954465686</v>
      </c>
      <c r="F62" s="11">
        <f t="shared" ca="1" si="4"/>
        <v>305.53545347716351</v>
      </c>
      <c r="G62" s="11">
        <f t="shared" ca="1" si="3"/>
        <v>351.32936145007102</v>
      </c>
      <c r="H62" s="30"/>
      <c r="I62" s="12">
        <f t="shared" ca="1" si="0"/>
        <v>-3.4193609396875352E-2</v>
      </c>
    </row>
    <row r="63" spans="3:9" ht="15.55" customHeight="1" x14ac:dyDescent="0.65">
      <c r="C63" s="10">
        <v>37</v>
      </c>
      <c r="D63" s="11">
        <f t="shared" ca="1" si="1"/>
        <v>98.492293163421166</v>
      </c>
      <c r="E63" s="11">
        <f t="shared" ca="1" si="2"/>
        <v>118.58436971326014</v>
      </c>
      <c r="F63" s="11">
        <f t="shared" ca="1" si="4"/>
        <v>311.95567804336787</v>
      </c>
      <c r="G63" s="11">
        <f t="shared" ca="1" si="3"/>
        <v>360.59957443960207</v>
      </c>
      <c r="H63" s="30"/>
      <c r="I63" s="12">
        <f t="shared" ca="1" si="0"/>
        <v>-1.0823028875970815</v>
      </c>
    </row>
    <row r="64" spans="3:9" ht="15.55" customHeight="1" x14ac:dyDescent="0.65">
      <c r="C64" s="10">
        <v>38</v>
      </c>
      <c r="D64" s="11">
        <f t="shared" ca="1" si="1"/>
        <v>96.709600174306061</v>
      </c>
      <c r="E64" s="11">
        <f t="shared" ca="1" si="2"/>
        <v>117.15717449710151</v>
      </c>
      <c r="F64" s="11">
        <f t="shared" ca="1" si="4"/>
        <v>318.54324951126159</v>
      </c>
      <c r="G64" s="11">
        <f t="shared" ca="1" si="3"/>
        <v>370.13044183733115</v>
      </c>
      <c r="H64" s="30"/>
      <c r="I64" s="12">
        <f t="shared" ca="1" si="0"/>
        <v>-1.0476144370255003</v>
      </c>
    </row>
    <row r="65" spans="3:9" ht="15.55" customHeight="1" x14ac:dyDescent="0.65">
      <c r="C65" s="10">
        <v>39</v>
      </c>
      <c r="D65" s="11">
        <f t="shared" ca="1" si="1"/>
        <v>95.547811709293285</v>
      </c>
      <c r="E65" s="11">
        <f t="shared" ca="1" si="2"/>
        <v>116.28676621677874</v>
      </c>
      <c r="F65" s="11">
        <f t="shared" ca="1" si="4"/>
        <v>325.55663747118922</v>
      </c>
      <c r="G65" s="11">
        <f t="shared" ca="1" si="3"/>
        <v>380.16116635568767</v>
      </c>
      <c r="H65" s="30"/>
      <c r="I65" s="12">
        <f t="shared" ca="1" si="0"/>
        <v>-0.58704227948396215</v>
      </c>
    </row>
    <row r="66" spans="3:9" ht="15.55" customHeight="1" x14ac:dyDescent="0.65">
      <c r="C66" s="10">
        <v>40</v>
      </c>
      <c r="D66" s="11">
        <f t="shared" ca="1" si="1"/>
        <v>94.104499814949705</v>
      </c>
      <c r="E66" s="11">
        <f t="shared" ca="1" si="2"/>
        <v>115.08356434315965</v>
      </c>
      <c r="F66" s="11">
        <f t="shared" ca="1" si="4"/>
        <v>332.14925030928816</v>
      </c>
      <c r="G66" s="11">
        <f t="shared" ca="1" si="3"/>
        <v>389.85161630047418</v>
      </c>
      <c r="H66" s="30"/>
      <c r="I66" s="12">
        <f t="shared" ca="1" si="0"/>
        <v>-0.64622976786226749</v>
      </c>
    </row>
    <row r="67" spans="3:9" ht="15.55" customHeight="1" x14ac:dyDescent="0.65">
      <c r="C67" s="10">
        <v>41</v>
      </c>
      <c r="D67" s="11">
        <f t="shared" ca="1" si="1"/>
        <v>93.308267327505845</v>
      </c>
      <c r="E67" s="11">
        <f t="shared" ca="1" si="2"/>
        <v>114.49114972515792</v>
      </c>
      <c r="F67" s="11">
        <f t="shared" ca="1" si="4"/>
        <v>339.3006140462852</v>
      </c>
      <c r="G67" s="11">
        <f t="shared" ca="1" si="3"/>
        <v>400.18502427969059</v>
      </c>
      <c r="H67" s="30"/>
      <c r="I67" s="12">
        <f t="shared" ca="1" si="0"/>
        <v>-0.38967045319738353</v>
      </c>
    </row>
    <row r="68" spans="3:9" ht="15.55" customHeight="1" x14ac:dyDescent="0.65">
      <c r="C68" s="10">
        <v>42</v>
      </c>
      <c r="D68" s="11">
        <f t="shared" ca="1" si="1"/>
        <v>94.591679297447314</v>
      </c>
      <c r="E68" s="11">
        <f t="shared" ca="1" si="2"/>
        <v>115.93756295525316</v>
      </c>
      <c r="F68" s="11">
        <f t="shared" ca="1" si="4"/>
        <v>348.40495675283353</v>
      </c>
      <c r="G68" s="11">
        <f t="shared" ca="1" si="3"/>
        <v>412.55147430079978</v>
      </c>
      <c r="H68" s="30"/>
      <c r="I68" s="12">
        <f t="shared" ca="1" si="0"/>
        <v>1.3460867042194711</v>
      </c>
    </row>
    <row r="69" spans="3:9" ht="15.55" customHeight="1" x14ac:dyDescent="0.65">
      <c r="C69" s="10">
        <v>43</v>
      </c>
      <c r="D69" s="11">
        <f t="shared" ca="1" si="1"/>
        <v>94.460928970964531</v>
      </c>
      <c r="E69" s="11">
        <f t="shared" ca="1" si="2"/>
        <v>115.94574713147759</v>
      </c>
      <c r="F69" s="11">
        <f t="shared" ca="1" si="4"/>
        <v>356.0408470117801</v>
      </c>
      <c r="G69" s="11">
        <f t="shared" ca="1" si="3"/>
        <v>423.53679333963106</v>
      </c>
      <c r="H69" s="30"/>
      <c r="I69" s="12">
        <f t="shared" ca="1" si="0"/>
        <v>-0.69833444132378852</v>
      </c>
    </row>
    <row r="70" spans="3:9" ht="15.55" customHeight="1" x14ac:dyDescent="0.65">
      <c r="C70" s="10">
        <v>44</v>
      </c>
      <c r="D70" s="11">
        <f t="shared" ca="1" si="1"/>
        <v>96.466623550636143</v>
      </c>
      <c r="E70" s="11">
        <f t="shared" ca="1" si="2"/>
        <v>118.10781770393223</v>
      </c>
      <c r="F70" s="11">
        <f t="shared" ca="1" si="4"/>
        <v>365.95238140411061</v>
      </c>
      <c r="G70" s="11">
        <f t="shared" ca="1" si="3"/>
        <v>436.90395671899262</v>
      </c>
      <c r="H70" s="30"/>
      <c r="I70" s="12">
        <f t="shared" ca="1" si="0"/>
        <v>1.3096715392706428</v>
      </c>
    </row>
    <row r="71" spans="3:9" ht="15.55" customHeight="1" x14ac:dyDescent="0.65">
      <c r="C71" s="10">
        <v>45</v>
      </c>
      <c r="D71" s="11">
        <f t="shared" ca="1" si="1"/>
        <v>97.200060456956876</v>
      </c>
      <c r="E71" s="11">
        <f t="shared" ca="1" si="2"/>
        <v>118.98041253827461</v>
      </c>
      <c r="F71" s="11">
        <f t="shared" ca="1" si="4"/>
        <v>374.55074324499606</v>
      </c>
      <c r="G71" s="11">
        <f t="shared" ca="1" si="3"/>
        <v>449.04656069586821</v>
      </c>
      <c r="H71" s="30"/>
      <c r="I71" s="12">
        <f t="shared" ca="1" si="0"/>
        <v>-0.39804318173164538</v>
      </c>
    </row>
    <row r="72" spans="3:9" ht="15.55" customHeight="1" x14ac:dyDescent="0.65">
      <c r="C72" s="10">
        <v>46</v>
      </c>
      <c r="D72" s="11">
        <f t="shared" ca="1" si="1"/>
        <v>99.042930994959249</v>
      </c>
      <c r="E72" s="11">
        <f t="shared" ca="1" si="2"/>
        <v>120.99348842942169</v>
      </c>
      <c r="F72" s="11">
        <f t="shared" ca="1" si="4"/>
        <v>384.46729115114908</v>
      </c>
      <c r="G72" s="11">
        <f t="shared" ca="1" si="3"/>
        <v>462.62329974201316</v>
      </c>
      <c r="H72" s="30"/>
      <c r="I72" s="12">
        <f t="shared" ca="1" si="0"/>
        <v>1.5295733162225273</v>
      </c>
    </row>
    <row r="73" spans="3:9" ht="15.55" customHeight="1" x14ac:dyDescent="0.65">
      <c r="C73" s="10">
        <v>47</v>
      </c>
      <c r="D73" s="11">
        <f t="shared" ca="1" si="1"/>
        <v>100.07618443216083</v>
      </c>
      <c r="E73" s="11">
        <f t="shared" ca="1" si="2"/>
        <v>122.19427383862806</v>
      </c>
      <c r="F73" s="11">
        <f t="shared" ca="1" si="4"/>
        <v>393.60581516041628</v>
      </c>
      <c r="G73" s="11">
        <f t="shared" ca="1" si="3"/>
        <v>475.52025113024069</v>
      </c>
      <c r="H73" s="30"/>
      <c r="I73" s="12">
        <f t="shared" ca="1" si="0"/>
        <v>-9.8767246383025101E-2</v>
      </c>
    </row>
    <row r="74" spans="3:9" ht="15.55" customHeight="1" x14ac:dyDescent="0.65">
      <c r="C74" s="10">
        <v>48</v>
      </c>
      <c r="D74" s="11">
        <f t="shared" ca="1" si="1"/>
        <v>100.66859427981183</v>
      </c>
      <c r="E74" s="11">
        <f t="shared" ca="1" si="2"/>
        <v>122.9779913170203</v>
      </c>
      <c r="F74" s="11">
        <f t="shared" ca="1" si="4"/>
        <v>402.48146399315021</v>
      </c>
      <c r="G74" s="11">
        <f t="shared" ca="1" si="3"/>
        <v>488.27044748460264</v>
      </c>
      <c r="H74" s="30"/>
      <c r="I74" s="12">
        <f t="shared" ca="1" si="0"/>
        <v>0.18697219053331587</v>
      </c>
    </row>
    <row r="75" spans="3:9" ht="15.55" customHeight="1" x14ac:dyDescent="0.65">
      <c r="C75" s="10">
        <v>49</v>
      </c>
      <c r="D75" s="11">
        <f t="shared" ca="1" si="1"/>
        <v>102.34753644894121</v>
      </c>
      <c r="E75" s="11">
        <f t="shared" ca="1" si="2"/>
        <v>124.85074849612727</v>
      </c>
      <c r="F75" s="11">
        <f t="shared" ca="1" si="4"/>
        <v>412.51137680847921</v>
      </c>
      <c r="G75" s="11">
        <f t="shared" ca="1" si="3"/>
        <v>502.28065330690839</v>
      </c>
      <c r="H75" s="30"/>
      <c r="I75" s="12">
        <f t="shared" ca="1" si="0"/>
        <v>0.99615345168925507</v>
      </c>
    </row>
    <row r="76" spans="3:9" ht="15.55" customHeight="1" x14ac:dyDescent="0.65">
      <c r="C76" s="10">
        <v>50</v>
      </c>
      <c r="D76" s="11">
        <f t="shared" ca="1" si="1"/>
        <v>103.10736959402448</v>
      </c>
      <c r="E76" s="11">
        <f t="shared" ca="1" si="2"/>
        <v>125.80043876183457</v>
      </c>
      <c r="F76" s="11">
        <f t="shared" ca="1" si="4"/>
        <v>421.66787525230382</v>
      </c>
      <c r="G76" s="11">
        <f t="shared" ca="1" si="3"/>
        <v>515.52379762418366</v>
      </c>
      <c r="H76" s="30"/>
      <c r="I76" s="12">
        <f t="shared" ca="1" si="0"/>
        <v>0.62030180897055265</v>
      </c>
    </row>
    <row r="77" spans="3:9" ht="15.55" customHeight="1" x14ac:dyDescent="0.65">
      <c r="C77" s="10">
        <v>51</v>
      </c>
      <c r="D77" s="11">
        <f t="shared" ca="1" si="1"/>
        <v>103.48074432305329</v>
      </c>
      <c r="E77" s="11">
        <f t="shared" ca="1" si="2"/>
        <v>126.38253583194252</v>
      </c>
      <c r="F77" s="11">
        <f t="shared" ca="1" si="4"/>
        <v>430.59667056647851</v>
      </c>
      <c r="G77" s="11">
        <f t="shared" ca="1" si="3"/>
        <v>528.65807029673726</v>
      </c>
      <c r="H77" s="30"/>
      <c r="I77" s="12">
        <f t="shared" ca="1" si="0"/>
        <v>-0.14161872265699149</v>
      </c>
    </row>
    <row r="78" spans="3:9" ht="15.55" customHeight="1" x14ac:dyDescent="0.65">
      <c r="C78" s="10">
        <v>52</v>
      </c>
      <c r="D78" s="11">
        <f t="shared" ca="1" si="1"/>
        <v>103.2019642485685</v>
      </c>
      <c r="E78" s="11">
        <f t="shared" ca="1" si="2"/>
        <v>126.30871314769759</v>
      </c>
      <c r="F78" s="11">
        <f t="shared" ca="1" si="4"/>
        <v>438.917543334367</v>
      </c>
      <c r="G78" s="11">
        <f t="shared" ca="1" si="3"/>
        <v>541.29308556919182</v>
      </c>
      <c r="H78" s="30"/>
      <c r="I78" s="12">
        <f t="shared" ca="1" si="0"/>
        <v>-0.63078643827798941</v>
      </c>
    </row>
    <row r="79" spans="3:9" ht="15.55" customHeight="1" x14ac:dyDescent="0.65">
      <c r="C79" s="10">
        <v>53</v>
      </c>
      <c r="D79" s="11">
        <f t="shared" ca="1" si="1"/>
        <v>101.32568231374586</v>
      </c>
      <c r="E79" s="11">
        <f t="shared" ca="1" si="2"/>
        <v>124.6289113005769</v>
      </c>
      <c r="F79" s="11">
        <f t="shared" ca="1" si="4"/>
        <v>445.66940526337504</v>
      </c>
      <c r="G79" s="11">
        <f t="shared" ca="1" si="3"/>
        <v>552.46869970025398</v>
      </c>
      <c r="H79" s="30"/>
      <c r="I79" s="12">
        <f t="shared" ca="1" si="0"/>
        <v>-1.507911841432056</v>
      </c>
    </row>
    <row r="80" spans="3:9" ht="15.55" customHeight="1" x14ac:dyDescent="0.65">
      <c r="C80" s="10">
        <v>54</v>
      </c>
      <c r="D80" s="11">
        <f t="shared" ca="1" si="1"/>
        <v>101.06883550142433</v>
      </c>
      <c r="E80" s="11">
        <f t="shared" ca="1" si="2"/>
        <v>124.54826784375604</v>
      </c>
      <c r="F80" s="11">
        <f t="shared" ca="1" si="4"/>
        <v>454.00712610314429</v>
      </c>
      <c r="G80" s="11">
        <f t="shared" ca="1" si="3"/>
        <v>565.33460095530415</v>
      </c>
      <c r="H80" s="30"/>
      <c r="I80" s="12">
        <f t="shared" ca="1" si="0"/>
        <v>0.82825172675432401</v>
      </c>
    </row>
    <row r="81" spans="3:9" ht="15.55" customHeight="1" x14ac:dyDescent="0.65">
      <c r="C81" s="10">
        <v>55</v>
      </c>
      <c r="D81" s="11">
        <f t="shared" ca="1" si="1"/>
        <v>101.15475861235127</v>
      </c>
      <c r="E81" s="11">
        <f t="shared" ca="1" si="2"/>
        <v>124.76120561091128</v>
      </c>
      <c r="F81" s="11">
        <f t="shared" ca="1" si="4"/>
        <v>462.50670391502769</v>
      </c>
      <c r="G81" s="11">
        <f t="shared" ca="1" si="3"/>
        <v>578.45322968113396</v>
      </c>
      <c r="H81" s="30"/>
      <c r="I81" s="12">
        <f t="shared" ca="1" si="0"/>
        <v>0.82234525631506239</v>
      </c>
    </row>
    <row r="82" spans="3:9" ht="15.55" customHeight="1" x14ac:dyDescent="0.65">
      <c r="C82" s="10">
        <v>56</v>
      </c>
      <c r="D82" s="11">
        <f t="shared" ca="1" si="1"/>
        <v>100.87961470677274</v>
      </c>
      <c r="E82" s="11">
        <f t="shared" ca="1" si="2"/>
        <v>124.60368089672905</v>
      </c>
      <c r="F82" s="11">
        <f t="shared" ca="1" si="4"/>
        <v>470.65571261940033</v>
      </c>
      <c r="G82" s="11">
        <f t="shared" ca="1" si="3"/>
        <v>591.33177421227026</v>
      </c>
      <c r="H82" s="30"/>
      <c r="I82" s="12">
        <f t="shared" ca="1" si="0"/>
        <v>-0.22241830406937876</v>
      </c>
    </row>
    <row r="83" spans="3:9" ht="15.55" customHeight="1" x14ac:dyDescent="0.65">
      <c r="C83" s="10">
        <v>57</v>
      </c>
      <c r="D83" s="11">
        <f t="shared" ca="1" si="1"/>
        <v>100.76401330001518</v>
      </c>
      <c r="E83" s="11">
        <f t="shared" ca="1" si="2"/>
        <v>124.59913506405444</v>
      </c>
      <c r="F83" s="11">
        <f t="shared" ca="1" si="4"/>
        <v>478.97075655188769</v>
      </c>
      <c r="G83" s="11">
        <f t="shared" ca="1" si="3"/>
        <v>604.4854432762163</v>
      </c>
      <c r="H83" s="30"/>
      <c r="I83" s="12">
        <f t="shared" ca="1" si="0"/>
        <v>-0.76924366613814799</v>
      </c>
    </row>
    <row r="84" spans="3:9" ht="15.55" customHeight="1" x14ac:dyDescent="0.65">
      <c r="C84" s="10">
        <v>58</v>
      </c>
      <c r="D84" s="11">
        <f t="shared" ca="1" si="1"/>
        <v>100.18183098002973</v>
      </c>
      <c r="E84" s="11">
        <f t="shared" ca="1" si="2"/>
        <v>124.11440862819136</v>
      </c>
      <c r="F84" s="11">
        <f t="shared" ca="1" si="4"/>
        <v>486.79040663473057</v>
      </c>
      <c r="G84" s="11">
        <f t="shared" ca="1" si="3"/>
        <v>617.25068607489004</v>
      </c>
      <c r="H84" s="30"/>
      <c r="I84" s="12">
        <f t="shared" ca="1" si="0"/>
        <v>-0.43268277371345548</v>
      </c>
    </row>
    <row r="85" spans="3:9" ht="15.55" customHeight="1" x14ac:dyDescent="0.65">
      <c r="C85" s="10">
        <v>59</v>
      </c>
      <c r="D85" s="11">
        <f t="shared" ca="1" si="1"/>
        <v>99.022273747100343</v>
      </c>
      <c r="E85" s="11">
        <f t="shared" ca="1" si="2"/>
        <v>123.04383074331466</v>
      </c>
      <c r="F85" s="11">
        <f t="shared" ca="1" si="4"/>
        <v>494.02688425123705</v>
      </c>
      <c r="G85" s="11">
        <f t="shared" ca="1" si="3"/>
        <v>629.54289958099241</v>
      </c>
      <c r="H85" s="30"/>
      <c r="I85" s="12">
        <f t="shared" ca="1" si="0"/>
        <v>-0.48741999496447524</v>
      </c>
    </row>
    <row r="86" spans="3:9" ht="15.55" customHeight="1" x14ac:dyDescent="0.65">
      <c r="C86" s="10">
        <v>60</v>
      </c>
      <c r="D86" s="11">
        <f t="shared" ca="1" si="1"/>
        <v>101.02550482501999</v>
      </c>
      <c r="E86" s="11">
        <f t="shared" ca="1" si="2"/>
        <v>125.11829635937143</v>
      </c>
      <c r="F86" s="11">
        <f t="shared" ca="1" si="4"/>
        <v>504.36909145727248</v>
      </c>
      <c r="G86" s="11">
        <f t="shared" ca="1" si="3"/>
        <v>645.04646646985759</v>
      </c>
      <c r="H86" s="30"/>
      <c r="I86" s="12">
        <f t="shared" ca="1" si="0"/>
        <v>2.6341759467447696</v>
      </c>
    </row>
    <row r="87" spans="3:9" ht="15.55" customHeight="1" x14ac:dyDescent="0.65">
      <c r="C87" s="10">
        <v>61</v>
      </c>
      <c r="D87" s="11">
        <f t="shared" ca="1" si="1"/>
        <v>100.47428489546159</v>
      </c>
      <c r="E87" s="11">
        <f t="shared" ca="1" si="2"/>
        <v>124.61155043743047</v>
      </c>
      <c r="F87" s="11">
        <f t="shared" ca="1" si="4"/>
        <v>512.05230367680088</v>
      </c>
      <c r="G87" s="11">
        <f t="shared" ca="1" si="3"/>
        <v>657.99283574863</v>
      </c>
      <c r="H87" s="30"/>
      <c r="I87" s="12">
        <f t="shared" ca="1" si="0"/>
        <v>-1.1053829282978582</v>
      </c>
    </row>
    <row r="88" spans="3:9" ht="15.55" customHeight="1" x14ac:dyDescent="0.65">
      <c r="C88" s="10">
        <v>62</v>
      </c>
      <c r="D88" s="11">
        <f t="shared" ca="1" si="1"/>
        <v>101.75673310417433</v>
      </c>
      <c r="E88" s="11">
        <f t="shared" ca="1" si="2"/>
        <v>125.97819061837201</v>
      </c>
      <c r="F88" s="11">
        <f t="shared" ca="1" si="4"/>
        <v>521.79041593819818</v>
      </c>
      <c r="G88" s="11">
        <f t="shared" ca="1" si="3"/>
        <v>673.12878126287717</v>
      </c>
      <c r="H88" s="30"/>
      <c r="I88" s="12">
        <f t="shared" ca="1" si="0"/>
        <v>0.75406819356185117</v>
      </c>
    </row>
    <row r="89" spans="3:9" ht="15.55" customHeight="1" x14ac:dyDescent="0.65">
      <c r="C89" s="10">
        <v>63</v>
      </c>
      <c r="D89" s="11">
        <f t="shared" ca="1" si="1"/>
        <v>103.86571469137702</v>
      </c>
      <c r="E89" s="11">
        <f t="shared" ca="1" si="2"/>
        <v>128.14883826568064</v>
      </c>
      <c r="F89" s="11">
        <f t="shared" ca="1" si="4"/>
        <v>532.25569320441014</v>
      </c>
      <c r="G89" s="11">
        <f t="shared" ca="1" si="3"/>
        <v>689.09442023600536</v>
      </c>
      <c r="H89" s="30"/>
      <c r="I89" s="12">
        <f t="shared" ca="1" si="0"/>
        <v>1.2714691124870063</v>
      </c>
    </row>
    <row r="90" spans="3:9" ht="15.55" customHeight="1" x14ac:dyDescent="0.65">
      <c r="C90" s="10">
        <v>64</v>
      </c>
      <c r="D90" s="11">
        <f t="shared" ca="1" si="1"/>
        <v>102.94589953941225</v>
      </c>
      <c r="E90" s="11">
        <f t="shared" ca="1" si="2"/>
        <v>127.31410796264234</v>
      </c>
      <c r="F90" s="11">
        <f t="shared" ca="1" si="4"/>
        <v>539.8402922270609</v>
      </c>
      <c r="G90" s="11">
        <f t="shared" ca="1" si="3"/>
        <v>702.31023472990159</v>
      </c>
      <c r="H90" s="30"/>
      <c r="I90" s="12">
        <f t="shared" ref="I90:I153" ca="1" si="5">NORMINV(RAND(),$J$20,$J$21)</f>
        <v>-0.78242271298230948</v>
      </c>
    </row>
    <row r="91" spans="3:9" ht="15.55" customHeight="1" x14ac:dyDescent="0.65">
      <c r="C91" s="10">
        <v>65</v>
      </c>
      <c r="D91" s="11">
        <f t="shared" ca="1" si="1"/>
        <v>103.06199717349293</v>
      </c>
      <c r="E91" s="11">
        <f t="shared" ca="1" si="2"/>
        <v>127.54785303482096</v>
      </c>
      <c r="F91" s="11">
        <f t="shared" ca="1" si="4"/>
        <v>548.64207849535615</v>
      </c>
      <c r="G91" s="11">
        <f t="shared" ca="1" si="3"/>
        <v>716.87672210630785</v>
      </c>
      <c r="H91" s="30"/>
      <c r="I91" s="12">
        <f t="shared" ca="1" si="5"/>
        <v>-0.30285122370787981</v>
      </c>
    </row>
    <row r="92" spans="3:9" ht="15.55" customHeight="1" x14ac:dyDescent="0.65">
      <c r="C92" s="10">
        <v>66</v>
      </c>
      <c r="D92" s="11">
        <f t="shared" ca="1" si="1"/>
        <v>103.04551105509498</v>
      </c>
      <c r="E92" s="11">
        <f t="shared" ca="1" si="2"/>
        <v>127.61729874573325</v>
      </c>
      <c r="F92" s="11">
        <f t="shared" ca="1" si="4"/>
        <v>557.18304460405659</v>
      </c>
      <c r="G92" s="11">
        <f t="shared" ca="1" si="3"/>
        <v>731.28785034068505</v>
      </c>
      <c r="H92" s="30"/>
      <c r="I92" s="12">
        <f t="shared" ca="1" si="5"/>
        <v>0.2082257744609837</v>
      </c>
    </row>
    <row r="93" spans="3:9" ht="15.55" customHeight="1" x14ac:dyDescent="0.65">
      <c r="C93" s="10">
        <v>67</v>
      </c>
      <c r="D93" s="11">
        <f t="shared" ref="D93:D156" ca="1" si="6">$D$16*D92+$D$17*D91+$D$18*I92+$D$19*I91+$D$20*I90+$D$21+I93</f>
        <v>102.33145601144642</v>
      </c>
      <c r="E93" s="11">
        <f t="shared" ref="E93:E156" ca="1" si="7">$E$16*E92+$E$17*E91+$E$18*I92+$E$19*I91+$E$20*I90+$E$21+I93</f>
        <v>126.98842881078627</v>
      </c>
      <c r="F93" s="11">
        <f t="shared" ca="1" si="4"/>
        <v>565.06369883233765</v>
      </c>
      <c r="G93" s="11">
        <f t="shared" ref="G93:G156" ca="1" si="8">$G$16*G92+$G$17*G91+$G$18*I92+$G$19*I91+$G$20*I90+$G$21+I93</f>
        <v>745.16323936489391</v>
      </c>
      <c r="H93" s="30"/>
      <c r="I93" s="12">
        <f t="shared" ca="1" si="5"/>
        <v>2.737153113575597E-2</v>
      </c>
    </row>
    <row r="94" spans="3:9" ht="15.55" customHeight="1" x14ac:dyDescent="0.65">
      <c r="C94" s="10">
        <v>68</v>
      </c>
      <c r="D94" s="11">
        <f t="shared" ca="1" si="6"/>
        <v>100.94547305619922</v>
      </c>
      <c r="E94" s="11">
        <f t="shared" ca="1" si="7"/>
        <v>125.68057603964959</v>
      </c>
      <c r="F94" s="11">
        <f t="shared" ref="F94:F157" ca="1" si="9">$F$16*F93+$F$17*F92+$F$18*I93+$F$19*I92+$F$20*I91+$F$21+I94</f>
        <v>572.26332512821409</v>
      </c>
      <c r="G94" s="11">
        <f t="shared" ca="1" si="8"/>
        <v>758.47679720499161</v>
      </c>
      <c r="H94" s="30"/>
      <c r="I94" s="12">
        <f t="shared" ca="1" si="5"/>
        <v>-1.1906158994118421</v>
      </c>
    </row>
    <row r="95" spans="3:9" ht="15.55" customHeight="1" x14ac:dyDescent="0.65">
      <c r="C95" s="10">
        <v>69</v>
      </c>
      <c r="D95" s="11">
        <f t="shared" ca="1" si="6"/>
        <v>99.571385508902381</v>
      </c>
      <c r="E95" s="11">
        <f t="shared" ca="1" si="7"/>
        <v>124.3649337518124</v>
      </c>
      <c r="F95" s="11">
        <f t="shared" ca="1" si="9"/>
        <v>579.40526133183732</v>
      </c>
      <c r="G95" s="11">
        <f t="shared" ca="1" si="8"/>
        <v>771.8475794934194</v>
      </c>
      <c r="H95" s="30"/>
      <c r="I95" s="12">
        <f t="shared" ca="1" si="5"/>
        <v>-0.94062924029406503</v>
      </c>
    </row>
    <row r="96" spans="3:9" ht="15.55" customHeight="1" x14ac:dyDescent="0.65">
      <c r="C96" s="10">
        <v>70</v>
      </c>
      <c r="D96" s="11">
        <f t="shared" ca="1" si="6"/>
        <v>97.822679128522509</v>
      </c>
      <c r="E96" s="11">
        <f t="shared" ca="1" si="7"/>
        <v>122.64463954198855</v>
      </c>
      <c r="F96" s="11">
        <f t="shared" ca="1" si="9"/>
        <v>586.04789750689338</v>
      </c>
      <c r="G96" s="11">
        <f t="shared" ca="1" si="8"/>
        <v>784.82921442356451</v>
      </c>
      <c r="H96" s="30"/>
      <c r="I96" s="12">
        <f t="shared" ca="1" si="5"/>
        <v>-0.87703977993423776</v>
      </c>
    </row>
    <row r="97" spans="3:9" ht="15.55" customHeight="1" x14ac:dyDescent="0.65">
      <c r="C97" s="10">
        <v>71</v>
      </c>
      <c r="D97" s="11">
        <f t="shared" ca="1" si="6"/>
        <v>96.43032158707959</v>
      </c>
      <c r="E97" s="11">
        <f t="shared" ca="1" si="7"/>
        <v>121.25454341717968</v>
      </c>
      <c r="F97" s="11">
        <f t="shared" ca="1" si="9"/>
        <v>592.93441000525354</v>
      </c>
      <c r="G97" s="11">
        <f t="shared" ca="1" si="8"/>
        <v>798.16640296584103</v>
      </c>
      <c r="H97" s="30"/>
      <c r="I97" s="12">
        <f t="shared" ca="1" si="5"/>
        <v>-0.28081780680856472</v>
      </c>
    </row>
    <row r="98" spans="3:9" ht="15.55" customHeight="1" x14ac:dyDescent="0.65">
      <c r="C98" s="10">
        <v>72</v>
      </c>
      <c r="D98" s="11">
        <f t="shared" ca="1" si="6"/>
        <v>93.717538768830508</v>
      </c>
      <c r="E98" s="11">
        <f t="shared" ca="1" si="7"/>
        <v>118.51200506509696</v>
      </c>
      <c r="F98" s="11">
        <f t="shared" ca="1" si="9"/>
        <v>598.34812109189613</v>
      </c>
      <c r="G98" s="11">
        <f t="shared" ca="1" si="8"/>
        <v>810.13827098793604</v>
      </c>
      <c r="H98" s="30"/>
      <c r="I98" s="12">
        <f t="shared" ca="1" si="5"/>
        <v>-2.1597430001669786</v>
      </c>
    </row>
    <row r="99" spans="3:9" ht="15.55" customHeight="1" x14ac:dyDescent="0.65">
      <c r="C99" s="10">
        <v>73</v>
      </c>
      <c r="D99" s="11">
        <f t="shared" ca="1" si="6"/>
        <v>91.612663512448947</v>
      </c>
      <c r="E99" s="11">
        <f t="shared" ca="1" si="7"/>
        <v>116.3557496008157</v>
      </c>
      <c r="F99" s="11">
        <f t="shared" ca="1" si="9"/>
        <v>604.26097921324424</v>
      </c>
      <c r="G99" s="11">
        <f t="shared" ca="1" si="8"/>
        <v>822.72116175185204</v>
      </c>
      <c r="H99" s="30"/>
      <c r="I99" s="12">
        <f t="shared" ca="1" si="5"/>
        <v>-1.345599367868543</v>
      </c>
    </row>
    <row r="100" spans="3:9" ht="15.55" customHeight="1" x14ac:dyDescent="0.65">
      <c r="C100" s="10">
        <v>74</v>
      </c>
      <c r="D100" s="11">
        <f t="shared" ca="1" si="6"/>
        <v>92.028563826944506</v>
      </c>
      <c r="E100" s="11">
        <f t="shared" ca="1" si="7"/>
        <v>116.67271942856648</v>
      </c>
      <c r="F100" s="11">
        <f t="shared" ca="1" si="9"/>
        <v>612.44508672907693</v>
      </c>
      <c r="G100" s="11">
        <f t="shared" ca="1" si="8"/>
        <v>837.67264544905049</v>
      </c>
      <c r="H100" s="30"/>
      <c r="I100" s="12">
        <f t="shared" ca="1" si="5"/>
        <v>1.2597592275243208</v>
      </c>
    </row>
    <row r="101" spans="3:9" ht="15.55" customHeight="1" x14ac:dyDescent="0.65">
      <c r="C101" s="10">
        <v>75</v>
      </c>
      <c r="D101" s="11">
        <f t="shared" ca="1" si="6"/>
        <v>92.974362182961059</v>
      </c>
      <c r="E101" s="11">
        <f t="shared" ca="1" si="7"/>
        <v>117.49111026511164</v>
      </c>
      <c r="F101" s="11">
        <f t="shared" ca="1" si="9"/>
        <v>620.99850999607088</v>
      </c>
      <c r="G101" s="11">
        <f t="shared" ca="1" si="8"/>
        <v>853.09980509728985</v>
      </c>
      <c r="H101" s="30"/>
      <c r="I101" s="12">
        <f t="shared" ca="1" si="5"/>
        <v>1.3130363404161645</v>
      </c>
    </row>
    <row r="102" spans="3:9" ht="15.55" customHeight="1" x14ac:dyDescent="0.65">
      <c r="C102" s="10">
        <v>76</v>
      </c>
      <c r="D102" s="11">
        <f t="shared" ca="1" si="6"/>
        <v>94.546089207627446</v>
      </c>
      <c r="E102" s="11">
        <f t="shared" ca="1" si="7"/>
        <v>118.95735762208146</v>
      </c>
      <c r="F102" s="11">
        <f t="shared" ca="1" si="9"/>
        <v>630.25156842123624</v>
      </c>
      <c r="G102" s="11">
        <f t="shared" ca="1" si="8"/>
        <v>869.35484270069662</v>
      </c>
      <c r="H102" s="30"/>
      <c r="I102" s="12">
        <f t="shared" ca="1" si="5"/>
        <v>0.350144978528179</v>
      </c>
    </row>
    <row r="103" spans="3:9" ht="15.55" customHeight="1" x14ac:dyDescent="0.65">
      <c r="C103" s="10">
        <v>77</v>
      </c>
      <c r="D103" s="11">
        <f t="shared" ca="1" si="6"/>
        <v>96.326188593224074</v>
      </c>
      <c r="E103" s="11">
        <f t="shared" ca="1" si="7"/>
        <v>120.65670033830459</v>
      </c>
      <c r="F103" s="11">
        <f t="shared" ca="1" si="9"/>
        <v>639.79283774502903</v>
      </c>
      <c r="G103" s="11">
        <f t="shared" ca="1" si="8"/>
        <v>886.02671423981405</v>
      </c>
      <c r="H103" s="30"/>
      <c r="I103" s="12">
        <f t="shared" ca="1" si="5"/>
        <v>-6.9589264408315088E-2</v>
      </c>
    </row>
    <row r="104" spans="3:9" ht="15.55" customHeight="1" x14ac:dyDescent="0.65">
      <c r="C104" s="10">
        <v>78</v>
      </c>
      <c r="D104" s="11">
        <f t="shared" ca="1" si="6"/>
        <v>98.04218276082085</v>
      </c>
      <c r="E104" s="11">
        <f t="shared" ca="1" si="7"/>
        <v>122.3268661507723</v>
      </c>
      <c r="F104" s="11">
        <f t="shared" ca="1" si="9"/>
        <v>649.41120684574935</v>
      </c>
      <c r="G104" s="11">
        <f t="shared" ca="1" si="8"/>
        <v>902.91251132447644</v>
      </c>
      <c r="H104" s="30"/>
      <c r="I104" s="12">
        <f t="shared" ca="1" si="5"/>
        <v>0.72982693821082356</v>
      </c>
    </row>
    <row r="105" spans="3:9" ht="15.55" customHeight="1" x14ac:dyDescent="0.65">
      <c r="C105" s="10">
        <v>79</v>
      </c>
      <c r="D105" s="11">
        <f t="shared" ca="1" si="6"/>
        <v>95.267898662189211</v>
      </c>
      <c r="E105" s="11">
        <f t="shared" ca="1" si="7"/>
        <v>119.54183055542451</v>
      </c>
      <c r="F105" s="11">
        <f t="shared" ca="1" si="9"/>
        <v>654.68906661981543</v>
      </c>
      <c r="G105" s="11">
        <f t="shared" ca="1" si="8"/>
        <v>915.59715264415229</v>
      </c>
      <c r="H105" s="30"/>
      <c r="I105" s="12">
        <f t="shared" ca="1" si="5"/>
        <v>-3.3036577319552376</v>
      </c>
    </row>
    <row r="106" spans="3:9" ht="15.55" customHeight="1" x14ac:dyDescent="0.65">
      <c r="C106" s="10">
        <v>80</v>
      </c>
      <c r="D106" s="11">
        <f t="shared" ca="1" si="6"/>
        <v>95.314041567079499</v>
      </c>
      <c r="E106" s="11">
        <f t="shared" ca="1" si="7"/>
        <v>119.60819274367833</v>
      </c>
      <c r="F106" s="11">
        <f t="shared" ca="1" si="9"/>
        <v>662.92899902624833</v>
      </c>
      <c r="G106" s="11">
        <f t="shared" ca="1" si="8"/>
        <v>931.38485385470801</v>
      </c>
      <c r="H106" s="30"/>
      <c r="I106" s="12">
        <f t="shared" ca="1" si="5"/>
        <v>0.61721439032239911</v>
      </c>
    </row>
    <row r="107" spans="3:9" ht="15.55" customHeight="1" x14ac:dyDescent="0.65">
      <c r="C107" s="10">
        <v>81</v>
      </c>
      <c r="D107" s="11">
        <f t="shared" ca="1" si="6"/>
        <v>94.26997376222451</v>
      </c>
      <c r="E107" s="11">
        <f t="shared" ca="1" si="7"/>
        <v>118.5235245039356</v>
      </c>
      <c r="F107" s="11">
        <f t="shared" ca="1" si="9"/>
        <v>669.77296318730396</v>
      </c>
      <c r="G107" s="11">
        <f t="shared" ca="1" si="8"/>
        <v>945.87523578138052</v>
      </c>
      <c r="H107" s="30"/>
      <c r="I107" s="12">
        <f t="shared" ca="1" si="5"/>
        <v>-0.52974115594700522</v>
      </c>
    </row>
    <row r="108" spans="3:9" ht="15.55" customHeight="1" x14ac:dyDescent="0.65">
      <c r="C108" s="10">
        <v>82</v>
      </c>
      <c r="D108" s="11">
        <f t="shared" ca="1" si="6"/>
        <v>94.327626638907489</v>
      </c>
      <c r="E108" s="11">
        <f t="shared" ca="1" si="7"/>
        <v>118.55204620480981</v>
      </c>
      <c r="F108" s="11">
        <f t="shared" ca="1" si="9"/>
        <v>677.78441382751294</v>
      </c>
      <c r="G108" s="11">
        <f t="shared" ca="1" si="8"/>
        <v>961.67125140701319</v>
      </c>
      <c r="H108" s="30"/>
      <c r="I108" s="12">
        <f t="shared" ca="1" si="5"/>
        <v>0.98833572120985247</v>
      </c>
    </row>
    <row r="109" spans="3:9" ht="15.55" customHeight="1" x14ac:dyDescent="0.65">
      <c r="C109" s="10">
        <v>83</v>
      </c>
      <c r="D109" s="11">
        <f t="shared" ca="1" si="6"/>
        <v>97.312199118570931</v>
      </c>
      <c r="E109" s="11">
        <f t="shared" ca="1" si="7"/>
        <v>121.48756033554263</v>
      </c>
      <c r="F109" s="11">
        <f t="shared" ca="1" si="9"/>
        <v>688.60522413069361</v>
      </c>
      <c r="G109" s="11">
        <f t="shared" ca="1" si="8"/>
        <v>980.39390107092299</v>
      </c>
      <c r="H109" s="30"/>
      <c r="I109" s="12">
        <f t="shared" ca="1" si="5"/>
        <v>1.8851959534298637</v>
      </c>
    </row>
    <row r="110" spans="3:9" ht="15.55" customHeight="1" x14ac:dyDescent="0.65">
      <c r="C110" s="10">
        <v>84</v>
      </c>
      <c r="D110" s="11">
        <f t="shared" ca="1" si="6"/>
        <v>99.323891712645647</v>
      </c>
      <c r="E110" s="11">
        <f t="shared" ca="1" si="7"/>
        <v>123.45766356690943</v>
      </c>
      <c r="F110" s="11">
        <f t="shared" ca="1" si="9"/>
        <v>698.48243182395561</v>
      </c>
      <c r="G110" s="11">
        <f t="shared" ca="1" si="8"/>
        <v>998.30745340610929</v>
      </c>
      <c r="H110" s="30"/>
      <c r="I110" s="12">
        <f t="shared" ca="1" si="5"/>
        <v>0.86947449455176762</v>
      </c>
    </row>
    <row r="111" spans="3:9" ht="15.55" customHeight="1" x14ac:dyDescent="0.65">
      <c r="C111" s="10">
        <v>85</v>
      </c>
      <c r="D111" s="11">
        <f t="shared" ca="1" si="6"/>
        <v>100.89887220801418</v>
      </c>
      <c r="E111" s="11">
        <f t="shared" ca="1" si="7"/>
        <v>125.05317701983323</v>
      </c>
      <c r="F111" s="11">
        <f t="shared" ca="1" si="9"/>
        <v>708.21552921134378</v>
      </c>
      <c r="G111" s="11">
        <f t="shared" ca="1" si="8"/>
        <v>1016.2372208758218</v>
      </c>
      <c r="H111" s="30"/>
      <c r="I111" s="12">
        <f t="shared" ca="1" si="5"/>
        <v>-0.1629641585552013</v>
      </c>
    </row>
    <row r="112" spans="3:9" ht="15.55" customHeight="1" x14ac:dyDescent="0.65">
      <c r="C112" s="10">
        <v>86</v>
      </c>
      <c r="D112" s="11">
        <f t="shared" ca="1" si="6"/>
        <v>103.52039701942823</v>
      </c>
      <c r="E112" s="11">
        <f t="shared" ca="1" si="7"/>
        <v>127.72637132564803</v>
      </c>
      <c r="F112" s="11">
        <f t="shared" ca="1" si="9"/>
        <v>719.13781981561851</v>
      </c>
      <c r="G112" s="11">
        <f t="shared" ca="1" si="8"/>
        <v>1035.5032519976928</v>
      </c>
      <c r="H112" s="30"/>
      <c r="I112" s="12">
        <f t="shared" ca="1" si="5"/>
        <v>1.5730569370390999</v>
      </c>
    </row>
    <row r="113" spans="3:9" ht="15.55" customHeight="1" x14ac:dyDescent="0.65">
      <c r="C113" s="10">
        <v>87</v>
      </c>
      <c r="D113" s="11">
        <f t="shared" ca="1" si="6"/>
        <v>104.66082618427923</v>
      </c>
      <c r="E113" s="11">
        <f t="shared" ca="1" si="7"/>
        <v>128.94209965083365</v>
      </c>
      <c r="F113" s="11">
        <f t="shared" ca="1" si="9"/>
        <v>728.70798304269874</v>
      </c>
      <c r="G113" s="11">
        <f t="shared" ca="1" si="8"/>
        <v>1053.567039330012</v>
      </c>
      <c r="H113" s="30"/>
      <c r="I113" s="12">
        <f t="shared" ca="1" si="5"/>
        <v>0.61483771141739951</v>
      </c>
    </row>
    <row r="114" spans="3:9" ht="15.55" customHeight="1" x14ac:dyDescent="0.65">
      <c r="C114" s="10">
        <v>88</v>
      </c>
      <c r="D114" s="11">
        <f t="shared" ca="1" si="6"/>
        <v>104.54260547480887</v>
      </c>
      <c r="E114" s="11">
        <f t="shared" ca="1" si="7"/>
        <v>128.94274910518735</v>
      </c>
      <c r="F114" s="11">
        <f t="shared" ca="1" si="9"/>
        <v>737.25585522272536</v>
      </c>
      <c r="G114" s="11">
        <f t="shared" ca="1" si="8"/>
        <v>1070.7712192089678</v>
      </c>
      <c r="H114" s="30"/>
      <c r="I114" s="12">
        <f t="shared" ca="1" si="5"/>
        <v>-0.55056041950800461</v>
      </c>
    </row>
    <row r="115" spans="3:9" ht="15.55" customHeight="1" x14ac:dyDescent="0.65">
      <c r="C115" s="10">
        <v>89</v>
      </c>
      <c r="D115" s="11">
        <f t="shared" ca="1" si="6"/>
        <v>106.24589725570874</v>
      </c>
      <c r="E115" s="11">
        <f t="shared" ca="1" si="7"/>
        <v>130.77298149968365</v>
      </c>
      <c r="F115" s="11">
        <f t="shared" ca="1" si="9"/>
        <v>747.69201104415379</v>
      </c>
      <c r="G115" s="11">
        <f t="shared" ca="1" si="8"/>
        <v>1090.0117838839103</v>
      </c>
      <c r="H115" s="30"/>
      <c r="I115" s="12">
        <f t="shared" ca="1" si="5"/>
        <v>1.327063142959479</v>
      </c>
    </row>
    <row r="116" spans="3:9" ht="15.55" customHeight="1" x14ac:dyDescent="0.65">
      <c r="C116" s="10">
        <v>90</v>
      </c>
      <c r="D116" s="11">
        <f t="shared" ca="1" si="6"/>
        <v>108.54393679376462</v>
      </c>
      <c r="E116" s="11">
        <f t="shared" ca="1" si="7"/>
        <v>133.18447353408612</v>
      </c>
      <c r="F116" s="11">
        <f t="shared" ca="1" si="9"/>
        <v>758.69773832158489</v>
      </c>
      <c r="G116" s="11">
        <f t="shared" ca="1" si="8"/>
        <v>1109.9643415827281</v>
      </c>
      <c r="H116" s="30"/>
      <c r="I116" s="12">
        <f t="shared" ca="1" si="5"/>
        <v>2.3972882242822893</v>
      </c>
    </row>
    <row r="117" spans="3:9" ht="15.55" customHeight="1" x14ac:dyDescent="0.65">
      <c r="C117" s="10">
        <v>91</v>
      </c>
      <c r="D117" s="11">
        <f t="shared" ca="1" si="6"/>
        <v>110.71568419892937</v>
      </c>
      <c r="E117" s="11">
        <f t="shared" ca="1" si="7"/>
        <v>135.49628164557771</v>
      </c>
      <c r="F117" s="11">
        <f t="shared" ca="1" si="9"/>
        <v>769.75253790444549</v>
      </c>
      <c r="G117" s="11">
        <f t="shared" ca="1" si="8"/>
        <v>1130.1298929201507</v>
      </c>
      <c r="H117" s="30"/>
      <c r="I117" s="12">
        <f t="shared" ca="1" si="5"/>
        <v>1.6690495644799157</v>
      </c>
    </row>
    <row r="118" spans="3:9" ht="15.55" customHeight="1" x14ac:dyDescent="0.65">
      <c r="C118" s="10">
        <v>92</v>
      </c>
      <c r="D118" s="11">
        <f t="shared" ca="1" si="6"/>
        <v>112.79232965348322</v>
      </c>
      <c r="E118" s="11">
        <f t="shared" ca="1" si="7"/>
        <v>137.7445507555158</v>
      </c>
      <c r="F118" s="11">
        <f t="shared" ca="1" si="9"/>
        <v>780.90696660283675</v>
      </c>
      <c r="G118" s="11">
        <f t="shared" ca="1" si="8"/>
        <v>1150.561814683457</v>
      </c>
      <c r="H118" s="30"/>
      <c r="I118" s="12">
        <f t="shared" ca="1" si="5"/>
        <v>0.66868814910243746</v>
      </c>
    </row>
    <row r="119" spans="3:9" ht="15.55" customHeight="1" x14ac:dyDescent="0.65">
      <c r="C119" s="10">
        <v>93</v>
      </c>
      <c r="D119" s="11">
        <f t="shared" ca="1" si="6"/>
        <v>113.98581112819906</v>
      </c>
      <c r="E119" s="11">
        <f t="shared" ca="1" si="7"/>
        <v>139.13557338740151</v>
      </c>
      <c r="F119" s="11">
        <f t="shared" ca="1" si="9"/>
        <v>791.35645984867824</v>
      </c>
      <c r="G119" s="11">
        <f t="shared" ca="1" si="8"/>
        <v>1170.4571082455166</v>
      </c>
      <c r="H119" s="30"/>
      <c r="I119" s="12">
        <f t="shared" ca="1" si="5"/>
        <v>0.31286601658722041</v>
      </c>
    </row>
    <row r="120" spans="3:9" ht="15.55" customHeight="1" x14ac:dyDescent="0.65">
      <c r="C120" s="10">
        <v>94</v>
      </c>
      <c r="D120" s="11">
        <f t="shared" ca="1" si="6"/>
        <v>111.15494603514651</v>
      </c>
      <c r="E120" s="11">
        <f t="shared" ca="1" si="7"/>
        <v>136.52486896782204</v>
      </c>
      <c r="F120" s="11">
        <f t="shared" ca="1" si="9"/>
        <v>797.95362536674907</v>
      </c>
      <c r="G120" s="11">
        <f t="shared" ca="1" si="8"/>
        <v>1186.6707318471781</v>
      </c>
      <c r="H120" s="30"/>
      <c r="I120" s="12">
        <f t="shared" ca="1" si="5"/>
        <v>-2.6382376978458506</v>
      </c>
    </row>
    <row r="121" spans="3:9" ht="15.55" customHeight="1" x14ac:dyDescent="0.65">
      <c r="C121" s="10">
        <v>95</v>
      </c>
      <c r="D121" s="11">
        <f t="shared" ca="1" si="6"/>
        <v>109.87315446672537</v>
      </c>
      <c r="E121" s="11">
        <f t="shared" ca="1" si="7"/>
        <v>135.46678050653406</v>
      </c>
      <c r="F121" s="11">
        <f t="shared" ca="1" si="9"/>
        <v>806.18480878892319</v>
      </c>
      <c r="G121" s="11">
        <f t="shared" ca="1" si="8"/>
        <v>1204.6831947350893</v>
      </c>
      <c r="H121" s="30"/>
      <c r="I121" s="12">
        <f t="shared" ca="1" si="5"/>
        <v>0.37895829186634516</v>
      </c>
    </row>
    <row r="122" spans="3:9" ht="15.55" customHeight="1" x14ac:dyDescent="0.65">
      <c r="C122" s="10">
        <v>96</v>
      </c>
      <c r="D122" s="11">
        <f t="shared" ca="1" si="6"/>
        <v>109.93816687685418</v>
      </c>
      <c r="E122" s="11">
        <f t="shared" ca="1" si="7"/>
        <v>135.68055738132512</v>
      </c>
      <c r="F122" s="11">
        <f t="shared" ca="1" si="9"/>
        <v>815.46272080444771</v>
      </c>
      <c r="G122" s="11">
        <f t="shared" ca="1" si="8"/>
        <v>1223.8715581759379</v>
      </c>
      <c r="H122" s="30"/>
      <c r="I122" s="12">
        <f t="shared" ca="1" si="5"/>
        <v>1.8973553946553732</v>
      </c>
    </row>
    <row r="123" spans="3:9" ht="15.55" customHeight="1" x14ac:dyDescent="0.65">
      <c r="C123" s="10">
        <v>97</v>
      </c>
      <c r="D123" s="11">
        <f t="shared" ca="1" si="6"/>
        <v>108.40735360997097</v>
      </c>
      <c r="E123" s="11">
        <f t="shared" ca="1" si="7"/>
        <v>134.26996422765927</v>
      </c>
      <c r="F123" s="11">
        <f t="shared" ca="1" si="9"/>
        <v>823.07664306315803</v>
      </c>
      <c r="G123" s="11">
        <f t="shared" ca="1" si="8"/>
        <v>1241.550222096934</v>
      </c>
      <c r="H123" s="30"/>
      <c r="I123" s="12">
        <f t="shared" ca="1" si="5"/>
        <v>-0.34953333252285551</v>
      </c>
    </row>
    <row r="124" spans="3:9" ht="15.55" customHeight="1" x14ac:dyDescent="0.65">
      <c r="C124" s="10">
        <v>98</v>
      </c>
      <c r="D124" s="11">
        <f t="shared" ca="1" si="6"/>
        <v>110.85418197682907</v>
      </c>
      <c r="E124" s="11">
        <f t="shared" ca="1" si="7"/>
        <v>136.8321206690533</v>
      </c>
      <c r="F124" s="11">
        <f t="shared" ca="1" si="9"/>
        <v>834.6883410125829</v>
      </c>
      <c r="G124" s="11">
        <f t="shared" ca="1" si="8"/>
        <v>1263.3876872956612</v>
      </c>
      <c r="H124" s="30"/>
      <c r="I124" s="12">
        <f t="shared" ca="1" si="5"/>
        <v>2.1710922241674386</v>
      </c>
    </row>
    <row r="125" spans="3:9" ht="15.55" customHeight="1" x14ac:dyDescent="0.65">
      <c r="C125" s="10">
        <v>99</v>
      </c>
      <c r="D125" s="11">
        <f t="shared" ca="1" si="6"/>
        <v>110.99211357518223</v>
      </c>
      <c r="E125" s="11">
        <f t="shared" ca="1" si="7"/>
        <v>137.04612487528362</v>
      </c>
      <c r="F125" s="11">
        <f t="shared" ca="1" si="9"/>
        <v>843.83403405541981</v>
      </c>
      <c r="G125" s="11">
        <f t="shared" ca="1" si="8"/>
        <v>1282.903729109607</v>
      </c>
      <c r="H125" s="30"/>
      <c r="I125" s="12">
        <f t="shared" ca="1" si="5"/>
        <v>-0.39142451042809562</v>
      </c>
    </row>
    <row r="126" spans="3:9" ht="15.55" customHeight="1" x14ac:dyDescent="0.65">
      <c r="C126" s="10">
        <v>100</v>
      </c>
      <c r="D126" s="11">
        <f t="shared" ca="1" si="6"/>
        <v>109.05375416776577</v>
      </c>
      <c r="E126" s="11">
        <f t="shared" ca="1" si="7"/>
        <v>135.23139949045037</v>
      </c>
      <c r="F126" s="11">
        <f t="shared" ca="1" si="9"/>
        <v>851.17954055678956</v>
      </c>
      <c r="G126" s="11">
        <f t="shared" ca="1" si="8"/>
        <v>1300.8090427297118</v>
      </c>
      <c r="H126" s="30"/>
      <c r="I126" s="12">
        <f t="shared" ca="1" si="5"/>
        <v>-1.540422080671165</v>
      </c>
    </row>
    <row r="127" spans="3:9" ht="15.55" customHeight="1" x14ac:dyDescent="0.65">
      <c r="C127" s="10">
        <v>101</v>
      </c>
      <c r="D127" s="11">
        <f t="shared" ca="1" si="6"/>
        <v>107.84673737758834</v>
      </c>
      <c r="E127" s="11">
        <f t="shared" ca="1" si="7"/>
        <v>134.13517726325182</v>
      </c>
      <c r="F127" s="11">
        <f t="shared" ca="1" si="9"/>
        <v>859.21496194237318</v>
      </c>
      <c r="G127" s="11">
        <f t="shared" ca="1" si="8"/>
        <v>1319.5615399826445</v>
      </c>
      <c r="H127" s="30"/>
      <c r="I127" s="12">
        <f t="shared" ca="1" si="5"/>
        <v>-0.61510013067661562</v>
      </c>
    </row>
    <row r="128" spans="3:9" ht="15.55" customHeight="1" x14ac:dyDescent="0.65">
      <c r="C128" s="10">
        <v>102</v>
      </c>
      <c r="D128" s="11">
        <f t="shared" ca="1" si="6"/>
        <v>106.07730539152892</v>
      </c>
      <c r="E128" s="11">
        <f t="shared" ca="1" si="7"/>
        <v>132.43044982213715</v>
      </c>
      <c r="F128" s="11">
        <f t="shared" ca="1" si="9"/>
        <v>866.50241773793823</v>
      </c>
      <c r="G128" s="11">
        <f t="shared" ca="1" si="8"/>
        <v>1337.7136710320367</v>
      </c>
      <c r="H128" s="30"/>
      <c r="I128" s="12">
        <f t="shared" ca="1" si="5"/>
        <v>0.16801343356960174</v>
      </c>
    </row>
    <row r="129" spans="3:9" ht="15.55" customHeight="1" x14ac:dyDescent="0.65">
      <c r="C129" s="10">
        <v>103</v>
      </c>
      <c r="D129" s="11">
        <f t="shared" ca="1" si="6"/>
        <v>102.60565260867348</v>
      </c>
      <c r="E129" s="11">
        <f t="shared" ca="1" si="7"/>
        <v>128.99971568699144</v>
      </c>
      <c r="F129" s="11">
        <f t="shared" ca="1" si="9"/>
        <v>872.00406113651673</v>
      </c>
      <c r="G129" s="11">
        <f t="shared" ca="1" si="8"/>
        <v>1354.2379947796762</v>
      </c>
      <c r="H129" s="30"/>
      <c r="I129" s="12">
        <f t="shared" ca="1" si="5"/>
        <v>-2.047111053419413</v>
      </c>
    </row>
    <row r="130" spans="3:9" ht="15.55" customHeight="1" x14ac:dyDescent="0.65">
      <c r="C130" s="10">
        <v>104</v>
      </c>
      <c r="D130" s="11">
        <f t="shared" ca="1" si="6"/>
        <v>101.0559986797473</v>
      </c>
      <c r="E130" s="11">
        <f t="shared" ca="1" si="7"/>
        <v>127.45517258190522</v>
      </c>
      <c r="F130" s="11">
        <f t="shared" ca="1" si="9"/>
        <v>879.26747851045661</v>
      </c>
      <c r="G130" s="11">
        <f t="shared" ca="1" si="8"/>
        <v>1372.6740127941243</v>
      </c>
      <c r="H130" s="30"/>
      <c r="I130" s="12">
        <f t="shared" ca="1" si="5"/>
        <v>-0.38915507108118091</v>
      </c>
    </row>
    <row r="131" spans="3:9" ht="15.55" customHeight="1" x14ac:dyDescent="0.65">
      <c r="C131" s="10">
        <v>105</v>
      </c>
      <c r="D131" s="11">
        <f t="shared" ca="1" si="6"/>
        <v>101.32802145834741</v>
      </c>
      <c r="E131" s="11">
        <f t="shared" ca="1" si="7"/>
        <v>127.66676120164536</v>
      </c>
      <c r="F131" s="11">
        <f t="shared" ca="1" si="9"/>
        <v>888.03745228935077</v>
      </c>
      <c r="G131" s="11">
        <f t="shared" ca="1" si="8"/>
        <v>1392.7518463927138</v>
      </c>
      <c r="H131" s="30"/>
      <c r="I131" s="12">
        <f t="shared" ca="1" si="5"/>
        <v>1.3567835991476838</v>
      </c>
    </row>
    <row r="132" spans="3:9" ht="15.55" customHeight="1" x14ac:dyDescent="0.65">
      <c r="C132" s="10">
        <v>106</v>
      </c>
      <c r="D132" s="11">
        <f t="shared" ca="1" si="6"/>
        <v>100.42393869062816</v>
      </c>
      <c r="E132" s="11">
        <f t="shared" ca="1" si="7"/>
        <v>126.68395132712041</v>
      </c>
      <c r="F132" s="11">
        <f t="shared" ca="1" si="9"/>
        <v>895.5393791895475</v>
      </c>
      <c r="G132" s="11">
        <f t="shared" ca="1" si="8"/>
        <v>1411.7189414569125</v>
      </c>
      <c r="H132" s="30"/>
      <c r="I132" s="12">
        <f t="shared" ca="1" si="5"/>
        <v>-0.20433708134806008</v>
      </c>
    </row>
    <row r="133" spans="3:9" ht="15.55" customHeight="1" x14ac:dyDescent="0.65">
      <c r="C133" s="10">
        <v>107</v>
      </c>
      <c r="D133" s="11">
        <f t="shared" ca="1" si="6"/>
        <v>99.14652716741081</v>
      </c>
      <c r="E133" s="11">
        <f t="shared" ca="1" si="7"/>
        <v>125.34174647496731</v>
      </c>
      <c r="F133" s="11">
        <f t="shared" ca="1" si="9"/>
        <v>902.7135678785819</v>
      </c>
      <c r="G133" s="11">
        <f t="shared" ca="1" si="8"/>
        <v>1430.5276149770732</v>
      </c>
      <c r="H133" s="30"/>
      <c r="I133" s="12">
        <f t="shared" ca="1" si="5"/>
        <v>-1.707071654285693</v>
      </c>
    </row>
    <row r="134" spans="3:9" ht="15.55" customHeight="1" x14ac:dyDescent="0.65">
      <c r="C134" s="10">
        <v>108</v>
      </c>
      <c r="D134" s="11">
        <f t="shared" ca="1" si="6"/>
        <v>99.209626366431053</v>
      </c>
      <c r="E134" s="11">
        <f t="shared" ca="1" si="7"/>
        <v>125.32548210266789</v>
      </c>
      <c r="F134" s="11">
        <f t="shared" ca="1" si="9"/>
        <v>911.12874090421474</v>
      </c>
      <c r="G134" s="11">
        <f t="shared" ca="1" si="8"/>
        <v>1450.7330804510498</v>
      </c>
      <c r="H134" s="30"/>
      <c r="I134" s="12">
        <f t="shared" ca="1" si="5"/>
        <v>0.12732333168261356</v>
      </c>
    </row>
    <row r="135" spans="3:9" ht="15.55" customHeight="1" x14ac:dyDescent="0.65">
      <c r="C135" s="10">
        <v>109</v>
      </c>
      <c r="D135" s="11">
        <f t="shared" ca="1" si="6"/>
        <v>98.843843003710532</v>
      </c>
      <c r="E135" s="11">
        <f t="shared" ca="1" si="7"/>
        <v>124.86288445295499</v>
      </c>
      <c r="F135" s="11">
        <f t="shared" ca="1" si="9"/>
        <v>919.00719549291284</v>
      </c>
      <c r="G135" s="11">
        <f t="shared" ca="1" si="8"/>
        <v>1470.5587526998497</v>
      </c>
      <c r="H135" s="30"/>
      <c r="I135" s="12">
        <f t="shared" ca="1" si="5"/>
        <v>0.45353189580017078</v>
      </c>
    </row>
    <row r="136" spans="3:9" ht="15.55" customHeight="1" x14ac:dyDescent="0.65">
      <c r="C136" s="10">
        <v>110</v>
      </c>
      <c r="D136" s="11">
        <f t="shared" ca="1" si="6"/>
        <v>101.24003135232016</v>
      </c>
      <c r="E136" s="11">
        <f t="shared" ca="1" si="7"/>
        <v>127.17335972739276</v>
      </c>
      <c r="F136" s="11">
        <f t="shared" ca="1" si="9"/>
        <v>929.67549888788187</v>
      </c>
      <c r="G136" s="11">
        <f t="shared" ca="1" si="8"/>
        <v>1493.3449433673088</v>
      </c>
      <c r="H136" s="30"/>
      <c r="I136" s="12">
        <f t="shared" ca="1" si="5"/>
        <v>2.8071025261100746</v>
      </c>
    </row>
    <row r="137" spans="3:9" ht="15.55" customHeight="1" x14ac:dyDescent="0.65">
      <c r="C137" s="10">
        <v>111</v>
      </c>
      <c r="D137" s="11">
        <f t="shared" ca="1" si="6"/>
        <v>100.66971975041717</v>
      </c>
      <c r="E137" s="11">
        <f t="shared" ca="1" si="7"/>
        <v>126.51554428445881</v>
      </c>
      <c r="F137" s="11">
        <f t="shared" ca="1" si="9"/>
        <v>937.33514857707814</v>
      </c>
      <c r="G137" s="11">
        <f t="shared" ca="1" si="8"/>
        <v>1513.2866031290055</v>
      </c>
      <c r="H137" s="30"/>
      <c r="I137" s="12">
        <f t="shared" ca="1" si="5"/>
        <v>-1.9006685086064445</v>
      </c>
    </row>
    <row r="138" spans="3:9" ht="15.55" customHeight="1" x14ac:dyDescent="0.65">
      <c r="C138" s="10">
        <v>112</v>
      </c>
      <c r="D138" s="11">
        <f t="shared" ca="1" si="6"/>
        <v>101.10788052310286</v>
      </c>
      <c r="E138" s="11">
        <f t="shared" ca="1" si="7"/>
        <v>126.9213401823913</v>
      </c>
      <c r="F138" s="11">
        <f t="shared" ca="1" si="9"/>
        <v>946.25132022677599</v>
      </c>
      <c r="G138" s="11">
        <f t="shared" ca="1" si="8"/>
        <v>1534.6798221978765</v>
      </c>
      <c r="H138" s="30"/>
      <c r="I138" s="12">
        <f t="shared" ca="1" si="5"/>
        <v>-0.23188136911479024</v>
      </c>
    </row>
    <row r="139" spans="3:9" ht="15.55" customHeight="1" x14ac:dyDescent="0.65">
      <c r="C139" s="10">
        <v>113</v>
      </c>
      <c r="D139" s="11">
        <f t="shared" ca="1" si="6"/>
        <v>102.58353710859943</v>
      </c>
      <c r="E139" s="11">
        <f t="shared" ca="1" si="7"/>
        <v>128.34919817512349</v>
      </c>
      <c r="F139" s="11">
        <f t="shared" ca="1" si="9"/>
        <v>956.09834661191189</v>
      </c>
      <c r="G139" s="11">
        <f t="shared" ca="1" si="8"/>
        <v>1557.1643051304679</v>
      </c>
      <c r="H139" s="30"/>
      <c r="I139" s="12">
        <f t="shared" ca="1" si="5"/>
        <v>1.2929843908810019</v>
      </c>
    </row>
    <row r="140" spans="3:9" ht="15.55" customHeight="1" x14ac:dyDescent="0.65">
      <c r="C140" s="10">
        <v>114</v>
      </c>
      <c r="D140" s="11">
        <f t="shared" ca="1" si="6"/>
        <v>100.67633329625185</v>
      </c>
      <c r="E140" s="11">
        <f t="shared" ca="1" si="7"/>
        <v>126.40863491904778</v>
      </c>
      <c r="F140" s="11">
        <f t="shared" ca="1" si="9"/>
        <v>962.6276568919468</v>
      </c>
      <c r="G140" s="11">
        <f t="shared" ca="1" si="8"/>
        <v>1576.5129223229906</v>
      </c>
      <c r="H140" s="30"/>
      <c r="I140" s="12">
        <f t="shared" ca="1" si="5"/>
        <v>-1.0815016995178386</v>
      </c>
    </row>
    <row r="141" spans="3:9" ht="15.55" customHeight="1" x14ac:dyDescent="0.65">
      <c r="C141" s="10">
        <v>115</v>
      </c>
      <c r="D141" s="11">
        <f t="shared" ca="1" si="6"/>
        <v>100.28311301949685</v>
      </c>
      <c r="E141" s="11">
        <f t="shared" ca="1" si="7"/>
        <v>126.01250438788848</v>
      </c>
      <c r="F141" s="11">
        <f t="shared" ca="1" si="9"/>
        <v>970.80548750757532</v>
      </c>
      <c r="G141" s="11">
        <f t="shared" ca="1" si="8"/>
        <v>1597.6985346074259</v>
      </c>
      <c r="H141" s="30"/>
      <c r="I141" s="12">
        <f t="shared" ca="1" si="5"/>
        <v>-0.50610798948875702</v>
      </c>
    </row>
    <row r="142" spans="3:9" ht="15.55" customHeight="1" x14ac:dyDescent="0.65">
      <c r="C142" s="10">
        <v>116</v>
      </c>
      <c r="D142" s="11">
        <f t="shared" ca="1" si="6"/>
        <v>100.57547549936443</v>
      </c>
      <c r="E142" s="11">
        <f t="shared" ca="1" si="7"/>
        <v>126.2603914547383</v>
      </c>
      <c r="F142" s="11">
        <f t="shared" ca="1" si="9"/>
        <v>979.45127313859155</v>
      </c>
      <c r="G142" s="11">
        <f t="shared" ca="1" si="8"/>
        <v>1619.5078931279106</v>
      </c>
      <c r="H142" s="30"/>
      <c r="I142" s="12">
        <f t="shared" ca="1" si="5"/>
        <v>0.42866440320455734</v>
      </c>
    </row>
    <row r="143" spans="3:9" ht="15.55" customHeight="1" x14ac:dyDescent="0.65">
      <c r="C143" s="10">
        <v>117</v>
      </c>
      <c r="D143" s="11">
        <f t="shared" ca="1" si="6"/>
        <v>98.380271220635535</v>
      </c>
      <c r="E143" s="11">
        <f t="shared" ca="1" si="7"/>
        <v>124.02139320953155</v>
      </c>
      <c r="F143" s="11">
        <f t="shared" ca="1" si="9"/>
        <v>985.61369553158272</v>
      </c>
      <c r="G143" s="11">
        <f t="shared" ca="1" si="8"/>
        <v>1639.0145862890822</v>
      </c>
      <c r="H143" s="30"/>
      <c r="I143" s="12">
        <f t="shared" ca="1" si="5"/>
        <v>-1.5289478379046808</v>
      </c>
    </row>
    <row r="144" spans="3:9" ht="15.55" customHeight="1" x14ac:dyDescent="0.65">
      <c r="C144" s="10">
        <v>118</v>
      </c>
      <c r="D144" s="11">
        <f t="shared" ca="1" si="6"/>
        <v>97.782692926896729</v>
      </c>
      <c r="E144" s="11">
        <f t="shared" ca="1" si="7"/>
        <v>123.38928994264569</v>
      </c>
      <c r="F144" s="11">
        <f t="shared" ca="1" si="9"/>
        <v>993.40213945343635</v>
      </c>
      <c r="G144" s="11">
        <f t="shared" ca="1" si="8"/>
        <v>1660.3292549885791</v>
      </c>
      <c r="H144" s="30"/>
      <c r="I144" s="12">
        <f t="shared" ca="1" si="5"/>
        <v>-0.17587588745371319</v>
      </c>
    </row>
    <row r="145" spans="3:9" ht="15.55" customHeight="1" x14ac:dyDescent="0.65">
      <c r="C145" s="10">
        <v>119</v>
      </c>
      <c r="D145" s="11">
        <f t="shared" ca="1" si="6"/>
        <v>96.732450020438932</v>
      </c>
      <c r="E145" s="11">
        <f t="shared" ca="1" si="7"/>
        <v>122.26226769611834</v>
      </c>
      <c r="F145" s="11">
        <f t="shared" ca="1" si="9"/>
        <v>1000.5127192259235</v>
      </c>
      <c r="G145" s="11">
        <f t="shared" ca="1" si="8"/>
        <v>1681.1247356684289</v>
      </c>
      <c r="H145" s="30"/>
      <c r="I145" s="12">
        <f t="shared" ca="1" si="5"/>
        <v>-0.69365178206509126</v>
      </c>
    </row>
    <row r="146" spans="3:9" ht="15.55" customHeight="1" x14ac:dyDescent="0.65">
      <c r="C146" s="10">
        <v>120</v>
      </c>
      <c r="D146" s="11">
        <f t="shared" ca="1" si="6"/>
        <v>94.979348921392031</v>
      </c>
      <c r="E146" s="11">
        <f t="shared" ca="1" si="7"/>
        <v>120.43164856236336</v>
      </c>
      <c r="F146" s="11">
        <f t="shared" ca="1" si="9"/>
        <v>1006.9057228837775</v>
      </c>
      <c r="G146" s="11">
        <f t="shared" ca="1" si="8"/>
        <v>1701.3840516946962</v>
      </c>
      <c r="H146" s="30"/>
      <c r="I146" s="12">
        <f t="shared" ca="1" si="5"/>
        <v>-0.98564263393704987</v>
      </c>
    </row>
    <row r="147" spans="3:9" ht="15.55" customHeight="1" x14ac:dyDescent="0.65">
      <c r="C147" s="10">
        <v>121</v>
      </c>
      <c r="D147" s="11">
        <f t="shared" ca="1" si="6"/>
        <v>96.972566024891492</v>
      </c>
      <c r="E147" s="11">
        <f t="shared" ca="1" si="7"/>
        <v>122.33263285915886</v>
      </c>
      <c r="F147" s="11">
        <f t="shared" ca="1" si="9"/>
        <v>1016.9429640379408</v>
      </c>
      <c r="G147" s="11">
        <f t="shared" ca="1" si="8"/>
        <v>1725.459277731861</v>
      </c>
      <c r="H147" s="30"/>
      <c r="I147" s="12">
        <f t="shared" ca="1" si="5"/>
        <v>2.2434270374619047</v>
      </c>
    </row>
    <row r="148" spans="3:9" ht="15.55" customHeight="1" x14ac:dyDescent="0.65">
      <c r="C148" s="10">
        <v>122</v>
      </c>
      <c r="D148" s="11">
        <f t="shared" ca="1" si="6"/>
        <v>98.787614120553997</v>
      </c>
      <c r="E148" s="11">
        <f t="shared" ca="1" si="7"/>
        <v>124.0295305233123</v>
      </c>
      <c r="F148" s="11">
        <f t="shared" ca="1" si="9"/>
        <v>1026.6471422156098</v>
      </c>
      <c r="G148" s="11">
        <f t="shared" ca="1" si="8"/>
        <v>1749.3696994498769</v>
      </c>
      <c r="H148" s="30"/>
      <c r="I148" s="12">
        <f t="shared" ca="1" si="5"/>
        <v>1.42956009777172</v>
      </c>
    </row>
    <row r="149" spans="3:9" ht="15.55" customHeight="1" x14ac:dyDescent="0.65">
      <c r="C149" s="10">
        <v>123</v>
      </c>
      <c r="D149" s="11">
        <f t="shared" ca="1" si="6"/>
        <v>102.33853118216938</v>
      </c>
      <c r="E149" s="11">
        <f t="shared" ca="1" si="7"/>
        <v>127.51472364498593</v>
      </c>
      <c r="F149" s="11">
        <f t="shared" ca="1" si="9"/>
        <v>1038.3174898633131</v>
      </c>
      <c r="G149" s="11">
        <f t="shared" ca="1" si="8"/>
        <v>1775.4533911668295</v>
      </c>
      <c r="H149" s="30"/>
      <c r="I149" s="12">
        <f t="shared" ca="1" si="5"/>
        <v>2.2675110325887431</v>
      </c>
    </row>
    <row r="150" spans="3:9" ht="15.55" customHeight="1" x14ac:dyDescent="0.65">
      <c r="C150" s="10">
        <v>124</v>
      </c>
      <c r="D150" s="11">
        <f t="shared" ca="1" si="6"/>
        <v>104.24414527136641</v>
      </c>
      <c r="E150" s="11">
        <f t="shared" ca="1" si="7"/>
        <v>129.38988149236172</v>
      </c>
      <c r="F150" s="11">
        <f t="shared" ca="1" si="9"/>
        <v>1048.477979247348</v>
      </c>
      <c r="G150" s="11">
        <f t="shared" ca="1" si="8"/>
        <v>1800.2249087315131</v>
      </c>
      <c r="H150" s="30"/>
      <c r="I150" s="12">
        <f t="shared" ca="1" si="5"/>
        <v>-0.47569017033568178</v>
      </c>
    </row>
    <row r="151" spans="3:9" ht="15.55" customHeight="1" x14ac:dyDescent="0.65">
      <c r="C151" s="10">
        <v>125</v>
      </c>
      <c r="D151" s="11">
        <f t="shared" ca="1" si="6"/>
        <v>106.10373462867551</v>
      </c>
      <c r="E151" s="11">
        <f t="shared" ca="1" si="7"/>
        <v>131.28823732465312</v>
      </c>
      <c r="F151" s="11">
        <f t="shared" ca="1" si="9"/>
        <v>1058.9204466639062</v>
      </c>
      <c r="G151" s="11">
        <f t="shared" ca="1" si="8"/>
        <v>1825.49970442361</v>
      </c>
      <c r="H151" s="30"/>
      <c r="I151" s="12">
        <f t="shared" ca="1" si="5"/>
        <v>0.8638748133530616</v>
      </c>
    </row>
    <row r="152" spans="3:9" ht="15.55" customHeight="1" x14ac:dyDescent="0.65">
      <c r="C152" s="10">
        <v>126</v>
      </c>
      <c r="D152" s="11">
        <f t="shared" ca="1" si="6"/>
        <v>105.17802638903362</v>
      </c>
      <c r="E152" s="11">
        <f t="shared" ca="1" si="7"/>
        <v>130.42799979776251</v>
      </c>
      <c r="F152" s="11">
        <f t="shared" ca="1" si="9"/>
        <v>1066.702577339551</v>
      </c>
      <c r="G152" s="11">
        <f t="shared" ca="1" si="8"/>
        <v>1848.3176185314621</v>
      </c>
      <c r="H152" s="30"/>
      <c r="I152" s="12">
        <f t="shared" ca="1" si="5"/>
        <v>-1.4572236788464863</v>
      </c>
    </row>
    <row r="153" spans="3:9" ht="15.55" customHeight="1" x14ac:dyDescent="0.65">
      <c r="C153" s="10">
        <v>127</v>
      </c>
      <c r="D153" s="11">
        <f t="shared" ca="1" si="6"/>
        <v>104.91217371977172</v>
      </c>
      <c r="E153" s="11">
        <f t="shared" ca="1" si="7"/>
        <v>130.25636746284565</v>
      </c>
      <c r="F153" s="11">
        <f t="shared" ca="1" si="9"/>
        <v>1075.3055303500994</v>
      </c>
      <c r="G153" s="11">
        <f t="shared" ca="1" si="8"/>
        <v>1872.1684118998053</v>
      </c>
      <c r="H153" s="30"/>
      <c r="I153" s="12">
        <f t="shared" ca="1" si="5"/>
        <v>0.69389866359182273</v>
      </c>
    </row>
    <row r="154" spans="3:9" ht="15.55" customHeight="1" x14ac:dyDescent="0.65">
      <c r="C154" s="10">
        <v>128</v>
      </c>
      <c r="D154" s="11">
        <f t="shared" ca="1" si="6"/>
        <v>105.25809077540266</v>
      </c>
      <c r="E154" s="11">
        <f t="shared" ca="1" si="7"/>
        <v>130.66700310668995</v>
      </c>
      <c r="F154" s="11">
        <f t="shared" ca="1" si="9"/>
        <v>1084.3954889086717</v>
      </c>
      <c r="G154" s="11">
        <f t="shared" ca="1" si="8"/>
        <v>1896.6919785721334</v>
      </c>
      <c r="H154" s="30"/>
      <c r="I154" s="12">
        <f t="shared" ref="I154:I217" ca="1" si="10">NORMINV(RAND(),$J$20,$J$21)</f>
        <v>0.76027426163273537</v>
      </c>
    </row>
    <row r="155" spans="3:9" ht="15.55" customHeight="1" x14ac:dyDescent="0.65">
      <c r="C155" s="10">
        <v>129</v>
      </c>
      <c r="D155" s="11">
        <f t="shared" ca="1" si="6"/>
        <v>105.66780787297071</v>
      </c>
      <c r="E155" s="11">
        <f t="shared" ca="1" si="7"/>
        <v>131.13448446156485</v>
      </c>
      <c r="F155" s="11">
        <f t="shared" ca="1" si="9"/>
        <v>1093.5476150776287</v>
      </c>
      <c r="G155" s="11">
        <f t="shared" ca="1" si="8"/>
        <v>1921.4790672373376</v>
      </c>
      <c r="H155" s="30"/>
      <c r="I155" s="12">
        <f t="shared" ca="1" si="10"/>
        <v>0.97164325748236779</v>
      </c>
    </row>
    <row r="156" spans="3:9" ht="15.55" customHeight="1" x14ac:dyDescent="0.65">
      <c r="C156" s="10">
        <v>130</v>
      </c>
      <c r="D156" s="11">
        <f t="shared" ca="1" si="6"/>
        <v>106.677372733718</v>
      </c>
      <c r="E156" s="11">
        <f t="shared" ca="1" si="7"/>
        <v>132.20494529985586</v>
      </c>
      <c r="F156" s="11">
        <f t="shared" ca="1" si="9"/>
        <v>1103.3345072016384</v>
      </c>
      <c r="G156" s="11">
        <f t="shared" ca="1" si="8"/>
        <v>1947.1058866478193</v>
      </c>
      <c r="H156" s="30"/>
      <c r="I156" s="12">
        <f t="shared" ca="1" si="10"/>
        <v>0.40440926644770708</v>
      </c>
    </row>
    <row r="157" spans="3:9" ht="15.55" customHeight="1" x14ac:dyDescent="0.65">
      <c r="C157" s="10">
        <v>131</v>
      </c>
      <c r="D157" s="11">
        <f t="shared" ref="D157:D220" ca="1" si="11">$D$16*D156+$D$17*D155+$D$18*I156+$D$19*I155+$D$20*I154+$D$21+I157</f>
        <v>107.04375855678255</v>
      </c>
      <c r="E157" s="11">
        <f t="shared" ref="E157:E220" ca="1" si="12">$E$16*E156+$E$17*E155+$E$18*I156+$E$19*I155+$E$20*I154+$E$21+I157</f>
        <v>132.63517395778351</v>
      </c>
      <c r="F157" s="11">
        <f t="shared" ca="1" si="9"/>
        <v>1112.5122083593476</v>
      </c>
      <c r="G157" s="11">
        <f t="shared" ref="G157:G220" ca="1" si="13">$G$16*G156+$G$17*G155+$G$18*I156+$G$19*I155+$G$20*I154+$G$21+I157</f>
        <v>1972.3303930206075</v>
      </c>
      <c r="H157" s="30"/>
      <c r="I157" s="12">
        <f t="shared" ca="1" si="10"/>
        <v>6.6916189729664732E-2</v>
      </c>
    </row>
    <row r="158" spans="3:9" ht="15.55" customHeight="1" x14ac:dyDescent="0.65">
      <c r="C158" s="10">
        <v>132</v>
      </c>
      <c r="D158" s="11">
        <f t="shared" ca="1" si="11"/>
        <v>108.47317174885453</v>
      </c>
      <c r="E158" s="11">
        <f t="shared" ca="1" si="12"/>
        <v>134.14316023226618</v>
      </c>
      <c r="F158" s="11">
        <f t="shared" ref="F158:F221" ca="1" si="14">$F$16*F157+$F$17*F156+$F$18*I157+$F$19*I156+$F$20*I155+$F$21+I158</f>
        <v>1122.8470957578625</v>
      </c>
      <c r="G158" s="11">
        <f t="shared" ca="1" si="13"/>
        <v>1998.9269782425847</v>
      </c>
      <c r="H158" s="30"/>
      <c r="I158" s="12">
        <f t="shared" ca="1" si="10"/>
        <v>1.4489432732268237</v>
      </c>
    </row>
    <row r="159" spans="3:9" ht="15.55" customHeight="1" x14ac:dyDescent="0.65">
      <c r="C159" s="10">
        <v>133</v>
      </c>
      <c r="D159" s="11">
        <f t="shared" ca="1" si="11"/>
        <v>107.59358331311373</v>
      </c>
      <c r="E159" s="11">
        <f t="shared" ca="1" si="12"/>
        <v>133.34141911909882</v>
      </c>
      <c r="F159" s="11">
        <f t="shared" ca="1" si="14"/>
        <v>1130.8907883365112</v>
      </c>
      <c r="G159" s="11">
        <f t="shared" ca="1" si="13"/>
        <v>2023.4416351867469</v>
      </c>
      <c r="H159" s="30"/>
      <c r="I159" s="12">
        <f t="shared" ca="1" si="10"/>
        <v>-0.84946430635025116</v>
      </c>
    </row>
    <row r="160" spans="3:9" ht="15.55" customHeight="1" x14ac:dyDescent="0.65">
      <c r="C160" s="10">
        <v>134</v>
      </c>
      <c r="D160" s="11">
        <f t="shared" ca="1" si="11"/>
        <v>108.24401354208965</v>
      </c>
      <c r="E160" s="11">
        <f t="shared" ca="1" si="12"/>
        <v>134.09214423986421</v>
      </c>
      <c r="F160" s="11">
        <f t="shared" ca="1" si="14"/>
        <v>1140.6038795374943</v>
      </c>
      <c r="G160" s="11">
        <f t="shared" ca="1" si="13"/>
        <v>2049.8498032970533</v>
      </c>
      <c r="H160" s="30"/>
      <c r="I160" s="12">
        <f t="shared" ca="1" si="10"/>
        <v>0.98863213841009745</v>
      </c>
    </row>
    <row r="161" spans="3:9" ht="15.55" customHeight="1" x14ac:dyDescent="0.65">
      <c r="C161" s="10">
        <v>135</v>
      </c>
      <c r="D161" s="11">
        <f t="shared" ca="1" si="11"/>
        <v>108.04689618075597</v>
      </c>
      <c r="E161" s="11">
        <f t="shared" ca="1" si="12"/>
        <v>133.96701270195609</v>
      </c>
      <c r="F161" s="11">
        <f t="shared" ca="1" si="14"/>
        <v>1149.3535883130703</v>
      </c>
      <c r="G161" s="11">
        <f t="shared" ca="1" si="13"/>
        <v>2075.4949130426326</v>
      </c>
      <c r="H161" s="30"/>
      <c r="I161" s="12">
        <f t="shared" ca="1" si="10"/>
        <v>-0.10172853687048733</v>
      </c>
    </row>
    <row r="162" spans="3:9" ht="15.55" customHeight="1" x14ac:dyDescent="0.65">
      <c r="C162" s="10">
        <v>136</v>
      </c>
      <c r="D162" s="11">
        <f t="shared" ca="1" si="11"/>
        <v>105.84452177359806</v>
      </c>
      <c r="E162" s="11">
        <f t="shared" ca="1" si="12"/>
        <v>131.84727094513292</v>
      </c>
      <c r="F162" s="11">
        <f t="shared" ca="1" si="14"/>
        <v>1156.1862500327395</v>
      </c>
      <c r="G162" s="11">
        <f t="shared" ca="1" si="13"/>
        <v>2099.4469926012716</v>
      </c>
      <c r="H162" s="30"/>
      <c r="I162" s="12">
        <f t="shared" ca="1" si="10"/>
        <v>-1.4361161728103677</v>
      </c>
    </row>
    <row r="163" spans="3:9" ht="15.55" customHeight="1" x14ac:dyDescent="0.65">
      <c r="C163" s="10">
        <v>137</v>
      </c>
      <c r="D163" s="11">
        <f t="shared" ca="1" si="11"/>
        <v>104.50974523154628</v>
      </c>
      <c r="E163" s="11">
        <f t="shared" ca="1" si="12"/>
        <v>130.58329647493329</v>
      </c>
      <c r="F163" s="11">
        <f t="shared" ca="1" si="14"/>
        <v>1163.849155883398</v>
      </c>
      <c r="G163" s="11">
        <f t="shared" ca="1" si="13"/>
        <v>2124.4409640145627</v>
      </c>
      <c r="H163" s="30"/>
      <c r="I163" s="12">
        <f t="shared" ca="1" si="10"/>
        <v>-0.69595551977240744</v>
      </c>
    </row>
    <row r="164" spans="3:9" ht="15.55" customHeight="1" x14ac:dyDescent="0.65">
      <c r="C164" s="10">
        <v>138</v>
      </c>
      <c r="D164" s="11">
        <f t="shared" ca="1" si="11"/>
        <v>101.72264349537885</v>
      </c>
      <c r="E164" s="11">
        <f t="shared" ca="1" si="12"/>
        <v>127.81870482614463</v>
      </c>
      <c r="F164" s="11">
        <f t="shared" ca="1" si="14"/>
        <v>1169.8469698460488</v>
      </c>
      <c r="G164" s="11">
        <f t="shared" ca="1" si="13"/>
        <v>2147.967034790699</v>
      </c>
      <c r="H164" s="30"/>
      <c r="I164" s="12">
        <f t="shared" ca="1" si="10"/>
        <v>-1.3527047524913551</v>
      </c>
    </row>
    <row r="165" spans="3:9" ht="15.55" customHeight="1" x14ac:dyDescent="0.65">
      <c r="C165" s="10">
        <v>139</v>
      </c>
      <c r="D165" s="11">
        <f t="shared" ca="1" si="11"/>
        <v>98.183696445614629</v>
      </c>
      <c r="E165" s="11">
        <f t="shared" ca="1" si="12"/>
        <v>124.27956656406462</v>
      </c>
      <c r="F165" s="11">
        <f t="shared" ca="1" si="14"/>
        <v>1175.0020141796758</v>
      </c>
      <c r="G165" s="11">
        <f t="shared" ca="1" si="13"/>
        <v>2170.860837401774</v>
      </c>
      <c r="H165" s="30"/>
      <c r="I165" s="12">
        <f t="shared" ca="1" si="10"/>
        <v>-1.9030046513060157</v>
      </c>
    </row>
    <row r="166" spans="3:9" ht="15.55" customHeight="1" x14ac:dyDescent="0.65">
      <c r="C166" s="10">
        <v>140</v>
      </c>
      <c r="D166" s="11">
        <f t="shared" ca="1" si="11"/>
        <v>95.546581992211173</v>
      </c>
      <c r="E166" s="11">
        <f t="shared" ca="1" si="12"/>
        <v>121.58925831657064</v>
      </c>
      <c r="F166" s="11">
        <f t="shared" ca="1" si="14"/>
        <v>1180.7983657991319</v>
      </c>
      <c r="G166" s="11">
        <f t="shared" ca="1" si="13"/>
        <v>2194.5891077136475</v>
      </c>
      <c r="H166" s="30"/>
      <c r="I166" s="12">
        <f t="shared" ca="1" si="10"/>
        <v>-1.1968070520335388</v>
      </c>
    </row>
    <row r="167" spans="3:9" ht="15.55" customHeight="1" x14ac:dyDescent="0.65">
      <c r="C167" s="10">
        <v>141</v>
      </c>
      <c r="D167" s="11">
        <f t="shared" ca="1" si="11"/>
        <v>93.788972842109771</v>
      </c>
      <c r="E167" s="11">
        <f t="shared" ca="1" si="12"/>
        <v>119.71829224472364</v>
      </c>
      <c r="F167" s="11">
        <f t="shared" ca="1" si="14"/>
        <v>1187.1724330790203</v>
      </c>
      <c r="G167" s="11">
        <f t="shared" ca="1" si="13"/>
        <v>2219.0853996290698</v>
      </c>
      <c r="H167" s="30"/>
      <c r="I167" s="12">
        <f t="shared" ca="1" si="10"/>
        <v>-0.24040416830517708</v>
      </c>
    </row>
    <row r="168" spans="3:9" ht="15.55" customHeight="1" x14ac:dyDescent="0.65">
      <c r="C168" s="10">
        <v>142</v>
      </c>
      <c r="D168" s="11">
        <f t="shared" ca="1" si="11"/>
        <v>94.313969110814071</v>
      </c>
      <c r="E168" s="11">
        <f t="shared" ca="1" si="12"/>
        <v>120.09347743167254</v>
      </c>
      <c r="F168" s="11">
        <f t="shared" ca="1" si="14"/>
        <v>1195.6257522609478</v>
      </c>
      <c r="G168" s="11">
        <f t="shared" ca="1" si="13"/>
        <v>2245.8601649610273</v>
      </c>
      <c r="H168" s="30"/>
      <c r="I168" s="12">
        <f t="shared" ca="1" si="10"/>
        <v>1.3982405737275128</v>
      </c>
    </row>
    <row r="169" spans="3:9" ht="15.55" customHeight="1" x14ac:dyDescent="0.65">
      <c r="C169" s="10">
        <v>143</v>
      </c>
      <c r="D169" s="11">
        <f t="shared" ca="1" si="11"/>
        <v>95.924956533292587</v>
      </c>
      <c r="E169" s="11">
        <f t="shared" ca="1" si="12"/>
        <v>121.53586097513522</v>
      </c>
      <c r="F169" s="11">
        <f t="shared" ca="1" si="14"/>
        <v>1205.0299723849926</v>
      </c>
      <c r="G169" s="11">
        <f t="shared" ca="1" si="13"/>
        <v>2273.7909498513573</v>
      </c>
      <c r="H169" s="30"/>
      <c r="I169" s="12">
        <f t="shared" ca="1" si="10"/>
        <v>1.1143692837359576</v>
      </c>
    </row>
    <row r="170" spans="3:9" ht="15.55" customHeight="1" x14ac:dyDescent="0.65">
      <c r="C170" s="10">
        <v>144</v>
      </c>
      <c r="D170" s="11">
        <f t="shared" ca="1" si="11"/>
        <v>95.891228758487628</v>
      </c>
      <c r="E170" s="11">
        <f t="shared" ca="1" si="12"/>
        <v>121.35977269268103</v>
      </c>
      <c r="F170" s="11">
        <f t="shared" ca="1" si="14"/>
        <v>1212.8689949809557</v>
      </c>
      <c r="G170" s="11">
        <f t="shared" ca="1" si="13"/>
        <v>2300.3832611436737</v>
      </c>
      <c r="H170" s="30"/>
      <c r="I170" s="12">
        <f t="shared" ca="1" si="10"/>
        <v>-1.4162362238069854</v>
      </c>
    </row>
    <row r="171" spans="3:9" ht="15.55" customHeight="1" x14ac:dyDescent="0.65">
      <c r="C171" s="10">
        <v>145</v>
      </c>
      <c r="D171" s="11">
        <f t="shared" ca="1" si="11"/>
        <v>96.280765101151673</v>
      </c>
      <c r="E171" s="11">
        <f t="shared" ca="1" si="12"/>
        <v>121.64740791219334</v>
      </c>
      <c r="F171" s="11">
        <f t="shared" ca="1" si="14"/>
        <v>1221.2764769027951</v>
      </c>
      <c r="G171" s="11">
        <f t="shared" ca="1" si="13"/>
        <v>2327.7779948247567</v>
      </c>
      <c r="H171" s="30"/>
      <c r="I171" s="12">
        <f t="shared" ca="1" si="10"/>
        <v>-0.57290037579594888</v>
      </c>
    </row>
    <row r="172" spans="3:9" ht="15.55" customHeight="1" x14ac:dyDescent="0.65">
      <c r="C172" s="10">
        <v>146</v>
      </c>
      <c r="D172" s="11">
        <f t="shared" ca="1" si="11"/>
        <v>95.707235181751258</v>
      </c>
      <c r="E172" s="11">
        <f t="shared" ca="1" si="12"/>
        <v>120.97459927785756</v>
      </c>
      <c r="F172" s="11">
        <f t="shared" ca="1" si="14"/>
        <v>1228.6884807434083</v>
      </c>
      <c r="G172" s="11">
        <f t="shared" ca="1" si="13"/>
        <v>2354.3963809249581</v>
      </c>
      <c r="H172" s="30"/>
      <c r="I172" s="12">
        <f t="shared" ca="1" si="10"/>
        <v>-0.4691161170853585</v>
      </c>
    </row>
    <row r="173" spans="3:9" ht="15.55" customHeight="1" x14ac:dyDescent="0.65">
      <c r="C173" s="10">
        <v>147</v>
      </c>
      <c r="D173" s="11">
        <f t="shared" ca="1" si="11"/>
        <v>95.423316868625847</v>
      </c>
      <c r="E173" s="11">
        <f t="shared" ca="1" si="12"/>
        <v>120.60682058485892</v>
      </c>
      <c r="F173" s="11">
        <f t="shared" ca="1" si="14"/>
        <v>1236.4355321883952</v>
      </c>
      <c r="G173" s="11">
        <f t="shared" ca="1" si="13"/>
        <v>2381.5799358662757</v>
      </c>
      <c r="H173" s="30"/>
      <c r="I173" s="12">
        <f t="shared" ca="1" si="10"/>
        <v>0.45857857145380304</v>
      </c>
    </row>
    <row r="174" spans="3:9" ht="15.55" customHeight="1" x14ac:dyDescent="0.65">
      <c r="C174" s="10">
        <v>148</v>
      </c>
      <c r="D174" s="11">
        <f t="shared" ca="1" si="11"/>
        <v>94.096908784988884</v>
      </c>
      <c r="E174" s="11">
        <f t="shared" ca="1" si="12"/>
        <v>119.18994015314313</v>
      </c>
      <c r="F174" s="11">
        <f t="shared" ca="1" si="14"/>
        <v>1243.0736536713109</v>
      </c>
      <c r="G174" s="11">
        <f t="shared" ca="1" si="13"/>
        <v>2407.874720459175</v>
      </c>
      <c r="H174" s="30"/>
      <c r="I174" s="12">
        <f t="shared" ca="1" si="10"/>
        <v>-1.5207492673731906</v>
      </c>
    </row>
    <row r="175" spans="3:9" ht="15.55" customHeight="1" x14ac:dyDescent="0.65">
      <c r="C175" s="10">
        <v>149</v>
      </c>
      <c r="D175" s="11">
        <f t="shared" ca="1" si="11"/>
        <v>94.216582048771627</v>
      </c>
      <c r="E175" s="11">
        <f t="shared" ca="1" si="12"/>
        <v>119.22149392661551</v>
      </c>
      <c r="F175" s="11">
        <f t="shared" ca="1" si="14"/>
        <v>1251.142752708646</v>
      </c>
      <c r="G175" s="11">
        <f t="shared" ca="1" si="13"/>
        <v>2435.8282862331757</v>
      </c>
      <c r="H175" s="30"/>
      <c r="I175" s="12">
        <f t="shared" ca="1" si="10"/>
        <v>0.16236674042029478</v>
      </c>
    </row>
    <row r="176" spans="3:9" ht="15.55" customHeight="1" x14ac:dyDescent="0.65">
      <c r="C176" s="10">
        <v>150</v>
      </c>
      <c r="D176" s="11">
        <f t="shared" ca="1" si="11"/>
        <v>93.636458663198582</v>
      </c>
      <c r="E176" s="11">
        <f t="shared" ca="1" si="12"/>
        <v>118.53349010535197</v>
      </c>
      <c r="F176" s="11">
        <f t="shared" ca="1" si="14"/>
        <v>1258.3824350468612</v>
      </c>
      <c r="G176" s="11">
        <f t="shared" ca="1" si="13"/>
        <v>2463.1698224286492</v>
      </c>
      <c r="H176" s="30"/>
      <c r="I176" s="12">
        <f t="shared" ca="1" si="10"/>
        <v>-0.69659587656806377</v>
      </c>
    </row>
    <row r="177" spans="3:9" ht="15.55" customHeight="1" x14ac:dyDescent="0.65">
      <c r="C177" s="10">
        <v>151</v>
      </c>
      <c r="D177" s="11">
        <f t="shared" ca="1" si="11"/>
        <v>93.196820484571163</v>
      </c>
      <c r="E177" s="11">
        <f t="shared" ca="1" si="12"/>
        <v>117.99936670461058</v>
      </c>
      <c r="F177" s="11">
        <f t="shared" ca="1" si="14"/>
        <v>1265.8004939283533</v>
      </c>
      <c r="G177" s="11">
        <f t="shared" ca="1" si="13"/>
        <v>2490.9257934010216</v>
      </c>
      <c r="H177" s="30"/>
      <c r="I177" s="12">
        <f t="shared" ca="1" si="10"/>
        <v>-0.10651544910437187</v>
      </c>
    </row>
    <row r="178" spans="3:9" ht="15.55" customHeight="1" x14ac:dyDescent="0.65">
      <c r="C178" s="10">
        <v>152</v>
      </c>
      <c r="D178" s="11">
        <f t="shared" ca="1" si="11"/>
        <v>92.514767020538969</v>
      </c>
      <c r="E178" s="11">
        <f t="shared" ca="1" si="12"/>
        <v>117.21717694289289</v>
      </c>
      <c r="F178" s="11">
        <f t="shared" ca="1" si="14"/>
        <v>1272.910546918617</v>
      </c>
      <c r="G178" s="11">
        <f t="shared" ca="1" si="13"/>
        <v>2518.5999621973956</v>
      </c>
      <c r="H178" s="30"/>
      <c r="I178" s="12">
        <f t="shared" ca="1" si="10"/>
        <v>-1.0859629408117371</v>
      </c>
    </row>
    <row r="179" spans="3:9" ht="15.55" customHeight="1" x14ac:dyDescent="0.65">
      <c r="C179" s="10">
        <v>153</v>
      </c>
      <c r="D179" s="11">
        <f t="shared" ca="1" si="11"/>
        <v>92.770635053463238</v>
      </c>
      <c r="E179" s="11">
        <f t="shared" ca="1" si="12"/>
        <v>117.37280494744253</v>
      </c>
      <c r="F179" s="11">
        <f t="shared" ca="1" si="14"/>
        <v>1280.9276757091391</v>
      </c>
      <c r="G179" s="11">
        <f t="shared" ca="1" si="13"/>
        <v>2547.4135257607063</v>
      </c>
      <c r="H179" s="30"/>
      <c r="I179" s="12">
        <f t="shared" ca="1" si="10"/>
        <v>0.38367652181702122</v>
      </c>
    </row>
    <row r="180" spans="3:9" ht="15.55" customHeight="1" x14ac:dyDescent="0.65">
      <c r="C180" s="10">
        <v>154</v>
      </c>
      <c r="D180" s="11">
        <f t="shared" ca="1" si="11"/>
        <v>91.399098245220557</v>
      </c>
      <c r="E180" s="11">
        <f t="shared" ca="1" si="12"/>
        <v>115.89541869149726</v>
      </c>
      <c r="F180" s="11">
        <f t="shared" ca="1" si="14"/>
        <v>1287.2553634514309</v>
      </c>
      <c r="G180" s="11">
        <f t="shared" ca="1" si="13"/>
        <v>2574.7679261704143</v>
      </c>
      <c r="H180" s="30"/>
      <c r="I180" s="12">
        <f t="shared" ca="1" si="10"/>
        <v>-1.6644855655543982</v>
      </c>
    </row>
    <row r="181" spans="3:9" ht="15.55" customHeight="1" x14ac:dyDescent="0.65">
      <c r="C181" s="10">
        <v>155</v>
      </c>
      <c r="D181" s="11">
        <f t="shared" ca="1" si="11"/>
        <v>91.441457512811709</v>
      </c>
      <c r="E181" s="11">
        <f t="shared" ca="1" si="12"/>
        <v>115.84618695817987</v>
      </c>
      <c r="F181" s="11">
        <f t="shared" ca="1" si="14"/>
        <v>1295.0349413142615</v>
      </c>
      <c r="G181" s="11">
        <f t="shared" ca="1" si="13"/>
        <v>2603.8162967573689</v>
      </c>
      <c r="H181" s="30"/>
      <c r="I181" s="12">
        <f t="shared" ca="1" si="10"/>
        <v>0.22850140356350021</v>
      </c>
    </row>
    <row r="182" spans="3:9" ht="15.55" customHeight="1" x14ac:dyDescent="0.65">
      <c r="C182" s="10">
        <v>156</v>
      </c>
      <c r="D182" s="11">
        <f t="shared" ca="1" si="11"/>
        <v>91.756548527336378</v>
      </c>
      <c r="E182" s="11">
        <f t="shared" ca="1" si="12"/>
        <v>116.04787250208854</v>
      </c>
      <c r="F182" s="11">
        <f t="shared" ca="1" si="14"/>
        <v>1302.9424984342602</v>
      </c>
      <c r="G182" s="11">
        <f t="shared" ca="1" si="13"/>
        <v>2633.2177745942467</v>
      </c>
      <c r="H182" s="30"/>
      <c r="I182" s="12">
        <f t="shared" ca="1" si="10"/>
        <v>-1.0373487348105318E-2</v>
      </c>
    </row>
    <row r="183" spans="3:9" ht="15.55" customHeight="1" x14ac:dyDescent="0.65">
      <c r="C183" s="10">
        <v>157</v>
      </c>
      <c r="D183" s="11">
        <f t="shared" ca="1" si="11"/>
        <v>92.032591360367306</v>
      </c>
      <c r="E183" s="11">
        <f t="shared" ca="1" si="12"/>
        <v>116.22304722386944</v>
      </c>
      <c r="F183" s="11">
        <f t="shared" ca="1" si="14"/>
        <v>1310.8441937974774</v>
      </c>
      <c r="G183" s="11">
        <f t="shared" ca="1" si="13"/>
        <v>2662.8588487816623</v>
      </c>
      <c r="H183" s="30"/>
      <c r="I183" s="12">
        <f t="shared" ca="1" si="10"/>
        <v>0.20638561188653637</v>
      </c>
    </row>
    <row r="184" spans="3:9" ht="15.55" customHeight="1" x14ac:dyDescent="0.65">
      <c r="C184" s="10">
        <v>158</v>
      </c>
      <c r="D184" s="11">
        <f t="shared" ca="1" si="11"/>
        <v>92.827578079517764</v>
      </c>
      <c r="E184" s="11">
        <f t="shared" ca="1" si="12"/>
        <v>116.93003261783645</v>
      </c>
      <c r="F184" s="11">
        <f t="shared" ca="1" si="14"/>
        <v>1319.289704863324</v>
      </c>
      <c r="G184" s="11">
        <f t="shared" ca="1" si="13"/>
        <v>2693.288661828612</v>
      </c>
      <c r="H184" s="30"/>
      <c r="I184" s="12">
        <f t="shared" ca="1" si="10"/>
        <v>-0.18640662556069168</v>
      </c>
    </row>
    <row r="185" spans="3:9" ht="15.55" customHeight="1" x14ac:dyDescent="0.65">
      <c r="C185" s="10">
        <v>159</v>
      </c>
      <c r="D185" s="11">
        <f t="shared" ca="1" si="11"/>
        <v>92.238379472349678</v>
      </c>
      <c r="E185" s="11">
        <f t="shared" ca="1" si="12"/>
        <v>116.26384963383222</v>
      </c>
      <c r="F185" s="11">
        <f t="shared" ca="1" si="14"/>
        <v>1326.3736605228535</v>
      </c>
      <c r="G185" s="11">
        <f t="shared" ca="1" si="13"/>
        <v>2722.6043455797371</v>
      </c>
      <c r="H185" s="30"/>
      <c r="I185" s="12">
        <f t="shared" ca="1" si="10"/>
        <v>-1.2317448767901256</v>
      </c>
    </row>
    <row r="186" spans="3:9" ht="15.55" customHeight="1" x14ac:dyDescent="0.65">
      <c r="C186" s="10">
        <v>160</v>
      </c>
      <c r="D186" s="11">
        <f t="shared" ca="1" si="11"/>
        <v>93.001747156289881</v>
      </c>
      <c r="E186" s="11">
        <f t="shared" ca="1" si="12"/>
        <v>116.97096939166453</v>
      </c>
      <c r="F186" s="11">
        <f t="shared" ca="1" si="14"/>
        <v>1334.8851551614059</v>
      </c>
      <c r="G186" s="11">
        <f t="shared" ca="1" si="13"/>
        <v>2753.6023812182571</v>
      </c>
      <c r="H186" s="30"/>
      <c r="I186" s="12">
        <f t="shared" ca="1" si="10"/>
        <v>0.53416871569049618</v>
      </c>
    </row>
    <row r="187" spans="3:9" ht="15.55" customHeight="1" x14ac:dyDescent="0.65">
      <c r="C187" s="10">
        <v>161</v>
      </c>
      <c r="D187" s="11">
        <f t="shared" ca="1" si="11"/>
        <v>92.915744789999323</v>
      </c>
      <c r="E187" s="11">
        <f t="shared" ca="1" si="12"/>
        <v>116.81894658712393</v>
      </c>
      <c r="F187" s="11">
        <f t="shared" ca="1" si="14"/>
        <v>1342.4733653514279</v>
      </c>
      <c r="G187" s="11">
        <f t="shared" ca="1" si="13"/>
        <v>2783.9193266640832</v>
      </c>
      <c r="H187" s="30"/>
      <c r="I187" s="12">
        <f t="shared" ca="1" si="10"/>
        <v>-0.26749948893740033</v>
      </c>
    </row>
    <row r="188" spans="3:9" ht="15.55" customHeight="1" x14ac:dyDescent="0.65">
      <c r="C188" s="10">
        <v>162</v>
      </c>
      <c r="D188" s="11">
        <f t="shared" ca="1" si="11"/>
        <v>92.870973957964466</v>
      </c>
      <c r="E188" s="11">
        <f t="shared" ca="1" si="12"/>
        <v>116.72987700703493</v>
      </c>
      <c r="F188" s="11">
        <f t="shared" ca="1" si="14"/>
        <v>1350.1939267237597</v>
      </c>
      <c r="G188" s="11">
        <f t="shared" ca="1" si="13"/>
        <v>2814.6301647974365</v>
      </c>
      <c r="H188" s="30"/>
      <c r="I188" s="12">
        <f t="shared" ca="1" si="10"/>
        <v>-0.27925876464546484</v>
      </c>
    </row>
    <row r="189" spans="3:9" ht="15.55" customHeight="1" x14ac:dyDescent="0.65">
      <c r="C189" s="10">
        <v>163</v>
      </c>
      <c r="D189" s="11">
        <f t="shared" ca="1" si="11"/>
        <v>93.996094475785199</v>
      </c>
      <c r="E189" s="11">
        <f t="shared" ca="1" si="12"/>
        <v>117.80991602649651</v>
      </c>
      <c r="F189" s="11">
        <f t="shared" ca="1" si="14"/>
        <v>1359.0575552797072</v>
      </c>
      <c r="G189" s="11">
        <f t="shared" ca="1" si="13"/>
        <v>2846.7349312678207</v>
      </c>
      <c r="H189" s="30"/>
      <c r="I189" s="12">
        <f t="shared" ca="1" si="10"/>
        <v>0.41403559935987377</v>
      </c>
    </row>
    <row r="190" spans="3:9" ht="15.55" customHeight="1" x14ac:dyDescent="0.65">
      <c r="C190" s="10">
        <v>164</v>
      </c>
      <c r="D190" s="11">
        <f t="shared" ca="1" si="11"/>
        <v>94.151847580641231</v>
      </c>
      <c r="E190" s="11">
        <f t="shared" ca="1" si="12"/>
        <v>117.92339266625802</v>
      </c>
      <c r="F190" s="11">
        <f t="shared" ca="1" si="14"/>
        <v>1366.9527041727345</v>
      </c>
      <c r="G190" s="11">
        <f t="shared" ca="1" si="13"/>
        <v>2878.1281542259344</v>
      </c>
      <c r="H190" s="30"/>
      <c r="I190" s="12">
        <f t="shared" ca="1" si="10"/>
        <v>-0.26576406867187147</v>
      </c>
    </row>
    <row r="191" spans="3:9" ht="15.55" customHeight="1" x14ac:dyDescent="0.65">
      <c r="C191" s="10">
        <v>165</v>
      </c>
      <c r="D191" s="11">
        <f t="shared" ca="1" si="11"/>
        <v>95.297867357422859</v>
      </c>
      <c r="E191" s="11">
        <f t="shared" ca="1" si="12"/>
        <v>119.05268390151734</v>
      </c>
      <c r="F191" s="11">
        <f t="shared" ca="1" si="14"/>
        <v>1375.9504542394607</v>
      </c>
      <c r="G191" s="11">
        <f t="shared" ca="1" si="13"/>
        <v>2910.8936387923213</v>
      </c>
      <c r="H191" s="30"/>
      <c r="I191" s="12">
        <f t="shared" ca="1" si="10"/>
        <v>0.64227346231008242</v>
      </c>
    </row>
    <row r="192" spans="3:9" ht="15.55" customHeight="1" x14ac:dyDescent="0.65">
      <c r="C192" s="10">
        <v>166</v>
      </c>
      <c r="D192" s="11">
        <f t="shared" ca="1" si="11"/>
        <v>96.065589973002844</v>
      </c>
      <c r="E192" s="11">
        <f t="shared" ca="1" si="12"/>
        <v>119.80506557016527</v>
      </c>
      <c r="F192" s="11">
        <f t="shared" ca="1" si="14"/>
        <v>1384.563015555116</v>
      </c>
      <c r="G192" s="11">
        <f t="shared" ca="1" si="13"/>
        <v>2943.5339347503041</v>
      </c>
      <c r="H192" s="30"/>
      <c r="I192" s="12">
        <f t="shared" ca="1" si="10"/>
        <v>1.6838832501399222E-2</v>
      </c>
    </row>
    <row r="193" spans="3:9" ht="15.55" customHeight="1" x14ac:dyDescent="0.65">
      <c r="C193" s="10">
        <v>167</v>
      </c>
      <c r="D193" s="11">
        <f t="shared" ca="1" si="11"/>
        <v>95.767773175919118</v>
      </c>
      <c r="E193" s="11">
        <f t="shared" ca="1" si="12"/>
        <v>119.51588898608885</v>
      </c>
      <c r="F193" s="11">
        <f t="shared" ca="1" si="14"/>
        <v>1392.2260177537596</v>
      </c>
      <c r="G193" s="11">
        <f t="shared" ca="1" si="13"/>
        <v>2975.5003264084048</v>
      </c>
      <c r="H193" s="30"/>
      <c r="I193" s="12">
        <f t="shared" ca="1" si="10"/>
        <v>-0.81115965129525769</v>
      </c>
    </row>
    <row r="194" spans="3:9" ht="15.55" customHeight="1" x14ac:dyDescent="0.65">
      <c r="C194" s="10">
        <v>168</v>
      </c>
      <c r="D194" s="11">
        <f t="shared" ca="1" si="11"/>
        <v>95.237290630804097</v>
      </c>
      <c r="E194" s="11">
        <f t="shared" ca="1" si="12"/>
        <v>119.00583215005943</v>
      </c>
      <c r="F194" s="11">
        <f t="shared" ca="1" si="14"/>
        <v>1399.7099304067995</v>
      </c>
      <c r="G194" s="11">
        <f t="shared" ca="1" si="13"/>
        <v>3007.5589005170559</v>
      </c>
      <c r="H194" s="30"/>
      <c r="I194" s="12">
        <f t="shared" ca="1" si="10"/>
        <v>-0.90746322898958298</v>
      </c>
    </row>
    <row r="195" spans="3:9" ht="15.55" customHeight="1" x14ac:dyDescent="0.65">
      <c r="C195" s="10">
        <v>169</v>
      </c>
      <c r="D195" s="11">
        <f t="shared" ca="1" si="11"/>
        <v>95.667773239530078</v>
      </c>
      <c r="E195" s="11">
        <f t="shared" ca="1" si="12"/>
        <v>119.44773581567311</v>
      </c>
      <c r="F195" s="11">
        <f t="shared" ca="1" si="14"/>
        <v>1408.1143112934867</v>
      </c>
      <c r="G195" s="11">
        <f t="shared" ca="1" si="13"/>
        <v>3040.8033523767044</v>
      </c>
      <c r="H195" s="30"/>
      <c r="I195" s="12">
        <f t="shared" ca="1" si="10"/>
        <v>0.75205544118661438</v>
      </c>
    </row>
    <row r="196" spans="3:9" ht="15.55" customHeight="1" x14ac:dyDescent="0.65">
      <c r="C196" s="10">
        <v>170</v>
      </c>
      <c r="D196" s="11">
        <f t="shared" ca="1" si="11"/>
        <v>95.03881957619825</v>
      </c>
      <c r="E196" s="11">
        <f t="shared" ca="1" si="12"/>
        <v>118.81976043203939</v>
      </c>
      <c r="F196" s="11">
        <f t="shared" ca="1" si="14"/>
        <v>1415.4143070376431</v>
      </c>
      <c r="G196" s="11">
        <f t="shared" ca="1" si="13"/>
        <v>3073.2109229314392</v>
      </c>
      <c r="H196" s="30"/>
      <c r="I196" s="12">
        <f t="shared" ca="1" si="10"/>
        <v>-0.53584435895712257</v>
      </c>
    </row>
    <row r="197" spans="3:9" ht="15.55" customHeight="1" x14ac:dyDescent="0.65">
      <c r="C197" s="10">
        <v>171</v>
      </c>
      <c r="D197" s="11">
        <f t="shared" ca="1" si="11"/>
        <v>98.860994119124285</v>
      </c>
      <c r="E197" s="11">
        <f t="shared" ca="1" si="12"/>
        <v>122.65269777772497</v>
      </c>
      <c r="F197" s="11">
        <f t="shared" ca="1" si="14"/>
        <v>1427.2174690230247</v>
      </c>
      <c r="G197" s="11">
        <f t="shared" ca="1" si="13"/>
        <v>3110.400603478472</v>
      </c>
      <c r="H197" s="30"/>
      <c r="I197" s="12">
        <f t="shared" ca="1" si="10"/>
        <v>3.6087872075927074</v>
      </c>
    </row>
    <row r="198" spans="3:9" ht="15.55" customHeight="1" x14ac:dyDescent="0.65">
      <c r="C198" s="10">
        <v>172</v>
      </c>
      <c r="D198" s="11">
        <f t="shared" ca="1" si="11"/>
        <v>100.61683668407566</v>
      </c>
      <c r="E198" s="11">
        <f t="shared" ca="1" si="12"/>
        <v>124.4046889051811</v>
      </c>
      <c r="F198" s="11">
        <f t="shared" ca="1" si="14"/>
        <v>1436.8809960571048</v>
      </c>
      <c r="G198" s="11">
        <f t="shared" ca="1" si="13"/>
        <v>3145.7189360295356</v>
      </c>
      <c r="H198" s="30"/>
      <c r="I198" s="12">
        <f t="shared" ca="1" si="10"/>
        <v>0.1116602862452986</v>
      </c>
    </row>
    <row r="199" spans="3:9" ht="15.55" customHeight="1" x14ac:dyDescent="0.65">
      <c r="C199" s="10">
        <v>173</v>
      </c>
      <c r="D199" s="11">
        <f t="shared" ca="1" si="11"/>
        <v>101.97397326975886</v>
      </c>
      <c r="E199" s="11">
        <f t="shared" ca="1" si="12"/>
        <v>125.83647936805778</v>
      </c>
      <c r="F199" s="11">
        <f t="shared" ca="1" si="14"/>
        <v>1446.5426951608747</v>
      </c>
      <c r="G199" s="11">
        <f t="shared" ca="1" si="13"/>
        <v>3181.3536800646934</v>
      </c>
      <c r="H199" s="30"/>
      <c r="I199" s="12">
        <f t="shared" ca="1" si="10"/>
        <v>2.1029431454403359E-3</v>
      </c>
    </row>
    <row r="200" spans="3:9" ht="15.55" customHeight="1" x14ac:dyDescent="0.65">
      <c r="C200" s="10">
        <v>174</v>
      </c>
      <c r="D200" s="11">
        <f t="shared" ca="1" si="11"/>
        <v>103.22178474378913</v>
      </c>
      <c r="E200" s="11">
        <f t="shared" ca="1" si="12"/>
        <v>127.17866862264243</v>
      </c>
      <c r="F200" s="11">
        <f t="shared" ca="1" si="14"/>
        <v>1456.1912777996954</v>
      </c>
      <c r="G200" s="11">
        <f t="shared" ca="1" si="13"/>
        <v>3217.2648430775321</v>
      </c>
      <c r="H200" s="30"/>
      <c r="I200" s="12">
        <f t="shared" ca="1" si="10"/>
        <v>-0.28035275891725792</v>
      </c>
    </row>
    <row r="201" spans="3:9" ht="15.55" customHeight="1" x14ac:dyDescent="0.65">
      <c r="C201" s="10">
        <v>175</v>
      </c>
      <c r="D201" s="11">
        <f t="shared" ca="1" si="11"/>
        <v>102.30832977567893</v>
      </c>
      <c r="E201" s="11">
        <f t="shared" ca="1" si="12"/>
        <v>126.37681707595262</v>
      </c>
      <c r="F201" s="11">
        <f t="shared" ca="1" si="14"/>
        <v>1463.7950659256032</v>
      </c>
      <c r="G201" s="11">
        <f t="shared" ca="1" si="13"/>
        <v>3251.4296519292834</v>
      </c>
      <c r="H201" s="30"/>
      <c r="I201" s="12">
        <f t="shared" ca="1" si="10"/>
        <v>-0.38320058156501863</v>
      </c>
    </row>
    <row r="202" spans="3:9" ht="15.55" customHeight="1" x14ac:dyDescent="0.65">
      <c r="C202" s="10">
        <v>176</v>
      </c>
      <c r="D202" s="11">
        <f t="shared" ca="1" si="11"/>
        <v>104.06782186153427</v>
      </c>
      <c r="E202" s="11">
        <f t="shared" ca="1" si="12"/>
        <v>128.26187346209142</v>
      </c>
      <c r="F202" s="11">
        <f t="shared" ca="1" si="14"/>
        <v>1474.1732878670337</v>
      </c>
      <c r="G202" s="11">
        <f t="shared" ca="1" si="13"/>
        <v>3288.6683181563208</v>
      </c>
      <c r="H202" s="30"/>
      <c r="I202" s="12">
        <f t="shared" ca="1" si="10"/>
        <v>2.229704765280617</v>
      </c>
    </row>
    <row r="203" spans="3:9" ht="15.55" customHeight="1" x14ac:dyDescent="0.65">
      <c r="C203" s="10">
        <v>177</v>
      </c>
      <c r="D203" s="11">
        <f t="shared" ca="1" si="11"/>
        <v>103.9836015388754</v>
      </c>
      <c r="E203" s="11">
        <f t="shared" ca="1" si="12"/>
        <v>128.27322789086753</v>
      </c>
      <c r="F203" s="11">
        <f t="shared" ca="1" si="14"/>
        <v>1482.5961545508276</v>
      </c>
      <c r="G203" s="11">
        <f t="shared" ca="1" si="13"/>
        <v>3324.2333925022863</v>
      </c>
      <c r="H203" s="30"/>
      <c r="I203" s="12">
        <f t="shared" ca="1" si="10"/>
        <v>-0.28456464031910617</v>
      </c>
    </row>
    <row r="204" spans="3:9" ht="15.55" customHeight="1" x14ac:dyDescent="0.65">
      <c r="C204" s="10">
        <v>178</v>
      </c>
      <c r="D204" s="11">
        <f t="shared" ca="1" si="11"/>
        <v>104.23762008846367</v>
      </c>
      <c r="E204" s="11">
        <f t="shared" ca="1" si="12"/>
        <v>128.65396379935493</v>
      </c>
      <c r="F204" s="11">
        <f t="shared" ca="1" si="14"/>
        <v>1491.5555378852785</v>
      </c>
      <c r="G204" s="11">
        <f t="shared" ca="1" si="13"/>
        <v>3360.6510174858668</v>
      </c>
      <c r="H204" s="30"/>
      <c r="I204" s="12">
        <f t="shared" ca="1" si="10"/>
        <v>-0.13701310048834045</v>
      </c>
    </row>
    <row r="205" spans="3:9" ht="15.55" customHeight="1" x14ac:dyDescent="0.65">
      <c r="C205" s="10">
        <v>179</v>
      </c>
      <c r="D205" s="11">
        <f t="shared" ca="1" si="11"/>
        <v>104.9427366775418</v>
      </c>
      <c r="E205" s="11">
        <f t="shared" ca="1" si="12"/>
        <v>129.47023883927136</v>
      </c>
      <c r="F205" s="11">
        <f t="shared" ca="1" si="14"/>
        <v>1500.9179416712714</v>
      </c>
      <c r="G205" s="11">
        <f t="shared" ca="1" si="13"/>
        <v>3397.7641068670569</v>
      </c>
      <c r="H205" s="30"/>
      <c r="I205" s="12">
        <f t="shared" ca="1" si="10"/>
        <v>0.25021694064673233</v>
      </c>
    </row>
    <row r="206" spans="3:9" ht="15.55" customHeight="1" x14ac:dyDescent="0.65">
      <c r="C206" s="10">
        <v>180</v>
      </c>
      <c r="D206" s="11">
        <f t="shared" ca="1" si="11"/>
        <v>104.58890961647477</v>
      </c>
      <c r="E206" s="11">
        <f t="shared" ca="1" si="12"/>
        <v>129.22562499293463</v>
      </c>
      <c r="F206" s="11">
        <f t="shared" ca="1" si="14"/>
        <v>1509.2564191796678</v>
      </c>
      <c r="G206" s="11">
        <f t="shared" ca="1" si="13"/>
        <v>3434.1589574312729</v>
      </c>
      <c r="H206" s="30"/>
      <c r="I206" s="12">
        <f t="shared" ca="1" si="10"/>
        <v>0.29663866567530228</v>
      </c>
    </row>
    <row r="207" spans="3:9" ht="15.55" customHeight="1" x14ac:dyDescent="0.65">
      <c r="C207" s="10">
        <v>181</v>
      </c>
      <c r="D207" s="11">
        <f t="shared" ca="1" si="11"/>
        <v>104.32548157311338</v>
      </c>
      <c r="E207" s="11">
        <f t="shared" ca="1" si="12"/>
        <v>129.07700886723961</v>
      </c>
      <c r="F207" s="11">
        <f t="shared" ca="1" si="14"/>
        <v>1517.7488038901679</v>
      </c>
      <c r="G207" s="11">
        <f t="shared" ca="1" si="13"/>
        <v>3471.0177085992796</v>
      </c>
      <c r="H207" s="30"/>
      <c r="I207" s="12">
        <f t="shared" ca="1" si="10"/>
        <v>-4.4841040737470264E-2</v>
      </c>
    </row>
    <row r="208" spans="3:9" ht="15.55" customHeight="1" x14ac:dyDescent="0.65">
      <c r="C208" s="10">
        <v>182</v>
      </c>
      <c r="D208" s="11">
        <f t="shared" ca="1" si="11"/>
        <v>102.76250449678052</v>
      </c>
      <c r="E208" s="11">
        <f t="shared" ca="1" si="12"/>
        <v>127.61191036958617</v>
      </c>
      <c r="F208" s="11">
        <f t="shared" ca="1" si="14"/>
        <v>1524.8935552247103</v>
      </c>
      <c r="G208" s="11">
        <f t="shared" ca="1" si="13"/>
        <v>3506.8307762166337</v>
      </c>
      <c r="H208" s="30"/>
      <c r="I208" s="12">
        <f t="shared" ca="1" si="10"/>
        <v>-1.4077790061499409</v>
      </c>
    </row>
    <row r="209" spans="3:9" ht="15.55" customHeight="1" x14ac:dyDescent="0.65">
      <c r="C209" s="10">
        <v>183</v>
      </c>
      <c r="D209" s="11">
        <f t="shared" ca="1" si="11"/>
        <v>102.77990457171708</v>
      </c>
      <c r="E209" s="11">
        <f t="shared" ca="1" si="12"/>
        <v>127.71612217671901</v>
      </c>
      <c r="F209" s="11">
        <f t="shared" ca="1" si="14"/>
        <v>1533.6019577747832</v>
      </c>
      <c r="G209" s="11">
        <f t="shared" ca="1" si="13"/>
        <v>3544.5156925961373</v>
      </c>
      <c r="H209" s="30"/>
      <c r="I209" s="12">
        <f t="shared" ca="1" si="10"/>
        <v>0.71534350758738974</v>
      </c>
    </row>
    <row r="210" spans="3:9" ht="15.55" customHeight="1" x14ac:dyDescent="0.65">
      <c r="C210" s="10">
        <v>184</v>
      </c>
      <c r="D210" s="11">
        <f t="shared" ca="1" si="11"/>
        <v>102.02693525973156</v>
      </c>
      <c r="E210" s="11">
        <f t="shared" ca="1" si="12"/>
        <v>127.01308813840539</v>
      </c>
      <c r="F210" s="11">
        <f t="shared" ca="1" si="14"/>
        <v>1541.3870384174484</v>
      </c>
      <c r="G210" s="11">
        <f t="shared" ca="1" si="13"/>
        <v>3581.5737782350825</v>
      </c>
      <c r="H210" s="30"/>
      <c r="I210" s="12">
        <f t="shared" ca="1" si="10"/>
        <v>-0.104600577670141</v>
      </c>
    </row>
    <row r="211" spans="3:9" ht="15.55" customHeight="1" x14ac:dyDescent="0.65">
      <c r="C211" s="10">
        <v>185</v>
      </c>
      <c r="D211" s="11">
        <f t="shared" ca="1" si="11"/>
        <v>101.72473976399655</v>
      </c>
      <c r="E211" s="11">
        <f t="shared" ca="1" si="12"/>
        <v>126.76160627097019</v>
      </c>
      <c r="F211" s="11">
        <f t="shared" ca="1" si="14"/>
        <v>1549.6552233879549</v>
      </c>
      <c r="G211" s="11">
        <f t="shared" ca="1" si="13"/>
        <v>3619.4325191322946</v>
      </c>
      <c r="H211" s="30"/>
      <c r="I211" s="12">
        <f t="shared" ca="1" si="10"/>
        <v>0.22371913715594338</v>
      </c>
    </row>
    <row r="212" spans="3:9" ht="15.55" customHeight="1" x14ac:dyDescent="0.65">
      <c r="C212" s="10">
        <v>186</v>
      </c>
      <c r="D212" s="11">
        <f t="shared" ca="1" si="11"/>
        <v>101.56773319943595</v>
      </c>
      <c r="E212" s="11">
        <f t="shared" ca="1" si="12"/>
        <v>126.63610345565034</v>
      </c>
      <c r="F212" s="11">
        <f t="shared" ca="1" si="14"/>
        <v>1557.9868342561192</v>
      </c>
      <c r="G212" s="11">
        <f t="shared" ca="1" si="13"/>
        <v>3657.6617565974689</v>
      </c>
      <c r="H212" s="30"/>
      <c r="I212" s="12">
        <f t="shared" ca="1" si="10"/>
        <v>-0.43198317127105051</v>
      </c>
    </row>
    <row r="213" spans="3:9" ht="15.55" customHeight="1" x14ac:dyDescent="0.65">
      <c r="C213" s="10">
        <v>187</v>
      </c>
      <c r="D213" s="11">
        <f t="shared" ca="1" si="11"/>
        <v>102.59730817116846</v>
      </c>
      <c r="E213" s="11">
        <f t="shared" ca="1" si="12"/>
        <v>127.69092315225673</v>
      </c>
      <c r="F213" s="11">
        <f t="shared" ca="1" si="14"/>
        <v>1567.4911597177065</v>
      </c>
      <c r="G213" s="11">
        <f t="shared" ca="1" si="13"/>
        <v>3697.3808819309775</v>
      </c>
      <c r="H213" s="30"/>
      <c r="I213" s="12">
        <f t="shared" ca="1" si="10"/>
        <v>1.327079941112663</v>
      </c>
    </row>
    <row r="214" spans="3:9" ht="15.55" customHeight="1" x14ac:dyDescent="0.65">
      <c r="C214" s="10">
        <v>188</v>
      </c>
      <c r="D214" s="11">
        <f t="shared" ca="1" si="11"/>
        <v>102.41881065498778</v>
      </c>
      <c r="E214" s="11">
        <f t="shared" ca="1" si="12"/>
        <v>127.53326173459284</v>
      </c>
      <c r="F214" s="11">
        <f t="shared" ca="1" si="14"/>
        <v>1575.7744854234984</v>
      </c>
      <c r="G214" s="11">
        <f t="shared" ca="1" si="13"/>
        <v>3736.1978652283606</v>
      </c>
      <c r="H214" s="30"/>
      <c r="I214" s="12">
        <f t="shared" ca="1" si="10"/>
        <v>-0.37521715538936279</v>
      </c>
    </row>
    <row r="215" spans="3:9" ht="15.55" customHeight="1" x14ac:dyDescent="0.65">
      <c r="C215" s="10">
        <v>189</v>
      </c>
      <c r="D215" s="11">
        <f t="shared" ca="1" si="11"/>
        <v>102.87208771484102</v>
      </c>
      <c r="E215" s="11">
        <f t="shared" ca="1" si="12"/>
        <v>128.02682853967903</v>
      </c>
      <c r="F215" s="11">
        <f t="shared" ca="1" si="14"/>
        <v>1584.7951286560742</v>
      </c>
      <c r="G215" s="11">
        <f t="shared" ca="1" si="13"/>
        <v>3776.0855857619276</v>
      </c>
      <c r="H215" s="30"/>
      <c r="I215" s="12">
        <f t="shared" ca="1" si="10"/>
        <v>0.41736856650780413</v>
      </c>
    </row>
    <row r="216" spans="3:9" ht="15.55" customHeight="1" x14ac:dyDescent="0.65">
      <c r="C216" s="10">
        <v>190</v>
      </c>
      <c r="D216" s="11">
        <f t="shared" ca="1" si="11"/>
        <v>102.53021153392724</v>
      </c>
      <c r="E216" s="11">
        <f t="shared" ca="1" si="12"/>
        <v>127.71611453645001</v>
      </c>
      <c r="F216" s="11">
        <f t="shared" ca="1" si="14"/>
        <v>1592.9816603061149</v>
      </c>
      <c r="G216" s="11">
        <f t="shared" ca="1" si="13"/>
        <v>3815.4606806040533</v>
      </c>
      <c r="H216" s="30"/>
      <c r="I216" s="12">
        <f t="shared" ca="1" si="10"/>
        <v>-0.69395537955990594</v>
      </c>
    </row>
    <row r="217" spans="3:9" ht="15.55" customHeight="1" x14ac:dyDescent="0.65">
      <c r="C217" s="10">
        <v>191</v>
      </c>
      <c r="D217" s="11">
        <f t="shared" ca="1" si="11"/>
        <v>101.14185476474502</v>
      </c>
      <c r="E217" s="11">
        <f t="shared" ca="1" si="12"/>
        <v>126.36658782004061</v>
      </c>
      <c r="F217" s="11">
        <f t="shared" ca="1" si="14"/>
        <v>1600.174830742226</v>
      </c>
      <c r="G217" s="11">
        <f t="shared" ca="1" si="13"/>
        <v>3854.1769942593664</v>
      </c>
      <c r="H217" s="30"/>
      <c r="I217" s="12">
        <f t="shared" ca="1" si="10"/>
        <v>-0.84362124966016583</v>
      </c>
    </row>
    <row r="218" spans="3:9" ht="15.55" customHeight="1" x14ac:dyDescent="0.65">
      <c r="C218" s="10">
        <v>192</v>
      </c>
      <c r="D218" s="11">
        <f t="shared" ca="1" si="11"/>
        <v>99.898500090882123</v>
      </c>
      <c r="E218" s="11">
        <f t="shared" ca="1" si="12"/>
        <v>125.15119912609987</v>
      </c>
      <c r="F218" s="11">
        <f t="shared" ca="1" si="14"/>
        <v>1607.468191780697</v>
      </c>
      <c r="G218" s="11">
        <f t="shared" ca="1" si="13"/>
        <v>3893.3203334600385</v>
      </c>
      <c r="H218" s="30"/>
      <c r="I218" s="12">
        <f t="shared" ref="I218:I281" ca="1" si="15">NORMINV(RAND(),$J$20,$J$21)</f>
        <v>-0.7079008429504976</v>
      </c>
    </row>
    <row r="219" spans="3:9" ht="15.55" customHeight="1" x14ac:dyDescent="0.65">
      <c r="C219" s="10">
        <v>193</v>
      </c>
      <c r="D219" s="11">
        <f t="shared" ca="1" si="11"/>
        <v>98.198663936688547</v>
      </c>
      <c r="E219" s="11">
        <f t="shared" ca="1" si="12"/>
        <v>123.45062822679311</v>
      </c>
      <c r="F219" s="11">
        <f t="shared" ca="1" si="14"/>
        <v>1614.175197960511</v>
      </c>
      <c r="G219" s="11">
        <f t="shared" ca="1" si="13"/>
        <v>3932.199113950006</v>
      </c>
      <c r="H219" s="30"/>
      <c r="I219" s="12">
        <f t="shared" ca="1" si="15"/>
        <v>-0.71158287640638407</v>
      </c>
    </row>
    <row r="220" spans="3:9" ht="15.55" customHeight="1" x14ac:dyDescent="0.65">
      <c r="C220" s="10">
        <v>194</v>
      </c>
      <c r="D220" s="11">
        <f t="shared" ca="1" si="11"/>
        <v>97.077317044569924</v>
      </c>
      <c r="E220" s="11">
        <f t="shared" ca="1" si="12"/>
        <v>122.30718236269735</v>
      </c>
      <c r="F220" s="11">
        <f t="shared" ca="1" si="14"/>
        <v>1621.3623326106792</v>
      </c>
      <c r="G220" s="11">
        <f t="shared" ca="1" si="13"/>
        <v>3971.8850970727435</v>
      </c>
      <c r="H220" s="30"/>
      <c r="I220" s="12">
        <f t="shared" ca="1" si="15"/>
        <v>-0.3399116293606062</v>
      </c>
    </row>
    <row r="221" spans="3:9" ht="15.55" customHeight="1" x14ac:dyDescent="0.65">
      <c r="C221" s="10">
        <v>195</v>
      </c>
      <c r="D221" s="11">
        <f t="shared" ref="D221:D284" ca="1" si="16">$D$16*D220+$D$17*D219+$D$18*I220+$D$19*I219+$D$20*I218+$D$21+I221</f>
        <v>94.629962619059754</v>
      </c>
      <c r="E221" s="11">
        <f t="shared" ref="E221:E284" ca="1" si="17">$E$16*E220+$E$17*E219+$E$18*I220+$E$19*I219+$E$20*I218+$E$21+I221</f>
        <v>119.808063867108</v>
      </c>
      <c r="F221" s="11">
        <f t="shared" ca="1" si="14"/>
        <v>1627.0731482703807</v>
      </c>
      <c r="G221" s="11">
        <f t="shared" ref="G221:G284" ca="1" si="18">$G$16*G220+$G$17*G219+$G$18*I220+$G$19*I219+$G$20*I218+$G$21+I221</f>
        <v>4010.4181341774311</v>
      </c>
      <c r="H221" s="30"/>
      <c r="I221" s="12">
        <f t="shared" ca="1" si="15"/>
        <v>-1.9720597359062972</v>
      </c>
    </row>
    <row r="222" spans="3:9" ht="15.55" customHeight="1" x14ac:dyDescent="0.65">
      <c r="C222" s="10">
        <v>196</v>
      </c>
      <c r="D222" s="11">
        <f t="shared" ca="1" si="16"/>
        <v>93.909200834174428</v>
      </c>
      <c r="E222" s="11">
        <f t="shared" ca="1" si="17"/>
        <v>119.02081201167972</v>
      </c>
      <c r="F222" s="11">
        <f t="shared" ref="F222:F285" ca="1" si="19">$F$16*F221+$F$17*F220+$F$18*I221+$F$19*I220+$F$20*I219+$F$21+I222</f>
        <v>1634.42848417291</v>
      </c>
      <c r="G222" s="11">
        <f t="shared" ca="1" si="18"/>
        <v>4050.9278767616911</v>
      </c>
      <c r="H222" s="30"/>
      <c r="I222" s="12">
        <f t="shared" ca="1" si="15"/>
        <v>9.2761553062800026E-3</v>
      </c>
    </row>
    <row r="223" spans="3:9" ht="15.55" customHeight="1" x14ac:dyDescent="0.65">
      <c r="C223" s="10">
        <v>197</v>
      </c>
      <c r="D223" s="11">
        <f t="shared" ca="1" si="16"/>
        <v>91.873453645064018</v>
      </c>
      <c r="E223" s="11">
        <f t="shared" ca="1" si="17"/>
        <v>116.87671398921525</v>
      </c>
      <c r="F223" s="11">
        <f t="shared" ca="1" si="19"/>
        <v>1640.2405137082226</v>
      </c>
      <c r="G223" s="11">
        <f t="shared" ca="1" si="18"/>
        <v>4090.2132063024319</v>
      </c>
      <c r="H223" s="30"/>
      <c r="I223" s="12">
        <f t="shared" ca="1" si="15"/>
        <v>-1.5655556792011889</v>
      </c>
    </row>
    <row r="224" spans="3:9" ht="15.55" customHeight="1" x14ac:dyDescent="0.65">
      <c r="C224" s="10">
        <v>198</v>
      </c>
      <c r="D224" s="11">
        <f t="shared" ca="1" si="16"/>
        <v>92.752705709624266</v>
      </c>
      <c r="E224" s="11">
        <f t="shared" ca="1" si="17"/>
        <v>117.64689134292937</v>
      </c>
      <c r="F224" s="11">
        <f t="shared" ca="1" si="19"/>
        <v>1648.9411305113156</v>
      </c>
      <c r="G224" s="11">
        <f t="shared" ca="1" si="18"/>
        <v>4132.7284418720565</v>
      </c>
      <c r="H224" s="30"/>
      <c r="I224" s="12">
        <f t="shared" ca="1" si="15"/>
        <v>1.6271923400562156</v>
      </c>
    </row>
    <row r="225" spans="3:9" ht="15.55" customHeight="1" x14ac:dyDescent="0.65">
      <c r="C225" s="10">
        <v>199</v>
      </c>
      <c r="D225" s="11">
        <f t="shared" ca="1" si="16"/>
        <v>91.557435827497144</v>
      </c>
      <c r="E225" s="11">
        <f t="shared" ca="1" si="17"/>
        <v>116.31064464834066</v>
      </c>
      <c r="F225" s="11">
        <f t="shared" ca="1" si="19"/>
        <v>1655.3689330459886</v>
      </c>
      <c r="G225" s="11">
        <f t="shared" ca="1" si="18"/>
        <v>4173.2954527164475</v>
      </c>
      <c r="H225" s="30"/>
      <c r="I225" s="12">
        <f t="shared" ca="1" si="15"/>
        <v>-1.8675305127893105</v>
      </c>
    </row>
    <row r="226" spans="3:9" ht="15.55" customHeight="1" x14ac:dyDescent="0.65">
      <c r="C226" s="10">
        <v>200</v>
      </c>
      <c r="D226" s="11">
        <f t="shared" ca="1" si="16"/>
        <v>91.028514042104362</v>
      </c>
      <c r="E226" s="11">
        <f t="shared" ca="1" si="17"/>
        <v>115.67343748896829</v>
      </c>
      <c r="F226" s="11">
        <f t="shared" ca="1" si="19"/>
        <v>1662.5906673481982</v>
      </c>
      <c r="G226" s="11">
        <f t="shared" ca="1" si="18"/>
        <v>4215.016629775434</v>
      </c>
      <c r="H226" s="30"/>
      <c r="I226" s="12">
        <f t="shared" ca="1" si="15"/>
        <v>-0.58975826488862504</v>
      </c>
    </row>
    <row r="227" spans="3:9" ht="15.55" customHeight="1" x14ac:dyDescent="0.65">
      <c r="C227" s="10">
        <v>201</v>
      </c>
      <c r="D227" s="11">
        <f t="shared" ca="1" si="16"/>
        <v>92.020660088230699</v>
      </c>
      <c r="E227" s="11">
        <f t="shared" ca="1" si="17"/>
        <v>116.538132620773</v>
      </c>
      <c r="F227" s="11">
        <f t="shared" ca="1" si="19"/>
        <v>1671.1884257595539</v>
      </c>
      <c r="G227" s="11">
        <f t="shared" ca="1" si="18"/>
        <v>4258.4474541625987</v>
      </c>
      <c r="H227" s="30"/>
      <c r="I227" s="12">
        <f t="shared" ca="1" si="15"/>
        <v>0.45715349060834132</v>
      </c>
    </row>
    <row r="228" spans="3:9" ht="15.55" customHeight="1" x14ac:dyDescent="0.65">
      <c r="C228" s="10">
        <v>202</v>
      </c>
      <c r="D228" s="11">
        <f t="shared" ca="1" si="16"/>
        <v>93.021019686247712</v>
      </c>
      <c r="E228" s="11">
        <f t="shared" ca="1" si="17"/>
        <v>117.4129588067473</v>
      </c>
      <c r="F228" s="11">
        <f t="shared" ca="1" si="19"/>
        <v>1679.7705142887355</v>
      </c>
      <c r="G228" s="11">
        <f t="shared" ca="1" si="18"/>
        <v>4302.2130957943727</v>
      </c>
      <c r="H228" s="30"/>
      <c r="I228" s="12">
        <f t="shared" ca="1" si="15"/>
        <v>1.3017078549874963</v>
      </c>
    </row>
    <row r="229" spans="3:9" ht="15.55" customHeight="1" x14ac:dyDescent="0.65">
      <c r="C229" s="10">
        <v>203</v>
      </c>
      <c r="D229" s="11">
        <f t="shared" ca="1" si="16"/>
        <v>92.809746916946068</v>
      </c>
      <c r="E229" s="11">
        <f t="shared" ca="1" si="17"/>
        <v>117.10580811901544</v>
      </c>
      <c r="F229" s="11">
        <f t="shared" ca="1" si="19"/>
        <v>1687.2449617420241</v>
      </c>
      <c r="G229" s="11">
        <f t="shared" ca="1" si="18"/>
        <v>4345.2353071687685</v>
      </c>
      <c r="H229" s="30"/>
      <c r="I229" s="12">
        <f t="shared" ca="1" si="15"/>
        <v>-1.3936863812287692</v>
      </c>
    </row>
    <row r="230" spans="3:9" ht="15.55" customHeight="1" x14ac:dyDescent="0.65">
      <c r="C230" s="10">
        <v>204</v>
      </c>
      <c r="D230" s="11">
        <f t="shared" ca="1" si="16"/>
        <v>93.343958792784193</v>
      </c>
      <c r="E230" s="11">
        <f t="shared" ca="1" si="17"/>
        <v>117.56826084262458</v>
      </c>
      <c r="F230" s="11">
        <f t="shared" ca="1" si="19"/>
        <v>1695.5441315419691</v>
      </c>
      <c r="G230" s="11">
        <f t="shared" ca="1" si="18"/>
        <v>4389.4470551424356</v>
      </c>
      <c r="H230" s="30"/>
      <c r="I230" s="12">
        <f t="shared" ca="1" si="15"/>
        <v>-0.38852819158095397</v>
      </c>
    </row>
    <row r="231" spans="3:9" ht="15.55" customHeight="1" x14ac:dyDescent="0.65">
      <c r="C231" s="10">
        <v>205</v>
      </c>
      <c r="D231" s="11">
        <f t="shared" ca="1" si="16"/>
        <v>92.085502801131568</v>
      </c>
      <c r="E231" s="11">
        <f t="shared" ca="1" si="17"/>
        <v>116.23666672359113</v>
      </c>
      <c r="F231" s="11">
        <f t="shared" ca="1" si="19"/>
        <v>1702.0136586571898</v>
      </c>
      <c r="G231" s="11">
        <f t="shared" ca="1" si="18"/>
        <v>4432.1864196945999</v>
      </c>
      <c r="H231" s="30"/>
      <c r="I231" s="12">
        <f t="shared" ca="1" si="15"/>
        <v>-1.6303855658792747</v>
      </c>
    </row>
    <row r="232" spans="3:9" ht="15.55" customHeight="1" x14ac:dyDescent="0.65">
      <c r="C232" s="10">
        <v>206</v>
      </c>
      <c r="D232" s="11">
        <f t="shared" ca="1" si="16"/>
        <v>92.02636064787005</v>
      </c>
      <c r="E232" s="11">
        <f t="shared" ca="1" si="17"/>
        <v>116.12108720767424</v>
      </c>
      <c r="F232" s="11">
        <f t="shared" ca="1" si="19"/>
        <v>1709.7433157618323</v>
      </c>
      <c r="G232" s="11">
        <f t="shared" ca="1" si="18"/>
        <v>4476.5565798632779</v>
      </c>
      <c r="H232" s="30"/>
      <c r="I232" s="12">
        <f t="shared" ca="1" si="15"/>
        <v>0.72986259703087042</v>
      </c>
    </row>
    <row r="233" spans="3:9" ht="15.55" customHeight="1" x14ac:dyDescent="0.65">
      <c r="C233" s="10">
        <v>207</v>
      </c>
      <c r="D233" s="11">
        <f t="shared" ca="1" si="16"/>
        <v>92.869793546909889</v>
      </c>
      <c r="E233" s="11">
        <f t="shared" ca="1" si="17"/>
        <v>116.88542452147101</v>
      </c>
      <c r="F233" s="11">
        <f t="shared" ca="1" si="19"/>
        <v>1718.2375390894044</v>
      </c>
      <c r="G233" s="11">
        <f t="shared" ca="1" si="18"/>
        <v>4522.0445667749891</v>
      </c>
      <c r="H233" s="30"/>
      <c r="I233" s="12">
        <f t="shared" ca="1" si="15"/>
        <v>0.68468032871535778</v>
      </c>
    </row>
    <row r="234" spans="3:9" ht="15.55" customHeight="1" x14ac:dyDescent="0.65">
      <c r="C234" s="10">
        <v>208</v>
      </c>
      <c r="D234" s="11">
        <f t="shared" ca="1" si="16"/>
        <v>93.213752689178094</v>
      </c>
      <c r="E234" s="11">
        <f t="shared" ca="1" si="17"/>
        <v>117.1581518689609</v>
      </c>
      <c r="F234" s="11">
        <f t="shared" ca="1" si="19"/>
        <v>1726.2539762107531</v>
      </c>
      <c r="G234" s="11">
        <f t="shared" ca="1" si="18"/>
        <v>4567.4278169781437</v>
      </c>
      <c r="H234" s="30"/>
      <c r="I234" s="12">
        <f t="shared" ca="1" si="15"/>
        <v>-0.17679689307030316</v>
      </c>
    </row>
    <row r="235" spans="3:9" ht="15.55" customHeight="1" x14ac:dyDescent="0.65">
      <c r="C235" s="10">
        <v>209</v>
      </c>
      <c r="D235" s="11">
        <f t="shared" ca="1" si="16"/>
        <v>92.363298733704411</v>
      </c>
      <c r="E235" s="11">
        <f t="shared" ca="1" si="17"/>
        <v>116.25808966541619</v>
      </c>
      <c r="F235" s="11">
        <f t="shared" ca="1" si="19"/>
        <v>1733.1560060141542</v>
      </c>
      <c r="G235" s="11">
        <f t="shared" ca="1" si="18"/>
        <v>4612.0769298329333</v>
      </c>
      <c r="H235" s="30"/>
      <c r="I235" s="12">
        <f t="shared" ca="1" si="15"/>
        <v>-2.113555788667008</v>
      </c>
    </row>
    <row r="236" spans="3:9" ht="15.55" customHeight="1" x14ac:dyDescent="0.65">
      <c r="C236" s="10">
        <v>210</v>
      </c>
      <c r="D236" s="11">
        <f t="shared" ca="1" si="16"/>
        <v>90.383029973517566</v>
      </c>
      <c r="E236" s="11">
        <f t="shared" ca="1" si="17"/>
        <v>114.23646567424449</v>
      </c>
      <c r="F236" s="11">
        <f t="shared" ca="1" si="19"/>
        <v>1738.9466157711104</v>
      </c>
      <c r="G236" s="11">
        <f t="shared" ca="1" si="18"/>
        <v>4655.9924011493931</v>
      </c>
      <c r="H236" s="30"/>
      <c r="I236" s="12">
        <f t="shared" ca="1" si="15"/>
        <v>-2.0261481058528026</v>
      </c>
    </row>
    <row r="237" spans="3:9" ht="15.55" customHeight="1" x14ac:dyDescent="0.65">
      <c r="C237" s="10">
        <v>211</v>
      </c>
      <c r="D237" s="11">
        <f t="shared" ca="1" si="16"/>
        <v>91.641080894284343</v>
      </c>
      <c r="E237" s="11">
        <f t="shared" ca="1" si="17"/>
        <v>115.43847034134538</v>
      </c>
      <c r="F237" s="11">
        <f t="shared" ca="1" si="19"/>
        <v>1747.8868208618192</v>
      </c>
      <c r="G237" s="11">
        <f t="shared" ca="1" si="18"/>
        <v>4703.4284032265296</v>
      </c>
      <c r="H237" s="30"/>
      <c r="I237" s="12">
        <f t="shared" ca="1" si="15"/>
        <v>2.2565774358949051</v>
      </c>
    </row>
    <row r="238" spans="3:9" ht="15.55" customHeight="1" x14ac:dyDescent="0.65">
      <c r="C238" s="10">
        <v>212</v>
      </c>
      <c r="D238" s="11">
        <f t="shared" ca="1" si="16"/>
        <v>92.831432576733732</v>
      </c>
      <c r="E238" s="11">
        <f t="shared" ca="1" si="17"/>
        <v>116.53941701794014</v>
      </c>
      <c r="F238" s="11">
        <f t="shared" ca="1" si="19"/>
        <v>1756.579044707632</v>
      </c>
      <c r="G238" s="11">
        <f t="shared" ca="1" si="18"/>
        <v>4750.9813916865514</v>
      </c>
      <c r="H238" s="30"/>
      <c r="I238" s="12">
        <f t="shared" ca="1" si="15"/>
        <v>1.4218280932669378</v>
      </c>
    </row>
    <row r="239" spans="3:9" ht="15.55" customHeight="1" x14ac:dyDescent="0.65">
      <c r="C239" s="10">
        <v>213</v>
      </c>
      <c r="D239" s="11">
        <f t="shared" ca="1" si="16"/>
        <v>94.600510231263343</v>
      </c>
      <c r="E239" s="11">
        <f t="shared" ca="1" si="17"/>
        <v>118.25540613576148</v>
      </c>
      <c r="F239" s="11">
        <f t="shared" ca="1" si="19"/>
        <v>1766.0118560189173</v>
      </c>
      <c r="G239" s="11">
        <f t="shared" ca="1" si="18"/>
        <v>4799.6763341072601</v>
      </c>
      <c r="H239" s="30"/>
      <c r="I239" s="12">
        <f t="shared" ca="1" si="15"/>
        <v>0.34512736879339628</v>
      </c>
    </row>
    <row r="240" spans="3:9" ht="15.55" customHeight="1" x14ac:dyDescent="0.65">
      <c r="C240" s="10">
        <v>214</v>
      </c>
      <c r="D240" s="11">
        <f t="shared" ca="1" si="16"/>
        <v>96.504356181704608</v>
      </c>
      <c r="E240" s="11">
        <f t="shared" ca="1" si="17"/>
        <v>120.12985968978256</v>
      </c>
      <c r="F240" s="11">
        <f t="shared" ca="1" si="19"/>
        <v>1775.6660984956811</v>
      </c>
      <c r="G240" s="11">
        <f t="shared" ca="1" si="18"/>
        <v>4848.9879642790047</v>
      </c>
      <c r="H240" s="30"/>
      <c r="I240" s="12">
        <f t="shared" ca="1" si="15"/>
        <v>-0.47096170995704878</v>
      </c>
    </row>
    <row r="241" spans="3:9" ht="15.55" customHeight="1" x14ac:dyDescent="0.65">
      <c r="C241" s="10">
        <v>215</v>
      </c>
      <c r="D241" s="11">
        <f t="shared" ca="1" si="16"/>
        <v>97.11153724631707</v>
      </c>
      <c r="E241" s="11">
        <f t="shared" ca="1" si="17"/>
        <v>120.74253776594446</v>
      </c>
      <c r="F241" s="11">
        <f t="shared" ca="1" si="19"/>
        <v>1784.1832512781555</v>
      </c>
      <c r="G241" s="11">
        <f t="shared" ca="1" si="18"/>
        <v>4897.5704028635555</v>
      </c>
      <c r="H241" s="30"/>
      <c r="I241" s="12">
        <f t="shared" ca="1" si="15"/>
        <v>-0.19999559822460306</v>
      </c>
    </row>
    <row r="242" spans="3:9" ht="15.55" customHeight="1" x14ac:dyDescent="0.65">
      <c r="C242" s="10">
        <v>216</v>
      </c>
      <c r="D242" s="11">
        <f t="shared" ca="1" si="16"/>
        <v>97.06757609632362</v>
      </c>
      <c r="E242" s="11">
        <f t="shared" ca="1" si="17"/>
        <v>120.73752405662898</v>
      </c>
      <c r="F242" s="11">
        <f t="shared" ca="1" si="19"/>
        <v>1792.2077314027604</v>
      </c>
      <c r="G242" s="11">
        <f t="shared" ca="1" si="18"/>
        <v>4946.0717054705347</v>
      </c>
      <c r="H242" s="30"/>
      <c r="I242" s="12">
        <f t="shared" ca="1" si="15"/>
        <v>-0.10917434920637044</v>
      </c>
    </row>
    <row r="243" spans="3:9" ht="15.55" customHeight="1" x14ac:dyDescent="0.65">
      <c r="C243" s="10">
        <v>217</v>
      </c>
      <c r="D243" s="11">
        <f t="shared" ca="1" si="16"/>
        <v>98.18058889071807</v>
      </c>
      <c r="E243" s="11">
        <f t="shared" ca="1" si="17"/>
        <v>121.89449806624398</v>
      </c>
      <c r="F243" s="11">
        <f t="shared" ca="1" si="19"/>
        <v>1801.4182096668669</v>
      </c>
      <c r="G243" s="11">
        <f t="shared" ca="1" si="18"/>
        <v>4996.1625232668011</v>
      </c>
      <c r="H243" s="30"/>
      <c r="I243" s="12">
        <f t="shared" ca="1" si="15"/>
        <v>1.2054401177214704</v>
      </c>
    </row>
    <row r="244" spans="3:9" ht="15.55" customHeight="1" x14ac:dyDescent="0.65">
      <c r="C244" s="10">
        <v>218</v>
      </c>
      <c r="D244" s="11">
        <f t="shared" ca="1" si="16"/>
        <v>98.45098257828036</v>
      </c>
      <c r="E244" s="11">
        <f t="shared" ca="1" si="17"/>
        <v>122.20385519586421</v>
      </c>
      <c r="F244" s="11">
        <f t="shared" ca="1" si="19"/>
        <v>1809.7758678701191</v>
      </c>
      <c r="G244" s="11">
        <f t="shared" ca="1" si="18"/>
        <v>5045.8048306183255</v>
      </c>
      <c r="H244" s="30"/>
      <c r="I244" s="12">
        <f t="shared" ca="1" si="15"/>
        <v>-0.24838122907171345</v>
      </c>
    </row>
    <row r="245" spans="3:9" ht="15.55" customHeight="1" x14ac:dyDescent="0.65">
      <c r="C245" s="10">
        <v>219</v>
      </c>
      <c r="D245" s="11">
        <f t="shared" ca="1" si="16"/>
        <v>98.783495921138424</v>
      </c>
      <c r="E245" s="11">
        <f t="shared" ca="1" si="17"/>
        <v>122.59507489408298</v>
      </c>
      <c r="F245" s="11">
        <f t="shared" ca="1" si="19"/>
        <v>1818.3089871989112</v>
      </c>
      <c r="G245" s="11">
        <f t="shared" ca="1" si="18"/>
        <v>5096.0426453501304</v>
      </c>
      <c r="H245" s="30"/>
      <c r="I245" s="12">
        <f t="shared" ca="1" si="15"/>
        <v>-0.2192913002793658</v>
      </c>
    </row>
    <row r="246" spans="3:9" ht="15.55" customHeight="1" x14ac:dyDescent="0.65">
      <c r="C246" s="10">
        <v>220</v>
      </c>
      <c r="D246" s="11">
        <f t="shared" ca="1" si="16"/>
        <v>99.57364759303006</v>
      </c>
      <c r="E246" s="11">
        <f t="shared" ca="1" si="17"/>
        <v>123.44227513706139</v>
      </c>
      <c r="F246" s="11">
        <f t="shared" ca="1" si="19"/>
        <v>1827.3041159314441</v>
      </c>
      <c r="G246" s="11">
        <f t="shared" ca="1" si="18"/>
        <v>5147.1548833082434</v>
      </c>
      <c r="H246" s="30"/>
      <c r="I246" s="12">
        <f t="shared" ca="1" si="15"/>
        <v>0.3328688041060836</v>
      </c>
    </row>
    <row r="247" spans="3:9" ht="15.55" customHeight="1" x14ac:dyDescent="0.65">
      <c r="C247" s="10">
        <v>221</v>
      </c>
      <c r="D247" s="11">
        <f t="shared" ca="1" si="16"/>
        <v>99.418184359829311</v>
      </c>
      <c r="E247" s="11">
        <f t="shared" ca="1" si="17"/>
        <v>123.34614579023048</v>
      </c>
      <c r="F247" s="11">
        <f t="shared" ca="1" si="19"/>
        <v>1835.386006878229</v>
      </c>
      <c r="G247" s="11">
        <f t="shared" ca="1" si="18"/>
        <v>5197.7737788634122</v>
      </c>
      <c r="H247" s="30"/>
      <c r="I247" s="12">
        <f t="shared" ca="1" si="15"/>
        <v>-5.1681444086092057E-2</v>
      </c>
    </row>
    <row r="248" spans="3:9" ht="15.55" customHeight="1" x14ac:dyDescent="0.65">
      <c r="C248" s="10">
        <v>222</v>
      </c>
      <c r="D248" s="11">
        <f t="shared" ca="1" si="16"/>
        <v>99.117444278018297</v>
      </c>
      <c r="E248" s="11">
        <f t="shared" ca="1" si="17"/>
        <v>123.11552167948359</v>
      </c>
      <c r="F248" s="11">
        <f t="shared" ca="1" si="19"/>
        <v>1843.3951607197239</v>
      </c>
      <c r="G248" s="11">
        <f t="shared" ca="1" si="18"/>
        <v>5248.7470806163128</v>
      </c>
      <c r="H248" s="30"/>
      <c r="I248" s="12">
        <f t="shared" ca="1" si="15"/>
        <v>-0.40541599901846692</v>
      </c>
    </row>
    <row r="249" spans="3:9" ht="15.55" customHeight="1" x14ac:dyDescent="0.65">
      <c r="C249" s="10">
        <v>223</v>
      </c>
      <c r="D249" s="11">
        <f t="shared" ca="1" si="16"/>
        <v>99.05750568738479</v>
      </c>
      <c r="E249" s="11">
        <f t="shared" ca="1" si="17"/>
        <v>123.11568666740175</v>
      </c>
      <c r="F249" s="11">
        <f t="shared" ca="1" si="19"/>
        <v>1851.6150617804126</v>
      </c>
      <c r="G249" s="11">
        <f t="shared" ca="1" si="18"/>
        <v>5300.3518898833536</v>
      </c>
      <c r="H249" s="30"/>
      <c r="I249" s="12">
        <f t="shared" ca="1" si="15"/>
        <v>-0.11615385151355398</v>
      </c>
    </row>
    <row r="250" spans="3:9" ht="15.55" customHeight="1" x14ac:dyDescent="0.65">
      <c r="C250" s="10">
        <v>224</v>
      </c>
      <c r="D250" s="11">
        <f t="shared" ca="1" si="16"/>
        <v>99.192345218493287</v>
      </c>
      <c r="E250" s="11">
        <f t="shared" ca="1" si="17"/>
        <v>123.30100817624304</v>
      </c>
      <c r="F250" s="11">
        <f t="shared" ca="1" si="19"/>
        <v>1860.0056778090586</v>
      </c>
      <c r="G250" s="11">
        <f t="shared" ca="1" si="18"/>
        <v>5352.5529950768923</v>
      </c>
      <c r="H250" s="30"/>
      <c r="I250" s="12">
        <f t="shared" ca="1" si="15"/>
        <v>0.32122188809266383</v>
      </c>
    </row>
    <row r="251" spans="3:9" ht="15.55" customHeight="1" x14ac:dyDescent="0.65">
      <c r="C251" s="10">
        <v>225</v>
      </c>
      <c r="D251" s="11">
        <f t="shared" ca="1" si="16"/>
        <v>100.75421035668559</v>
      </c>
      <c r="E251" s="11">
        <f t="shared" ca="1" si="17"/>
        <v>124.90927255423513</v>
      </c>
      <c r="F251" s="11">
        <f t="shared" ca="1" si="19"/>
        <v>1869.822138216482</v>
      </c>
      <c r="G251" s="11">
        <f t="shared" ca="1" si="18"/>
        <v>5406.6108765501704</v>
      </c>
      <c r="H251" s="30"/>
      <c r="I251" s="12">
        <f t="shared" ca="1" si="15"/>
        <v>1.594757594372157</v>
      </c>
    </row>
    <row r="252" spans="3:9" ht="15.55" customHeight="1" x14ac:dyDescent="0.65">
      <c r="C252" s="10">
        <v>226</v>
      </c>
      <c r="D252" s="11">
        <f t="shared" ca="1" si="16"/>
        <v>100.17679455667049</v>
      </c>
      <c r="E252" s="11">
        <f t="shared" ca="1" si="17"/>
        <v>124.37773077400995</v>
      </c>
      <c r="F252" s="11">
        <f t="shared" ca="1" si="19"/>
        <v>1877.5130378844701</v>
      </c>
      <c r="G252" s="11">
        <f t="shared" ca="1" si="18"/>
        <v>5458.9790219557563</v>
      </c>
      <c r="H252" s="30"/>
      <c r="I252" s="12">
        <f t="shared" ca="1" si="15"/>
        <v>-1.245721066002953</v>
      </c>
    </row>
    <row r="253" spans="3:9" ht="15.55" customHeight="1" x14ac:dyDescent="0.65">
      <c r="C253" s="10">
        <v>227</v>
      </c>
      <c r="D253" s="11">
        <f t="shared" ca="1" si="16"/>
        <v>98.259506461116729</v>
      </c>
      <c r="E253" s="11">
        <f t="shared" ca="1" si="17"/>
        <v>122.53394710582795</v>
      </c>
      <c r="F253" s="11">
        <f t="shared" ca="1" si="19"/>
        <v>1884.0175077309843</v>
      </c>
      <c r="G253" s="11">
        <f t="shared" ca="1" si="18"/>
        <v>5510.6141514202527</v>
      </c>
      <c r="H253" s="30"/>
      <c r="I253" s="12">
        <f t="shared" ca="1" si="15"/>
        <v>-2.2924794281191696</v>
      </c>
    </row>
    <row r="254" spans="3:9" ht="15.55" customHeight="1" x14ac:dyDescent="0.65">
      <c r="C254" s="10">
        <v>228</v>
      </c>
      <c r="D254" s="11">
        <f t="shared" ca="1" si="16"/>
        <v>97.734518681445834</v>
      </c>
      <c r="E254" s="11">
        <f t="shared" ca="1" si="17"/>
        <v>122.06171943442897</v>
      </c>
      <c r="F254" s="11">
        <f t="shared" ca="1" si="19"/>
        <v>1891.8258478185669</v>
      </c>
      <c r="G254" s="11">
        <f t="shared" ca="1" si="18"/>
        <v>5563.9861498037972</v>
      </c>
      <c r="H254" s="30"/>
      <c r="I254" s="12">
        <f t="shared" ca="1" si="15"/>
        <v>8.0955506760371235E-2</v>
      </c>
    </row>
    <row r="255" spans="3:9" ht="15.55" customHeight="1" x14ac:dyDescent="0.65">
      <c r="C255" s="10">
        <v>229</v>
      </c>
      <c r="D255" s="11">
        <f t="shared" ca="1" si="16"/>
        <v>95.941096855706235</v>
      </c>
      <c r="E255" s="11">
        <f t="shared" ca="1" si="17"/>
        <v>120.28098046468041</v>
      </c>
      <c r="F255" s="11">
        <f t="shared" ca="1" si="19"/>
        <v>1898.1917110654881</v>
      </c>
      <c r="G255" s="11">
        <f t="shared" ca="1" si="18"/>
        <v>5616.3454229057288</v>
      </c>
      <c r="H255" s="30"/>
      <c r="I255" s="12">
        <f t="shared" ca="1" si="15"/>
        <v>-0.34384624188124374</v>
      </c>
    </row>
    <row r="256" spans="3:9" ht="15.55" customHeight="1" x14ac:dyDescent="0.65">
      <c r="C256" s="10">
        <v>230</v>
      </c>
      <c r="D256" s="11">
        <f t="shared" ca="1" si="16"/>
        <v>95.565940072084572</v>
      </c>
      <c r="E256" s="11">
        <f t="shared" ca="1" si="17"/>
        <v>119.91180142325081</v>
      </c>
      <c r="F256" s="11">
        <f t="shared" ca="1" si="19"/>
        <v>1905.9581491354788</v>
      </c>
      <c r="G256" s="11">
        <f t="shared" ca="1" si="18"/>
        <v>5670.5530405027557</v>
      </c>
      <c r="H256" s="30"/>
      <c r="I256" s="12">
        <f t="shared" ca="1" si="15"/>
        <v>0.31729580099500876</v>
      </c>
    </row>
    <row r="257" spans="3:9" ht="15.55" customHeight="1" x14ac:dyDescent="0.65">
      <c r="C257" s="10">
        <v>231</v>
      </c>
      <c r="D257" s="11">
        <f t="shared" ca="1" si="16"/>
        <v>95.163847968323225</v>
      </c>
      <c r="E257" s="11">
        <f t="shared" ca="1" si="17"/>
        <v>119.48014501944724</v>
      </c>
      <c r="F257" s="11">
        <f t="shared" ca="1" si="19"/>
        <v>1913.5218477465655</v>
      </c>
      <c r="G257" s="11">
        <f t="shared" ca="1" si="18"/>
        <v>5724.9919574374926</v>
      </c>
      <c r="H257" s="30"/>
      <c r="I257" s="12">
        <f t="shared" ca="1" si="15"/>
        <v>-0.91021630785213603</v>
      </c>
    </row>
    <row r="258" spans="3:9" ht="15.55" customHeight="1" x14ac:dyDescent="0.65">
      <c r="C258" s="10">
        <v>232</v>
      </c>
      <c r="D258" s="11">
        <f t="shared" ca="1" si="16"/>
        <v>94.812479383547526</v>
      </c>
      <c r="E258" s="11">
        <f t="shared" ca="1" si="17"/>
        <v>119.09833918802838</v>
      </c>
      <c r="F258" s="11">
        <f t="shared" ca="1" si="19"/>
        <v>1921.1339150260287</v>
      </c>
      <c r="G258" s="11">
        <f t="shared" ca="1" si="18"/>
        <v>5779.9345114572525</v>
      </c>
      <c r="H258" s="30"/>
      <c r="I258" s="12">
        <f t="shared" ca="1" si="15"/>
        <v>-0.40680962395033327</v>
      </c>
    </row>
    <row r="259" spans="3:9" ht="15.55" customHeight="1" x14ac:dyDescent="0.65">
      <c r="C259" s="10">
        <v>233</v>
      </c>
      <c r="D259" s="11">
        <f t="shared" ca="1" si="16"/>
        <v>95.841415272411282</v>
      </c>
      <c r="E259" s="11">
        <f t="shared" ca="1" si="17"/>
        <v>120.0913357214973</v>
      </c>
      <c r="F259" s="11">
        <f t="shared" ca="1" si="19"/>
        <v>1930.086548538877</v>
      </c>
      <c r="G259" s="11">
        <f t="shared" ca="1" si="18"/>
        <v>5836.6709671964172</v>
      </c>
      <c r="H259" s="30"/>
      <c r="I259" s="12">
        <f t="shared" ca="1" si="15"/>
        <v>0.97491203414465666</v>
      </c>
    </row>
    <row r="260" spans="3:9" ht="15.55" customHeight="1" x14ac:dyDescent="0.65">
      <c r="C260" s="10">
        <v>234</v>
      </c>
      <c r="D260" s="11">
        <f t="shared" ca="1" si="16"/>
        <v>96.651213322867235</v>
      </c>
      <c r="E260" s="11">
        <f t="shared" ca="1" si="17"/>
        <v>120.86170244634471</v>
      </c>
      <c r="F260" s="11">
        <f t="shared" ca="1" si="19"/>
        <v>1938.792855002891</v>
      </c>
      <c r="G260" s="11">
        <f t="shared" ca="1" si="18"/>
        <v>5893.6198543297414</v>
      </c>
      <c r="H260" s="30"/>
      <c r="I260" s="12">
        <f t="shared" ca="1" si="15"/>
        <v>0.66789011541234278</v>
      </c>
    </row>
    <row r="261" spans="3:9" ht="15.55" customHeight="1" x14ac:dyDescent="0.65">
      <c r="C261" s="10">
        <v>235</v>
      </c>
      <c r="D261" s="11">
        <f t="shared" ca="1" si="16"/>
        <v>97.202525428652407</v>
      </c>
      <c r="E261" s="11">
        <f t="shared" ca="1" si="17"/>
        <v>121.39773548677294</v>
      </c>
      <c r="F261" s="11">
        <f t="shared" ca="1" si="19"/>
        <v>1947.3490069532058</v>
      </c>
      <c r="G261" s="11">
        <f t="shared" ca="1" si="18"/>
        <v>5950.8941998181581</v>
      </c>
      <c r="H261" s="30"/>
      <c r="I261" s="12">
        <f t="shared" ca="1" si="15"/>
        <v>-0.32058301968585484</v>
      </c>
    </row>
    <row r="262" spans="3:9" ht="15.55" customHeight="1" x14ac:dyDescent="0.65">
      <c r="C262" s="10">
        <v>236</v>
      </c>
      <c r="D262" s="11">
        <f t="shared" ca="1" si="16"/>
        <v>99.200037824135833</v>
      </c>
      <c r="E262" s="11">
        <f t="shared" ca="1" si="17"/>
        <v>123.39448883190691</v>
      </c>
      <c r="F262" s="11">
        <f t="shared" ca="1" si="19"/>
        <v>1957.4106727120702</v>
      </c>
      <c r="G262" s="11">
        <f t="shared" ca="1" si="18"/>
        <v>6010.148425412699</v>
      </c>
      <c r="H262" s="30"/>
      <c r="I262" s="12">
        <f t="shared" ca="1" si="15"/>
        <v>1.111786583991597</v>
      </c>
    </row>
    <row r="263" spans="3:9" ht="15.55" customHeight="1" x14ac:dyDescent="0.65">
      <c r="C263" s="10">
        <v>237</v>
      </c>
      <c r="D263" s="11">
        <f t="shared" ca="1" si="16"/>
        <v>101.26294742982644</v>
      </c>
      <c r="E263" s="11">
        <f t="shared" ca="1" si="17"/>
        <v>125.46598395159081</v>
      </c>
      <c r="F263" s="11">
        <f t="shared" ca="1" si="19"/>
        <v>1967.5810041879499</v>
      </c>
      <c r="G263" s="11">
        <f t="shared" ca="1" si="18"/>
        <v>6069.9891869196244</v>
      </c>
      <c r="H263" s="30"/>
      <c r="I263" s="12">
        <f t="shared" ca="1" si="15"/>
        <v>1.4531177877934791</v>
      </c>
    </row>
    <row r="264" spans="3:9" ht="15.55" customHeight="1" x14ac:dyDescent="0.65">
      <c r="C264" s="10">
        <v>238</v>
      </c>
      <c r="D264" s="11">
        <f t="shared" ca="1" si="16"/>
        <v>101.1711400157992</v>
      </c>
      <c r="E264" s="11">
        <f t="shared" ca="1" si="17"/>
        <v>125.42090411062594</v>
      </c>
      <c r="F264" s="11">
        <f t="shared" ca="1" si="19"/>
        <v>1975.7877161822987</v>
      </c>
      <c r="G264" s="11">
        <f t="shared" ca="1" si="18"/>
        <v>6128.3632971618918</v>
      </c>
      <c r="H264" s="30"/>
      <c r="I264" s="12">
        <f t="shared" ca="1" si="15"/>
        <v>-0.88138238652515599</v>
      </c>
    </row>
    <row r="265" spans="3:9" ht="15.55" customHeight="1" x14ac:dyDescent="0.65">
      <c r="C265" s="10">
        <v>239</v>
      </c>
      <c r="D265" s="11">
        <f t="shared" ca="1" si="16"/>
        <v>101.69795922529651</v>
      </c>
      <c r="E265" s="11">
        <f t="shared" ca="1" si="17"/>
        <v>126.02739383236616</v>
      </c>
      <c r="F265" s="11">
        <f t="shared" ca="1" si="19"/>
        <v>1984.7811262531036</v>
      </c>
      <c r="G265" s="11">
        <f t="shared" ca="1" si="18"/>
        <v>6188.0231194523094</v>
      </c>
      <c r="H265" s="30"/>
      <c r="I265" s="12">
        <f t="shared" ca="1" si="15"/>
        <v>-0.20700852295546907</v>
      </c>
    </row>
    <row r="266" spans="3:9" ht="15.55" customHeight="1" x14ac:dyDescent="0.65">
      <c r="C266" s="10">
        <v>240</v>
      </c>
      <c r="D266" s="11">
        <f t="shared" ca="1" si="16"/>
        <v>101.92110676829542</v>
      </c>
      <c r="E266" s="11">
        <f t="shared" ca="1" si="17"/>
        <v>126.31804894564634</v>
      </c>
      <c r="F266" s="11">
        <f t="shared" ca="1" si="19"/>
        <v>1993.4280696254207</v>
      </c>
      <c r="G266" s="11">
        <f t="shared" ca="1" si="18"/>
        <v>6247.8204133523232</v>
      </c>
      <c r="H266" s="30"/>
      <c r="I266" s="12">
        <f t="shared" ca="1" si="15"/>
        <v>0.2632619473218677</v>
      </c>
    </row>
    <row r="267" spans="3:9" ht="15.55" customHeight="1" x14ac:dyDescent="0.65">
      <c r="C267" s="10">
        <v>241</v>
      </c>
      <c r="D267" s="11">
        <f t="shared" ca="1" si="16"/>
        <v>101.01770524284571</v>
      </c>
      <c r="E267" s="11">
        <f t="shared" ca="1" si="17"/>
        <v>125.48875032208072</v>
      </c>
      <c r="F267" s="11">
        <f t="shared" ca="1" si="19"/>
        <v>2001.009704856637</v>
      </c>
      <c r="G267" s="11">
        <f t="shared" ca="1" si="18"/>
        <v>6307.0522096725235</v>
      </c>
      <c r="H267" s="30"/>
      <c r="I267" s="12">
        <f t="shared" ca="1" si="15"/>
        <v>-0.2764116132409058</v>
      </c>
    </row>
    <row r="268" spans="3:9" ht="15.55" customHeight="1" x14ac:dyDescent="0.65">
      <c r="C268" s="10">
        <v>242</v>
      </c>
      <c r="D268" s="11">
        <f t="shared" ca="1" si="16"/>
        <v>99.040510173383993</v>
      </c>
      <c r="E268" s="11">
        <f t="shared" ca="1" si="17"/>
        <v>123.58340143342002</v>
      </c>
      <c r="F268" s="11">
        <f t="shared" ca="1" si="19"/>
        <v>2007.5276131126718</v>
      </c>
      <c r="G268" s="11">
        <f t="shared" ca="1" si="18"/>
        <v>6365.7182898442861</v>
      </c>
      <c r="H268" s="30"/>
      <c r="I268" s="12">
        <f t="shared" ca="1" si="15"/>
        <v>-1.8556856032848654</v>
      </c>
    </row>
    <row r="269" spans="3:9" ht="15.55" customHeight="1" x14ac:dyDescent="0.65">
      <c r="C269" s="10">
        <v>243</v>
      </c>
      <c r="D269" s="11">
        <f t="shared" ca="1" si="16"/>
        <v>98.701122088567431</v>
      </c>
      <c r="E269" s="11">
        <f t="shared" ca="1" si="17"/>
        <v>123.29231461096137</v>
      </c>
      <c r="F269" s="11">
        <f t="shared" ca="1" si="19"/>
        <v>2015.5909748870411</v>
      </c>
      <c r="G269" s="11">
        <f t="shared" ca="1" si="18"/>
        <v>6426.4225393322349</v>
      </c>
      <c r="H269" s="30"/>
      <c r="I269" s="12">
        <f t="shared" ca="1" si="15"/>
        <v>0.30136106017759451</v>
      </c>
    </row>
    <row r="270" spans="3:9" ht="15.55" customHeight="1" x14ac:dyDescent="0.65">
      <c r="C270" s="10">
        <v>244</v>
      </c>
      <c r="D270" s="11">
        <f t="shared" ca="1" si="16"/>
        <v>97.106680509340933</v>
      </c>
      <c r="E270" s="11">
        <f t="shared" ca="1" si="17"/>
        <v>121.70559168192808</v>
      </c>
      <c r="F270" s="11">
        <f t="shared" ca="1" si="19"/>
        <v>2022.2200343533159</v>
      </c>
      <c r="G270" s="11">
        <f t="shared" ca="1" si="18"/>
        <v>6486.1806041542377</v>
      </c>
      <c r="H270" s="30"/>
      <c r="I270" s="12">
        <f t="shared" ca="1" si="15"/>
        <v>-0.84290010067734678</v>
      </c>
    </row>
    <row r="271" spans="3:9" ht="15.55" customHeight="1" x14ac:dyDescent="0.65">
      <c r="C271" s="10">
        <v>245</v>
      </c>
      <c r="D271" s="11">
        <f t="shared" ca="1" si="16"/>
        <v>97.366445982494383</v>
      </c>
      <c r="E271" s="11">
        <f t="shared" ca="1" si="17"/>
        <v>121.97054046502274</v>
      </c>
      <c r="F271" s="11">
        <f t="shared" ca="1" si="19"/>
        <v>2030.7052118262259</v>
      </c>
      <c r="G271" s="11">
        <f t="shared" ca="1" si="18"/>
        <v>6548.3042059493246</v>
      </c>
      <c r="H271" s="30"/>
      <c r="I271" s="12">
        <f t="shared" ca="1" si="15"/>
        <v>1.0096016880572078</v>
      </c>
    </row>
    <row r="272" spans="3:9" ht="15.55" customHeight="1" x14ac:dyDescent="0.65">
      <c r="C272" s="10">
        <v>246</v>
      </c>
      <c r="D272" s="11">
        <f t="shared" ca="1" si="16"/>
        <v>98.130398153609235</v>
      </c>
      <c r="E272" s="11">
        <f t="shared" ca="1" si="17"/>
        <v>122.7076766905292</v>
      </c>
      <c r="F272" s="11">
        <f t="shared" ca="1" si="19"/>
        <v>2039.5347496483232</v>
      </c>
      <c r="G272" s="11">
        <f t="shared" ca="1" si="18"/>
        <v>6611.2678649485297</v>
      </c>
      <c r="H272" s="30"/>
      <c r="I272" s="12">
        <f t="shared" ca="1" si="15"/>
        <v>0.2925419929009071</v>
      </c>
    </row>
    <row r="273" spans="3:9" ht="15.55" customHeight="1" x14ac:dyDescent="0.65">
      <c r="C273" s="10">
        <v>247</v>
      </c>
      <c r="D273" s="11">
        <f t="shared" ca="1" si="16"/>
        <v>98.818477746316461</v>
      </c>
      <c r="E273" s="11">
        <f t="shared" ca="1" si="17"/>
        <v>123.38012083340573</v>
      </c>
      <c r="F273" s="11">
        <f t="shared" ca="1" si="19"/>
        <v>2048.3463567090835</v>
      </c>
      <c r="G273" s="11">
        <f t="shared" ca="1" si="18"/>
        <v>6674.7356898333628</v>
      </c>
      <c r="H273" s="30"/>
      <c r="I273" s="12">
        <f t="shared" ca="1" si="15"/>
        <v>0.34789283503924023</v>
      </c>
    </row>
    <row r="274" spans="3:9" ht="15.55" customHeight="1" x14ac:dyDescent="0.65">
      <c r="C274" s="10">
        <v>248</v>
      </c>
      <c r="D274" s="11">
        <f t="shared" ca="1" si="16"/>
        <v>102.05387523688965</v>
      </c>
      <c r="E274" s="11">
        <f t="shared" ca="1" si="17"/>
        <v>126.61507109406364</v>
      </c>
      <c r="F274" s="11">
        <f t="shared" ca="1" si="19"/>
        <v>2059.7700885214072</v>
      </c>
      <c r="G274" s="11">
        <f t="shared" ca="1" si="18"/>
        <v>6741.3408567303586</v>
      </c>
      <c r="H274" s="30"/>
      <c r="I274" s="12">
        <f t="shared" ca="1" si="15"/>
        <v>2.3610349664768844</v>
      </c>
    </row>
    <row r="275" spans="3:9" ht="15.55" customHeight="1" x14ac:dyDescent="0.65">
      <c r="C275" s="10">
        <v>249</v>
      </c>
      <c r="D275" s="11">
        <f t="shared" ca="1" si="16"/>
        <v>103.0026810733053</v>
      </c>
      <c r="E275" s="11">
        <f t="shared" ca="1" si="17"/>
        <v>127.57540448442153</v>
      </c>
      <c r="F275" s="11">
        <f t="shared" ca="1" si="19"/>
        <v>2068.9630752681041</v>
      </c>
      <c r="G275" s="11">
        <f t="shared" ca="1" si="18"/>
        <v>6806.244913358456</v>
      </c>
      <c r="H275" s="30"/>
      <c r="I275" s="12">
        <f t="shared" ca="1" si="15"/>
        <v>-2.3001788046602627E-2</v>
      </c>
    </row>
    <row r="276" spans="3:9" ht="15.55" customHeight="1" x14ac:dyDescent="0.65">
      <c r="C276" s="10">
        <v>250</v>
      </c>
      <c r="D276" s="11">
        <f t="shared" ca="1" si="16"/>
        <v>102.29088152402002</v>
      </c>
      <c r="E276" s="11">
        <f t="shared" ca="1" si="17"/>
        <v>126.93748126051167</v>
      </c>
      <c r="F276" s="11">
        <f t="shared" ca="1" si="19"/>
        <v>2076.8078270604519</v>
      </c>
      <c r="G276" s="11">
        <f t="shared" ca="1" si="18"/>
        <v>6870.3608597418288</v>
      </c>
      <c r="H276" s="30"/>
      <c r="I276" s="12">
        <f t="shared" ca="1" si="15"/>
        <v>-1.6596138650479582</v>
      </c>
    </row>
    <row r="277" spans="3:9" ht="15.55" customHeight="1" x14ac:dyDescent="0.65">
      <c r="C277" s="10">
        <v>251</v>
      </c>
      <c r="D277" s="11">
        <f t="shared" ca="1" si="16"/>
        <v>103.42166108006599</v>
      </c>
      <c r="E277" s="11">
        <f t="shared" ca="1" si="17"/>
        <v>128.14772130005937</v>
      </c>
      <c r="F277" s="11">
        <f t="shared" ca="1" si="19"/>
        <v>2086.5275644555022</v>
      </c>
      <c r="G277" s="11">
        <f t="shared" ca="1" si="18"/>
        <v>6936.8888073522594</v>
      </c>
      <c r="H277" s="30"/>
      <c r="I277" s="12">
        <f t="shared" ca="1" si="15"/>
        <v>0.94947809682826345</v>
      </c>
    </row>
    <row r="278" spans="3:9" ht="15.55" customHeight="1" x14ac:dyDescent="0.65">
      <c r="C278" s="10">
        <v>252</v>
      </c>
      <c r="D278" s="11">
        <f t="shared" ca="1" si="16"/>
        <v>101.46152602020072</v>
      </c>
      <c r="E278" s="11">
        <f t="shared" ca="1" si="17"/>
        <v>126.24578379505483</v>
      </c>
      <c r="F278" s="11">
        <f t="shared" ca="1" si="19"/>
        <v>2093.0787259802387</v>
      </c>
      <c r="G278" s="11">
        <f t="shared" ca="1" si="18"/>
        <v>7000.7819354313388</v>
      </c>
      <c r="H278" s="30"/>
      <c r="I278" s="12">
        <f t="shared" ca="1" si="15"/>
        <v>-1.1383222181209369</v>
      </c>
    </row>
    <row r="279" spans="3:9" ht="15.55" customHeight="1" x14ac:dyDescent="0.65">
      <c r="C279" s="10">
        <v>253</v>
      </c>
      <c r="D279" s="11">
        <f t="shared" ca="1" si="16"/>
        <v>101.54642543048342</v>
      </c>
      <c r="E279" s="11">
        <f t="shared" ca="1" si="17"/>
        <v>126.40939209836723</v>
      </c>
      <c r="F279" s="11">
        <f t="shared" ca="1" si="19"/>
        <v>2101.8035321816078</v>
      </c>
      <c r="G279" s="11">
        <f t="shared" ca="1" si="18"/>
        <v>7067.4072363953628</v>
      </c>
      <c r="H279" s="30"/>
      <c r="I279" s="12">
        <f t="shared" ca="1" si="15"/>
        <v>0.95926749948656143</v>
      </c>
    </row>
    <row r="280" spans="3:9" ht="15.55" customHeight="1" x14ac:dyDescent="0.65">
      <c r="C280" s="10">
        <v>254</v>
      </c>
      <c r="D280" s="11">
        <f t="shared" ca="1" si="16"/>
        <v>100.62741599444711</v>
      </c>
      <c r="E280" s="11">
        <f t="shared" ca="1" si="17"/>
        <v>125.52113078214066</v>
      </c>
      <c r="F280" s="11">
        <f t="shared" ca="1" si="19"/>
        <v>2109.3026939893743</v>
      </c>
      <c r="G280" s="11">
        <f t="shared" ca="1" si="18"/>
        <v>7133.334118604912</v>
      </c>
      <c r="H280" s="30"/>
      <c r="I280" s="12">
        <f t="shared" ca="1" si="15"/>
        <v>-1.1410886410566512</v>
      </c>
    </row>
    <row r="281" spans="3:9" ht="15.55" customHeight="1" x14ac:dyDescent="0.65">
      <c r="C281" s="10">
        <v>255</v>
      </c>
      <c r="D281" s="11">
        <f t="shared" ca="1" si="16"/>
        <v>101.37742807494375</v>
      </c>
      <c r="E281" s="11">
        <f t="shared" ca="1" si="17"/>
        <v>126.30688441385432</v>
      </c>
      <c r="F281" s="11">
        <f t="shared" ca="1" si="19"/>
        <v>2118.5237143641589</v>
      </c>
      <c r="G281" s="11">
        <f t="shared" ca="1" si="18"/>
        <v>7201.5436672632941</v>
      </c>
      <c r="H281" s="30"/>
      <c r="I281" s="12">
        <f t="shared" ca="1" si="15"/>
        <v>1.3809244161832404</v>
      </c>
    </row>
    <row r="282" spans="3:9" ht="15.55" customHeight="1" x14ac:dyDescent="0.65">
      <c r="C282" s="10">
        <v>256</v>
      </c>
      <c r="D282" s="11">
        <f t="shared" ca="1" si="16"/>
        <v>100.69117195726805</v>
      </c>
      <c r="E282" s="11">
        <f t="shared" ca="1" si="17"/>
        <v>125.63453112280867</v>
      </c>
      <c r="F282" s="11">
        <f t="shared" ca="1" si="19"/>
        <v>2126.2059981870702</v>
      </c>
      <c r="G282" s="11">
        <f t="shared" ca="1" si="18"/>
        <v>7268.7615866155365</v>
      </c>
      <c r="H282" s="30"/>
      <c r="I282" s="12">
        <f t="shared" ref="I282:I345" ca="1" si="20">NORMINV(RAND(),$J$20,$J$21)</f>
        <v>-1.0730637394382438</v>
      </c>
    </row>
    <row r="283" spans="3:9" ht="15.55" customHeight="1" x14ac:dyDescent="0.65">
      <c r="C283" s="10">
        <v>257</v>
      </c>
      <c r="D283" s="11">
        <f t="shared" ca="1" si="16"/>
        <v>101.23278280750094</v>
      </c>
      <c r="E283" s="11">
        <f t="shared" ca="1" si="17"/>
        <v>126.20655346210158</v>
      </c>
      <c r="F283" s="11">
        <f t="shared" ca="1" si="19"/>
        <v>2135.2116438566804</v>
      </c>
      <c r="G283" s="11">
        <f t="shared" ca="1" si="18"/>
        <v>7337.875541851914</v>
      </c>
      <c r="H283" s="30"/>
      <c r="I283" s="12">
        <f t="shared" ca="1" si="20"/>
        <v>0.95871641634795712</v>
      </c>
    </row>
    <row r="284" spans="3:9" ht="15.55" customHeight="1" x14ac:dyDescent="0.65">
      <c r="C284" s="10">
        <v>258</v>
      </c>
      <c r="D284" s="11">
        <f t="shared" ca="1" si="16"/>
        <v>101.63698649469264</v>
      </c>
      <c r="E284" s="11">
        <f t="shared" ca="1" si="17"/>
        <v>126.62302955738339</v>
      </c>
      <c r="F284" s="11">
        <f t="shared" ca="1" si="19"/>
        <v>2143.9921577757232</v>
      </c>
      <c r="G284" s="11">
        <f t="shared" ca="1" si="18"/>
        <v>7407.322009723759</v>
      </c>
      <c r="H284" s="30"/>
      <c r="I284" s="12">
        <f t="shared" ca="1" si="20"/>
        <v>-5.1645493581394059E-2</v>
      </c>
    </row>
    <row r="285" spans="3:9" ht="15.55" customHeight="1" x14ac:dyDescent="0.65">
      <c r="C285" s="10">
        <v>259</v>
      </c>
      <c r="D285" s="11">
        <f t="shared" ref="D285:D348" ca="1" si="21">$D$16*D284+$D$17*D283+$D$18*I284+$D$19*I283+$D$20*I282+$D$21+I285</f>
        <v>102.30549586585173</v>
      </c>
      <c r="E285" s="11">
        <f t="shared" ref="E285:E348" ca="1" si="22">$E$16*E284+$E$17*E283+$E$18*I284+$E$19*I283+$E$20*I282+$E$21+I285</f>
        <v>127.31583845070642</v>
      </c>
      <c r="F285" s="11">
        <f t="shared" ca="1" si="19"/>
        <v>2153.1086833812624</v>
      </c>
      <c r="G285" s="11">
        <f t="shared" ref="G285:G348" ca="1" si="23">$G$16*G284+$G$17*G283+$G$18*I284+$G$19*I283+$G$20*I282+$G$21+I285</f>
        <v>7477.6840999572569</v>
      </c>
      <c r="H285" s="30"/>
      <c r="I285" s="12">
        <f t="shared" ca="1" si="20"/>
        <v>0.95562479768335107</v>
      </c>
    </row>
    <row r="286" spans="3:9" ht="15.55" customHeight="1" x14ac:dyDescent="0.65">
      <c r="C286" s="10">
        <v>260</v>
      </c>
      <c r="D286" s="11">
        <f t="shared" ca="1" si="21"/>
        <v>102.28836150399364</v>
      </c>
      <c r="E286" s="11">
        <f t="shared" ca="1" si="22"/>
        <v>127.32770046929414</v>
      </c>
      <c r="F286" s="11">
        <f t="shared" ref="F286:F349" ca="1" si="24">$F$16*F285+$F$17*F284+$F$18*I285+$F$19*I284+$F$20*I283+$F$21+I286</f>
        <v>2161.5656444219976</v>
      </c>
      <c r="G286" s="11">
        <f t="shared" ca="1" si="23"/>
        <v>7547.9651681696387</v>
      </c>
      <c r="H286" s="30"/>
      <c r="I286" s="12">
        <f t="shared" ca="1" si="20"/>
        <v>-0.65108169838196639</v>
      </c>
    </row>
    <row r="287" spans="3:9" ht="15.55" customHeight="1" x14ac:dyDescent="0.65">
      <c r="C287" s="10">
        <v>261</v>
      </c>
      <c r="D287" s="11">
        <f t="shared" ca="1" si="21"/>
        <v>102.04514471651194</v>
      </c>
      <c r="E287" s="11">
        <f t="shared" ca="1" si="22"/>
        <v>127.12396691625194</v>
      </c>
      <c r="F287" s="11">
        <f t="shared" ca="1" si="24"/>
        <v>2169.8581581405824</v>
      </c>
      <c r="G287" s="11">
        <f t="shared" ca="1" si="23"/>
        <v>7618.6697014534666</v>
      </c>
      <c r="H287" s="30"/>
      <c r="I287" s="12">
        <f t="shared" ca="1" si="20"/>
        <v>-0.14254287612814065</v>
      </c>
    </row>
    <row r="288" spans="3:9" ht="15.55" customHeight="1" x14ac:dyDescent="0.65">
      <c r="C288" s="10">
        <v>262</v>
      </c>
      <c r="D288" s="11">
        <f t="shared" ca="1" si="21"/>
        <v>100.64327638899748</v>
      </c>
      <c r="E288" s="11">
        <f t="shared" ca="1" si="22"/>
        <v>125.75682205470541</v>
      </c>
      <c r="F288" s="11">
        <f t="shared" ca="1" si="24"/>
        <v>2176.977979862254</v>
      </c>
      <c r="G288" s="11">
        <f t="shared" ca="1" si="23"/>
        <v>7688.786770943786</v>
      </c>
      <c r="H288" s="30"/>
      <c r="I288" s="12">
        <f t="shared" ca="1" si="20"/>
        <v>-1.3026756461980522</v>
      </c>
    </row>
    <row r="289" spans="3:9" ht="15.55" customHeight="1" x14ac:dyDescent="0.65">
      <c r="C289" s="10">
        <v>263</v>
      </c>
      <c r="D289" s="11">
        <f t="shared" ca="1" si="21"/>
        <v>99.707403842497797</v>
      </c>
      <c r="E289" s="11">
        <f t="shared" ca="1" si="22"/>
        <v>124.84860193336318</v>
      </c>
      <c r="F289" s="11">
        <f t="shared" ca="1" si="24"/>
        <v>2184.5422837775682</v>
      </c>
      <c r="G289" s="11">
        <f t="shared" ca="1" si="23"/>
        <v>7759.9383223199047</v>
      </c>
      <c r="H289" s="30"/>
      <c r="I289" s="12">
        <f t="shared" ca="1" si="20"/>
        <v>3.6418370002706091E-2</v>
      </c>
    </row>
    <row r="290" spans="3:9" ht="15.55" customHeight="1" x14ac:dyDescent="0.65">
      <c r="C290" s="10">
        <v>264</v>
      </c>
      <c r="D290" s="11">
        <f t="shared" ca="1" si="21"/>
        <v>99.386405406430939</v>
      </c>
      <c r="E290" s="11">
        <f t="shared" ca="1" si="22"/>
        <v>124.52585488678814</v>
      </c>
      <c r="F290" s="11">
        <f t="shared" ca="1" si="24"/>
        <v>2192.5855776880389</v>
      </c>
      <c r="G290" s="11">
        <f t="shared" ca="1" si="23"/>
        <v>7832.1520344476512</v>
      </c>
      <c r="H290" s="30"/>
      <c r="I290" s="12">
        <f t="shared" ca="1" si="20"/>
        <v>0.26055476969469094</v>
      </c>
    </row>
    <row r="291" spans="3:9" ht="15.55" customHeight="1" x14ac:dyDescent="0.65">
      <c r="C291" s="10">
        <v>265</v>
      </c>
      <c r="D291" s="11">
        <f t="shared" ca="1" si="21"/>
        <v>97.449910996684451</v>
      </c>
      <c r="E291" s="11">
        <f t="shared" ca="1" si="22"/>
        <v>122.57256242872401</v>
      </c>
      <c r="F291" s="11">
        <f t="shared" ca="1" si="24"/>
        <v>2198.946965193235</v>
      </c>
      <c r="G291" s="11">
        <f t="shared" ca="1" si="23"/>
        <v>7903.2787215325907</v>
      </c>
      <c r="H291" s="30"/>
      <c r="I291" s="12">
        <f t="shared" ca="1" si="20"/>
        <v>-1.5271024594597522</v>
      </c>
    </row>
    <row r="292" spans="3:9" ht="15.55" customHeight="1" x14ac:dyDescent="0.65">
      <c r="C292" s="10">
        <v>266</v>
      </c>
      <c r="D292" s="11">
        <f t="shared" ca="1" si="21"/>
        <v>98.476049649653575</v>
      </c>
      <c r="E292" s="11">
        <f t="shared" ca="1" si="22"/>
        <v>123.57863284105669</v>
      </c>
      <c r="F292" s="11">
        <f t="shared" ca="1" si="24"/>
        <v>2208.252168003859</v>
      </c>
      <c r="G292" s="11">
        <f t="shared" ca="1" si="23"/>
        <v>7977.9523847717428</v>
      </c>
      <c r="H292" s="30"/>
      <c r="I292" s="12">
        <f t="shared" ca="1" si="20"/>
        <v>1.192544971544087</v>
      </c>
    </row>
    <row r="293" spans="3:9" ht="15.55" customHeight="1" x14ac:dyDescent="0.65">
      <c r="C293" s="10">
        <v>267</v>
      </c>
      <c r="D293" s="11">
        <f t="shared" ca="1" si="21"/>
        <v>98.719364608025799</v>
      </c>
      <c r="E293" s="11">
        <f t="shared" ca="1" si="22"/>
        <v>123.76514755292673</v>
      </c>
      <c r="F293" s="11">
        <f t="shared" ca="1" si="24"/>
        <v>2216.584661230369</v>
      </c>
      <c r="G293" s="11">
        <f t="shared" ca="1" si="23"/>
        <v>8052.2439731278728</v>
      </c>
      <c r="H293" s="30"/>
      <c r="I293" s="12">
        <f t="shared" ca="1" si="20"/>
        <v>0.23053514774497758</v>
      </c>
    </row>
    <row r="294" spans="3:9" ht="15.55" customHeight="1" x14ac:dyDescent="0.65">
      <c r="C294" s="10">
        <v>268</v>
      </c>
      <c r="D294" s="11">
        <f t="shared" ca="1" si="21"/>
        <v>97.730101122330822</v>
      </c>
      <c r="E294" s="11">
        <f t="shared" ca="1" si="22"/>
        <v>122.74855845421303</v>
      </c>
      <c r="F294" s="11">
        <f t="shared" ca="1" si="24"/>
        <v>2223.8251670560121</v>
      </c>
      <c r="G294" s="11">
        <f t="shared" ca="1" si="23"/>
        <v>8126.072183775309</v>
      </c>
      <c r="H294" s="30"/>
      <c r="I294" s="12">
        <f t="shared" ca="1" si="20"/>
        <v>-1.0409843589698304</v>
      </c>
    </row>
    <row r="295" spans="3:9" ht="15.55" customHeight="1" x14ac:dyDescent="0.65">
      <c r="C295" s="10">
        <v>269</v>
      </c>
      <c r="D295" s="11">
        <f t="shared" ca="1" si="21"/>
        <v>97.620671965186858</v>
      </c>
      <c r="E295" s="11">
        <f t="shared" ca="1" si="22"/>
        <v>122.61531907624125</v>
      </c>
      <c r="F295" s="11">
        <f t="shared" ca="1" si="24"/>
        <v>2231.9417204974038</v>
      </c>
      <c r="G295" s="11">
        <f t="shared" ca="1" si="23"/>
        <v>8201.3936359836207</v>
      </c>
      <c r="H295" s="30"/>
      <c r="I295" s="12">
        <f t="shared" ca="1" si="20"/>
        <v>-0.62639327364000441</v>
      </c>
    </row>
    <row r="296" spans="3:9" ht="15.55" customHeight="1" x14ac:dyDescent="0.65">
      <c r="C296" s="10">
        <v>270</v>
      </c>
      <c r="D296" s="11">
        <f t="shared" ca="1" si="21"/>
        <v>99.101794580520874</v>
      </c>
      <c r="E296" s="11">
        <f t="shared" ca="1" si="22"/>
        <v>124.05432917163687</v>
      </c>
      <c r="F296" s="11">
        <f t="shared" ca="1" si="24"/>
        <v>2241.5506567052639</v>
      </c>
      <c r="G296" s="11">
        <f t="shared" ca="1" si="23"/>
        <v>8278.8223142758488</v>
      </c>
      <c r="H296" s="30"/>
      <c r="I296" s="12">
        <f t="shared" ca="1" si="20"/>
        <v>1.9506681385707394</v>
      </c>
    </row>
    <row r="297" spans="3:9" ht="15.55" customHeight="1" x14ac:dyDescent="0.65">
      <c r="C297" s="10">
        <v>271</v>
      </c>
      <c r="D297" s="11">
        <f t="shared" ca="1" si="21"/>
        <v>99.176307776627098</v>
      </c>
      <c r="E297" s="11">
        <f t="shared" ca="1" si="22"/>
        <v>124.09010654215015</v>
      </c>
      <c r="F297" s="11">
        <f t="shared" ca="1" si="24"/>
        <v>2249.7616743793837</v>
      </c>
      <c r="G297" s="11">
        <f t="shared" ca="1" si="23"/>
        <v>8355.4833198929318</v>
      </c>
      <c r="H297" s="30"/>
      <c r="I297" s="12">
        <f t="shared" ca="1" si="20"/>
        <v>-8.8403372887494742E-3</v>
      </c>
    </row>
    <row r="298" spans="3:9" ht="15.55" customHeight="1" x14ac:dyDescent="0.65">
      <c r="C298" s="10">
        <v>272</v>
      </c>
      <c r="D298" s="11">
        <f t="shared" ca="1" si="21"/>
        <v>99.847228499719421</v>
      </c>
      <c r="E298" s="11">
        <f t="shared" ca="1" si="22"/>
        <v>124.75460755468221</v>
      </c>
      <c r="F298" s="11">
        <f t="shared" ca="1" si="24"/>
        <v>2258.7154736649259</v>
      </c>
      <c r="G298" s="11">
        <f t="shared" ca="1" si="23"/>
        <v>8433.5353447326415</v>
      </c>
      <c r="H298" s="30"/>
      <c r="I298" s="12">
        <f t="shared" ca="1" si="20"/>
        <v>-6.1714443455340121E-2</v>
      </c>
    </row>
    <row r="299" spans="3:9" ht="15.55" customHeight="1" x14ac:dyDescent="0.65">
      <c r="C299" s="10">
        <v>273</v>
      </c>
      <c r="D299" s="11">
        <f t="shared" ca="1" si="21"/>
        <v>101.46002639381223</v>
      </c>
      <c r="E299" s="11">
        <f t="shared" ca="1" si="22"/>
        <v>126.35911164517776</v>
      </c>
      <c r="F299" s="11">
        <f t="shared" ca="1" si="24"/>
        <v>2268.5893266241919</v>
      </c>
      <c r="G299" s="11">
        <f t="shared" ca="1" si="23"/>
        <v>8513.1443857800023</v>
      </c>
      <c r="H299" s="30"/>
      <c r="I299" s="12">
        <f t="shared" ca="1" si="20"/>
        <v>0.72455613746065017</v>
      </c>
    </row>
    <row r="300" spans="3:9" ht="15.55" customHeight="1" x14ac:dyDescent="0.65">
      <c r="C300" s="10">
        <v>274</v>
      </c>
      <c r="D300" s="11">
        <f t="shared" ca="1" si="21"/>
        <v>99.986249896034792</v>
      </c>
      <c r="E300" s="11">
        <f t="shared" ca="1" si="22"/>
        <v>124.89134815371715</v>
      </c>
      <c r="F300" s="11">
        <f t="shared" ca="1" si="24"/>
        <v>2275.4480619633518</v>
      </c>
      <c r="G300" s="11">
        <f t="shared" ca="1" si="23"/>
        <v>8590.3914369488703</v>
      </c>
      <c r="H300" s="30"/>
      <c r="I300" s="12">
        <f t="shared" ca="1" si="20"/>
        <v>-1.4934947473452072</v>
      </c>
    </row>
    <row r="301" spans="3:9" ht="15.55" customHeight="1" x14ac:dyDescent="0.65">
      <c r="C301" s="10">
        <v>275</v>
      </c>
      <c r="D301" s="11">
        <f t="shared" ca="1" si="21"/>
        <v>101.17252203261791</v>
      </c>
      <c r="E301" s="11">
        <f t="shared" ca="1" si="22"/>
        <v>126.1136913968039</v>
      </c>
      <c r="F301" s="11">
        <f t="shared" ca="1" si="24"/>
        <v>2285.113834371929</v>
      </c>
      <c r="G301" s="11">
        <f t="shared" ca="1" si="23"/>
        <v>8671.1109900493084</v>
      </c>
      <c r="H301" s="30"/>
      <c r="I301" s="12">
        <f t="shared" ca="1" si="20"/>
        <v>1.4528460030787982</v>
      </c>
    </row>
    <row r="302" spans="3:9" ht="15.55" customHeight="1" x14ac:dyDescent="0.65">
      <c r="C302" s="10">
        <v>276</v>
      </c>
      <c r="D302" s="11">
        <f t="shared" ca="1" si="21"/>
        <v>101.20852911961718</v>
      </c>
      <c r="E302" s="11">
        <f t="shared" ca="1" si="22"/>
        <v>126.14980139980855</v>
      </c>
      <c r="F302" s="11">
        <f t="shared" ca="1" si="24"/>
        <v>2293.4525663941326</v>
      </c>
      <c r="G302" s="11">
        <f t="shared" ca="1" si="23"/>
        <v>8751.1428803026301</v>
      </c>
      <c r="H302" s="30"/>
      <c r="I302" s="12">
        <f t="shared" ca="1" si="20"/>
        <v>-7.0067192677757004E-2</v>
      </c>
    </row>
    <row r="303" spans="3:9" ht="15.55" customHeight="1" x14ac:dyDescent="0.65">
      <c r="C303" s="10">
        <v>277</v>
      </c>
      <c r="D303" s="11">
        <f t="shared" ca="1" si="21"/>
        <v>101.91773913788214</v>
      </c>
      <c r="E303" s="11">
        <f t="shared" ca="1" si="22"/>
        <v>126.88714772638991</v>
      </c>
      <c r="F303" s="11">
        <f t="shared" ca="1" si="24"/>
        <v>2302.6184836286188</v>
      </c>
      <c r="G303" s="11">
        <f t="shared" ca="1" si="23"/>
        <v>8832.6812757913849</v>
      </c>
      <c r="H303" s="30"/>
      <c r="I303" s="12">
        <f t="shared" ca="1" si="20"/>
        <v>0.88902160739867819</v>
      </c>
    </row>
    <row r="304" spans="3:9" ht="15.55" customHeight="1" x14ac:dyDescent="0.65">
      <c r="C304" s="10">
        <v>278</v>
      </c>
      <c r="D304" s="11">
        <f t="shared" ca="1" si="21"/>
        <v>101.72485376541697</v>
      </c>
      <c r="E304" s="11">
        <f t="shared" ca="1" si="22"/>
        <v>126.7175038922385</v>
      </c>
      <c r="F304" s="11">
        <f t="shared" ca="1" si="24"/>
        <v>2310.855109724871</v>
      </c>
      <c r="G304" s="11">
        <f t="shared" ca="1" si="23"/>
        <v>8913.954835039809</v>
      </c>
      <c r="H304" s="30"/>
      <c r="I304" s="12">
        <f t="shared" ca="1" si="20"/>
        <v>-1.0660906657503442</v>
      </c>
    </row>
    <row r="305" spans="3:9" ht="15.55" customHeight="1" x14ac:dyDescent="0.65">
      <c r="C305" s="10">
        <v>279</v>
      </c>
      <c r="D305" s="11">
        <f t="shared" ca="1" si="21"/>
        <v>100.14970680771924</v>
      </c>
      <c r="E305" s="11">
        <f t="shared" ca="1" si="22"/>
        <v>125.17851072255505</v>
      </c>
      <c r="F305" s="11">
        <f t="shared" ca="1" si="24"/>
        <v>2317.7858343872181</v>
      </c>
      <c r="G305" s="11">
        <f t="shared" ca="1" si="23"/>
        <v>8994.6049858296356</v>
      </c>
      <c r="H305" s="30"/>
      <c r="I305" s="12">
        <f t="shared" ca="1" si="20"/>
        <v>-1.2983819928878348</v>
      </c>
    </row>
    <row r="306" spans="3:9" ht="15.55" customHeight="1" x14ac:dyDescent="0.65">
      <c r="C306" s="10">
        <v>280</v>
      </c>
      <c r="D306" s="11">
        <f t="shared" ca="1" si="21"/>
        <v>99.858481779064775</v>
      </c>
      <c r="E306" s="11">
        <f t="shared" ca="1" si="22"/>
        <v>124.91514000146034</v>
      </c>
      <c r="F306" s="11">
        <f t="shared" ca="1" si="24"/>
        <v>2325.9659204110967</v>
      </c>
      <c r="G306" s="11">
        <f t="shared" ca="1" si="23"/>
        <v>9077.1807349784176</v>
      </c>
      <c r="H306" s="30"/>
      <c r="I306" s="12">
        <f t="shared" ca="1" si="20"/>
        <v>0.30395648196743003</v>
      </c>
    </row>
    <row r="307" spans="3:9" ht="15.55" customHeight="1" x14ac:dyDescent="0.65">
      <c r="C307" s="10">
        <v>281</v>
      </c>
      <c r="D307" s="11">
        <f t="shared" ca="1" si="21"/>
        <v>99.055326320760187</v>
      </c>
      <c r="E307" s="11">
        <f t="shared" ca="1" si="22"/>
        <v>124.10710350461132</v>
      </c>
      <c r="F307" s="11">
        <f t="shared" ca="1" si="24"/>
        <v>2333.4834734230576</v>
      </c>
      <c r="G307" s="11">
        <f t="shared" ca="1" si="23"/>
        <v>9159.7652052236936</v>
      </c>
      <c r="H307" s="30"/>
      <c r="I307" s="12">
        <f t="shared" ca="1" si="20"/>
        <v>0.18382830507182091</v>
      </c>
    </row>
    <row r="308" spans="3:9" ht="15.55" customHeight="1" x14ac:dyDescent="0.65">
      <c r="C308" s="10">
        <v>282</v>
      </c>
      <c r="D308" s="11">
        <f t="shared" ca="1" si="21"/>
        <v>97.543055599365502</v>
      </c>
      <c r="E308" s="11">
        <f t="shared" ca="1" si="22"/>
        <v>122.58844596871516</v>
      </c>
      <c r="F308" s="11">
        <f t="shared" ca="1" si="24"/>
        <v>2340.2929091855167</v>
      </c>
      <c r="G308" s="11">
        <f t="shared" ca="1" si="23"/>
        <v>9242.3330648892716</v>
      </c>
      <c r="H308" s="30"/>
      <c r="I308" s="12">
        <f t="shared" ca="1" si="20"/>
        <v>-1.2817550322248255</v>
      </c>
    </row>
    <row r="309" spans="3:9" ht="15.55" customHeight="1" x14ac:dyDescent="0.65">
      <c r="C309" s="10">
        <v>283</v>
      </c>
      <c r="D309" s="11">
        <f t="shared" ca="1" si="21"/>
        <v>98.000462515148726</v>
      </c>
      <c r="E309" s="11">
        <f t="shared" ca="1" si="22"/>
        <v>123.02409459910579</v>
      </c>
      <c r="F309" s="11">
        <f t="shared" ca="1" si="24"/>
        <v>2348.9915074366049</v>
      </c>
      <c r="G309" s="11">
        <f t="shared" ca="1" si="23"/>
        <v>9327.4776304119714</v>
      </c>
      <c r="H309" s="30"/>
      <c r="I309" s="12">
        <f t="shared" ca="1" si="20"/>
        <v>0.45747052617309542</v>
      </c>
    </row>
    <row r="310" spans="3:9" ht="15.55" customHeight="1" x14ac:dyDescent="0.65">
      <c r="C310" s="10">
        <v>284</v>
      </c>
      <c r="D310" s="11">
        <f t="shared" ca="1" si="21"/>
        <v>98.527337112664313</v>
      </c>
      <c r="E310" s="11">
        <f t="shared" ca="1" si="22"/>
        <v>123.50255073613923</v>
      </c>
      <c r="F310" s="11">
        <f t="shared" ca="1" si="24"/>
        <v>2357.624449326996</v>
      </c>
      <c r="G310" s="11">
        <f t="shared" ca="1" si="23"/>
        <v>9413.2447094969339</v>
      </c>
      <c r="H310" s="30"/>
      <c r="I310" s="12">
        <f t="shared" ca="1" si="20"/>
        <v>0.69288964109873352</v>
      </c>
    </row>
    <row r="311" spans="3:9" ht="15.55" customHeight="1" x14ac:dyDescent="0.65">
      <c r="C311" s="10">
        <v>285</v>
      </c>
      <c r="D311" s="11">
        <f t="shared" ca="1" si="21"/>
        <v>97.273763539951773</v>
      </c>
      <c r="E311" s="11">
        <f t="shared" ca="1" si="22"/>
        <v>122.21677953910952</v>
      </c>
      <c r="F311" s="11">
        <f t="shared" ca="1" si="24"/>
        <v>2364.5497085472234</v>
      </c>
      <c r="G311" s="11">
        <f t="shared" ca="1" si="23"/>
        <v>9498.0179175823669</v>
      </c>
      <c r="H311" s="30"/>
      <c r="I311" s="12">
        <f t="shared" ca="1" si="20"/>
        <v>-1.2824549692180525</v>
      </c>
    </row>
    <row r="312" spans="3:9" ht="15.55" customHeight="1" x14ac:dyDescent="0.65">
      <c r="C312" s="10">
        <v>286</v>
      </c>
      <c r="D312" s="11">
        <f t="shared" ca="1" si="21"/>
        <v>97.909744822089493</v>
      </c>
      <c r="E312" s="11">
        <f t="shared" ca="1" si="22"/>
        <v>122.83172999848598</v>
      </c>
      <c r="F312" s="11">
        <f t="shared" ca="1" si="24"/>
        <v>2373.4026569820398</v>
      </c>
      <c r="G312" s="11">
        <f t="shared" ca="1" si="23"/>
        <v>9585.4337233391088</v>
      </c>
      <c r="H312" s="30"/>
      <c r="I312" s="12">
        <f t="shared" ca="1" si="20"/>
        <v>0.30404767983476932</v>
      </c>
    </row>
    <row r="313" spans="3:9" ht="15.55" customHeight="1" x14ac:dyDescent="0.65">
      <c r="C313" s="10">
        <v>287</v>
      </c>
      <c r="D313" s="11">
        <f t="shared" ca="1" si="21"/>
        <v>97.906422776054839</v>
      </c>
      <c r="E313" s="11">
        <f t="shared" ca="1" si="22"/>
        <v>122.78264810786999</v>
      </c>
      <c r="F313" s="11">
        <f t="shared" ca="1" si="24"/>
        <v>2381.4833178594654</v>
      </c>
      <c r="G313" s="11">
        <f t="shared" ca="1" si="23"/>
        <v>9672.7819919279718</v>
      </c>
      <c r="H313" s="30"/>
      <c r="I313" s="12">
        <f t="shared" ca="1" si="20"/>
        <v>-5.9906114696637539E-3</v>
      </c>
    </row>
    <row r="314" spans="3:9" ht="15.55" customHeight="1" x14ac:dyDescent="0.65">
      <c r="C314" s="10">
        <v>288</v>
      </c>
      <c r="D314" s="11">
        <f t="shared" ca="1" si="21"/>
        <v>97.102552908920956</v>
      </c>
      <c r="E314" s="11">
        <f t="shared" ca="1" si="22"/>
        <v>121.95236629198244</v>
      </c>
      <c r="F314" s="11">
        <f t="shared" ca="1" si="24"/>
        <v>2388.8536258898489</v>
      </c>
      <c r="G314" s="11">
        <f t="shared" ca="1" si="23"/>
        <v>9760.1531156494566</v>
      </c>
      <c r="H314" s="30"/>
      <c r="I314" s="12">
        <f t="shared" ca="1" si="20"/>
        <v>-0.52136084370540337</v>
      </c>
    </row>
    <row r="315" spans="3:9" ht="15.55" customHeight="1" x14ac:dyDescent="0.65">
      <c r="C315" s="10">
        <v>289</v>
      </c>
      <c r="D315" s="11">
        <f t="shared" ca="1" si="21"/>
        <v>95.418622921130222</v>
      </c>
      <c r="E315" s="11">
        <f t="shared" ca="1" si="22"/>
        <v>120.24174912291832</v>
      </c>
      <c r="F315" s="11">
        <f t="shared" ca="1" si="24"/>
        <v>2395.3255026001607</v>
      </c>
      <c r="G315" s="11">
        <f t="shared" ca="1" si="23"/>
        <v>9847.3526491408284</v>
      </c>
      <c r="H315" s="30"/>
      <c r="I315" s="12">
        <f t="shared" ca="1" si="20"/>
        <v>-1.9424097959418971</v>
      </c>
    </row>
    <row r="316" spans="3:9" ht="15.55" customHeight="1" x14ac:dyDescent="0.65">
      <c r="C316" s="10">
        <v>290</v>
      </c>
      <c r="D316" s="11">
        <f t="shared" ca="1" si="21"/>
        <v>94.176031052805129</v>
      </c>
      <c r="E316" s="11">
        <f t="shared" ca="1" si="22"/>
        <v>118.95856067838142</v>
      </c>
      <c r="F316" s="11">
        <f t="shared" ca="1" si="24"/>
        <v>2402.1620046831076</v>
      </c>
      <c r="G316" s="11">
        <f t="shared" ca="1" si="23"/>
        <v>9935.6451510240586</v>
      </c>
      <c r="H316" s="30"/>
      <c r="I316" s="12">
        <f t="shared" ca="1" si="20"/>
        <v>-0.63424194943266532</v>
      </c>
    </row>
    <row r="317" spans="3:9" ht="15.55" customHeight="1" x14ac:dyDescent="0.65">
      <c r="C317" s="10">
        <v>291</v>
      </c>
      <c r="D317" s="11">
        <f t="shared" ca="1" si="21"/>
        <v>94.684685073156544</v>
      </c>
      <c r="E317" s="11">
        <f t="shared" ca="1" si="22"/>
        <v>119.39785637625475</v>
      </c>
      <c r="F317" s="11">
        <f t="shared" ca="1" si="24"/>
        <v>2410.5967022053178</v>
      </c>
      <c r="G317" s="11">
        <f t="shared" ca="1" si="23"/>
        <v>10026.262175077623</v>
      </c>
      <c r="H317" s="30"/>
      <c r="I317" s="12">
        <f t="shared" ca="1" si="20"/>
        <v>1.3510042333394023</v>
      </c>
    </row>
    <row r="318" spans="3:9" ht="15.55" customHeight="1" x14ac:dyDescent="0.65">
      <c r="C318" s="10">
        <v>292</v>
      </c>
      <c r="D318" s="11">
        <f t="shared" ca="1" si="21"/>
        <v>96.060779737225772</v>
      </c>
      <c r="E318" s="11">
        <f t="shared" ca="1" si="22"/>
        <v>120.6887409558296</v>
      </c>
      <c r="F318" s="11">
        <f t="shared" ca="1" si="24"/>
        <v>2419.8051912742958</v>
      </c>
      <c r="G318" s="11">
        <f t="shared" ca="1" si="23"/>
        <v>10118.390650350571</v>
      </c>
      <c r="H318" s="30"/>
      <c r="I318" s="12">
        <f t="shared" ca="1" si="20"/>
        <v>1.5082523294375909</v>
      </c>
    </row>
    <row r="319" spans="3:9" ht="15.55" customHeight="1" x14ac:dyDescent="0.65">
      <c r="C319" s="10">
        <v>293</v>
      </c>
      <c r="D319" s="11">
        <f t="shared" ca="1" si="21"/>
        <v>99.03104036062129</v>
      </c>
      <c r="E319" s="11">
        <f t="shared" ca="1" si="22"/>
        <v>123.59268359333929</v>
      </c>
      <c r="F319" s="11">
        <f t="shared" ca="1" si="24"/>
        <v>2430.6774415240252</v>
      </c>
      <c r="G319" s="11">
        <f t="shared" ca="1" si="23"/>
        <v>10212.941525110284</v>
      </c>
      <c r="H319" s="30"/>
      <c r="I319" s="12">
        <f t="shared" ca="1" si="20"/>
        <v>1.6014407568528592</v>
      </c>
    </row>
    <row r="320" spans="3:9" ht="15.55" customHeight="1" x14ac:dyDescent="0.65">
      <c r="C320" s="10">
        <v>294</v>
      </c>
      <c r="D320" s="11">
        <f t="shared" ca="1" si="21"/>
        <v>101.85021229548398</v>
      </c>
      <c r="E320" s="11">
        <f t="shared" ca="1" si="22"/>
        <v>126.37609782263536</v>
      </c>
      <c r="F320" s="11">
        <f t="shared" ca="1" si="24"/>
        <v>2441.5222935073434</v>
      </c>
      <c r="G320" s="11">
        <f t="shared" ca="1" si="23"/>
        <v>10308.234558695112</v>
      </c>
      <c r="H320" s="30"/>
      <c r="I320" s="12">
        <f t="shared" ca="1" si="20"/>
        <v>0.78895337344942729</v>
      </c>
    </row>
    <row r="321" spans="3:9" ht="15.55" customHeight="1" x14ac:dyDescent="0.65">
      <c r="C321" s="10">
        <v>295</v>
      </c>
      <c r="D321" s="11">
        <f t="shared" ca="1" si="21"/>
        <v>102.28652915441749</v>
      </c>
      <c r="E321" s="11">
        <f t="shared" ca="1" si="22"/>
        <v>126.83525557127717</v>
      </c>
      <c r="F321" s="11">
        <f t="shared" ca="1" si="24"/>
        <v>2450.256578392648</v>
      </c>
      <c r="G321" s="11">
        <f t="shared" ca="1" si="23"/>
        <v>10402.208622511218</v>
      </c>
      <c r="H321" s="30"/>
      <c r="I321" s="12">
        <f t="shared" ca="1" si="20"/>
        <v>-1.0460679479017776</v>
      </c>
    </row>
    <row r="322" spans="3:9" ht="15.55" customHeight="1" x14ac:dyDescent="0.65">
      <c r="C322" s="10">
        <v>296</v>
      </c>
      <c r="D322" s="11">
        <f t="shared" ca="1" si="21"/>
        <v>104.12342119568169</v>
      </c>
      <c r="E322" s="11">
        <f t="shared" ca="1" si="22"/>
        <v>128.74251283833726</v>
      </c>
      <c r="F322" s="11">
        <f t="shared" ca="1" si="24"/>
        <v>2460.6188980581865</v>
      </c>
      <c r="G322" s="11">
        <f t="shared" ca="1" si="23"/>
        <v>10498.605331977547</v>
      </c>
      <c r="H322" s="30"/>
      <c r="I322" s="12">
        <f t="shared" ca="1" si="20"/>
        <v>1.4370135513990292</v>
      </c>
    </row>
    <row r="323" spans="3:9" ht="15.55" customHeight="1" x14ac:dyDescent="0.65">
      <c r="C323" s="10">
        <v>297</v>
      </c>
      <c r="D323" s="11">
        <f t="shared" ca="1" si="21"/>
        <v>104.50608046165445</v>
      </c>
      <c r="E323" s="11">
        <f t="shared" ca="1" si="22"/>
        <v>129.19293152889043</v>
      </c>
      <c r="F323" s="11">
        <f t="shared" ca="1" si="24"/>
        <v>2469.5251247147467</v>
      </c>
      <c r="G323" s="11">
        <f t="shared" ca="1" si="23"/>
        <v>10594.326766899063</v>
      </c>
      <c r="H323" s="30"/>
      <c r="I323" s="12">
        <f t="shared" ca="1" si="20"/>
        <v>0.38874110119400357</v>
      </c>
    </row>
    <row r="324" spans="3:9" ht="15.55" customHeight="1" x14ac:dyDescent="0.65">
      <c r="C324" s="10">
        <v>298</v>
      </c>
      <c r="D324" s="11">
        <f t="shared" ca="1" si="21"/>
        <v>105.19206653619761</v>
      </c>
      <c r="E324" s="11">
        <f t="shared" ca="1" si="22"/>
        <v>129.97830681101871</v>
      </c>
      <c r="F324" s="11">
        <f t="shared" ca="1" si="24"/>
        <v>2478.9187394307405</v>
      </c>
      <c r="G324" s="11">
        <f t="shared" ca="1" si="23"/>
        <v>10691.343393281844</v>
      </c>
      <c r="H324" s="30"/>
      <c r="I324" s="12">
        <f t="shared" ca="1" si="20"/>
        <v>0.78501669496026782</v>
      </c>
    </row>
    <row r="325" spans="3:9" ht="15.55" customHeight="1" x14ac:dyDescent="0.65">
      <c r="C325" s="10">
        <v>299</v>
      </c>
      <c r="D325" s="11">
        <f t="shared" ca="1" si="21"/>
        <v>106.93369620049565</v>
      </c>
      <c r="E325" s="11">
        <f t="shared" ca="1" si="22"/>
        <v>131.81523215765392</v>
      </c>
      <c r="F325" s="11">
        <f t="shared" ca="1" si="24"/>
        <v>2489.3694514129138</v>
      </c>
      <c r="G325" s="11">
        <f t="shared" ca="1" si="23"/>
        <v>10790.212770599652</v>
      </c>
      <c r="H325" s="30"/>
      <c r="I325" s="12">
        <f t="shared" ca="1" si="20"/>
        <v>1.0240492515954767</v>
      </c>
    </row>
    <row r="326" spans="3:9" ht="15.55" customHeight="1" x14ac:dyDescent="0.65">
      <c r="C326" s="10">
        <v>300</v>
      </c>
      <c r="D326" s="11">
        <f t="shared" ca="1" si="21"/>
        <v>107.4467779376442</v>
      </c>
      <c r="E326" s="11">
        <f t="shared" ca="1" si="22"/>
        <v>132.43019686707331</v>
      </c>
      <c r="F326" s="11">
        <f t="shared" ca="1" si="24"/>
        <v>2498.6599233401075</v>
      </c>
      <c r="G326" s="11">
        <f t="shared" ca="1" si="23"/>
        <v>10888.732943392537</v>
      </c>
      <c r="H326" s="30"/>
      <c r="I326" s="12">
        <f t="shared" ca="1" si="20"/>
        <v>0.28171079975304253</v>
      </c>
    </row>
    <row r="327" spans="3:9" ht="15.55" customHeight="1" x14ac:dyDescent="0.65">
      <c r="C327" s="10">
        <v>301</v>
      </c>
      <c r="D327" s="11">
        <f t="shared" ca="1" si="21"/>
        <v>107.63761527745935</v>
      </c>
      <c r="E327" s="11">
        <f t="shared" ca="1" si="22"/>
        <v>132.74880865987154</v>
      </c>
      <c r="F327" s="11">
        <f t="shared" ca="1" si="24"/>
        <v>2507.7886522619638</v>
      </c>
      <c r="G327" s="11">
        <f t="shared" ca="1" si="23"/>
        <v>10987.917859847254</v>
      </c>
      <c r="H327" s="30"/>
      <c r="I327" s="12">
        <f t="shared" ca="1" si="20"/>
        <v>-5.8565065859970018E-2</v>
      </c>
    </row>
    <row r="328" spans="3:9" ht="15.55" customHeight="1" x14ac:dyDescent="0.65">
      <c r="C328" s="10">
        <v>302</v>
      </c>
      <c r="D328" s="11">
        <f t="shared" ca="1" si="21"/>
        <v>105.46274114995438</v>
      </c>
      <c r="E328" s="11">
        <f t="shared" ca="1" si="22"/>
        <v>130.69864168616851</v>
      </c>
      <c r="F328" s="11">
        <f t="shared" ca="1" si="24"/>
        <v>2514.5708776118154</v>
      </c>
      <c r="G328" s="11">
        <f t="shared" ca="1" si="23"/>
        <v>11085.57617712446</v>
      </c>
      <c r="H328" s="30"/>
      <c r="I328" s="12">
        <f t="shared" ca="1" si="20"/>
        <v>-2.0156263585217866</v>
      </c>
    </row>
    <row r="329" spans="3:9" ht="15.55" customHeight="1" x14ac:dyDescent="0.65">
      <c r="C329" s="10">
        <v>303</v>
      </c>
      <c r="D329" s="11">
        <f t="shared" ca="1" si="21"/>
        <v>104.13198585653231</v>
      </c>
      <c r="E329" s="11">
        <f t="shared" ca="1" si="22"/>
        <v>129.48680179694227</v>
      </c>
      <c r="F329" s="11">
        <f t="shared" ca="1" si="24"/>
        <v>2522.2124639506678</v>
      </c>
      <c r="G329" s="11">
        <f t="shared" ca="1" si="23"/>
        <v>11184.921723676314</v>
      </c>
      <c r="H329" s="30"/>
      <c r="I329" s="12">
        <f t="shared" ca="1" si="20"/>
        <v>-0.10572827886276755</v>
      </c>
    </row>
    <row r="330" spans="3:9" ht="15.55" customHeight="1" x14ac:dyDescent="0.65">
      <c r="C330" s="10">
        <v>304</v>
      </c>
      <c r="D330" s="11">
        <f t="shared" ca="1" si="21"/>
        <v>104.49705170789436</v>
      </c>
      <c r="E330" s="11">
        <f t="shared" ca="1" si="22"/>
        <v>129.91846734756712</v>
      </c>
      <c r="F330" s="11">
        <f t="shared" ca="1" si="24"/>
        <v>2531.3293355905703</v>
      </c>
      <c r="G330" s="11">
        <f t="shared" ca="1" si="23"/>
        <v>11286.553565044858</v>
      </c>
      <c r="H330" s="30"/>
      <c r="I330" s="12">
        <f t="shared" ca="1" si="20"/>
        <v>1.7351487592953163</v>
      </c>
    </row>
    <row r="331" spans="3:9" ht="15.55" customHeight="1" x14ac:dyDescent="0.65">
      <c r="C331" s="10">
        <v>305</v>
      </c>
      <c r="D331" s="11">
        <f t="shared" ca="1" si="21"/>
        <v>105.15153053829451</v>
      </c>
      <c r="E331" s="11">
        <f t="shared" ca="1" si="22"/>
        <v>130.61388068001256</v>
      </c>
      <c r="F331" s="11">
        <f t="shared" ca="1" si="24"/>
        <v>2540.6466518489156</v>
      </c>
      <c r="G331" s="11">
        <f t="shared" ca="1" si="23"/>
        <v>11389.217104594238</v>
      </c>
      <c r="H331" s="30"/>
      <c r="I331" s="12">
        <f t="shared" ca="1" si="20"/>
        <v>1.3337935253703905</v>
      </c>
    </row>
    <row r="332" spans="3:9" ht="15.55" customHeight="1" x14ac:dyDescent="0.65">
      <c r="C332" s="10">
        <v>306</v>
      </c>
      <c r="D332" s="11">
        <f t="shared" ca="1" si="21"/>
        <v>105.23967099466452</v>
      </c>
      <c r="E332" s="11">
        <f t="shared" ca="1" si="22"/>
        <v>130.75006201895761</v>
      </c>
      <c r="F332" s="11">
        <f t="shared" ca="1" si="24"/>
        <v>2549.451929990486</v>
      </c>
      <c r="G332" s="11">
        <f t="shared" ca="1" si="23"/>
        <v>11492.21867372805</v>
      </c>
      <c r="H332" s="30"/>
      <c r="I332" s="12">
        <f t="shared" ca="1" si="20"/>
        <v>-0.81286560966199206</v>
      </c>
    </row>
    <row r="333" spans="3:9" ht="15.55" customHeight="1" x14ac:dyDescent="0.65">
      <c r="C333" s="10">
        <v>307</v>
      </c>
      <c r="D333" s="11">
        <f t="shared" ca="1" si="21"/>
        <v>104.69299199426084</v>
      </c>
      <c r="E333" s="11">
        <f t="shared" ca="1" si="22"/>
        <v>130.25981744146733</v>
      </c>
      <c r="F333" s="11">
        <f t="shared" ca="1" si="24"/>
        <v>2557.6769765068716</v>
      </c>
      <c r="G333" s="11">
        <f t="shared" ca="1" si="23"/>
        <v>11595.496633091931</v>
      </c>
      <c r="H333" s="30"/>
      <c r="I333" s="12">
        <f t="shared" ca="1" si="20"/>
        <v>-1.1419361928021077</v>
      </c>
    </row>
    <row r="334" spans="3:9" ht="15.55" customHeight="1" x14ac:dyDescent="0.65">
      <c r="C334" s="10">
        <v>308</v>
      </c>
      <c r="D334" s="11">
        <f t="shared" ca="1" si="21"/>
        <v>104.2715174202593</v>
      </c>
      <c r="E334" s="11">
        <f t="shared" ca="1" si="22"/>
        <v>129.89101812083297</v>
      </c>
      <c r="F334" s="11">
        <f t="shared" ca="1" si="24"/>
        <v>2566.0251239289787</v>
      </c>
      <c r="G334" s="11">
        <f t="shared" ca="1" si="23"/>
        <v>11699.756384681818</v>
      </c>
      <c r="H334" s="30"/>
      <c r="I334" s="12">
        <f t="shared" ca="1" si="20"/>
        <v>0.30366086393104458</v>
      </c>
    </row>
    <row r="335" spans="3:9" ht="15.55" customHeight="1" x14ac:dyDescent="0.65">
      <c r="C335" s="10">
        <v>309</v>
      </c>
      <c r="D335" s="11">
        <f t="shared" ca="1" si="21"/>
        <v>102.55063747044029</v>
      </c>
      <c r="E335" s="11">
        <f t="shared" ca="1" si="22"/>
        <v>128.2081169244492</v>
      </c>
      <c r="F335" s="11">
        <f t="shared" ca="1" si="24"/>
        <v>2573.0196187793645</v>
      </c>
      <c r="G335" s="11">
        <f t="shared" ca="1" si="23"/>
        <v>11803.523525029566</v>
      </c>
      <c r="H335" s="30"/>
      <c r="I335" s="12">
        <f t="shared" ca="1" si="20"/>
        <v>-0.51030519592670498</v>
      </c>
    </row>
    <row r="336" spans="3:9" ht="15.55" customHeight="1" x14ac:dyDescent="0.65">
      <c r="C336" s="10">
        <v>310</v>
      </c>
      <c r="D336" s="11">
        <f t="shared" ca="1" si="21"/>
        <v>102.88650980835361</v>
      </c>
      <c r="E336" s="11">
        <f t="shared" ca="1" si="22"/>
        <v>128.57226380403475</v>
      </c>
      <c r="F336" s="11">
        <f t="shared" ca="1" si="24"/>
        <v>2582.0395678992627</v>
      </c>
      <c r="G336" s="11">
        <f t="shared" ca="1" si="23"/>
        <v>11910.18650889681</v>
      </c>
      <c r="H336" s="30"/>
      <c r="I336" s="12">
        <f t="shared" ca="1" si="20"/>
        <v>1.0931383523743359</v>
      </c>
    </row>
    <row r="337" spans="3:9" ht="15.55" customHeight="1" x14ac:dyDescent="0.65">
      <c r="C337" s="10">
        <v>311</v>
      </c>
      <c r="D337" s="11">
        <f t="shared" ca="1" si="21"/>
        <v>101.58016746918645</v>
      </c>
      <c r="E337" s="11">
        <f t="shared" ca="1" si="22"/>
        <v>127.25868094962124</v>
      </c>
      <c r="F337" s="11">
        <f t="shared" ca="1" si="24"/>
        <v>2589.2514739507428</v>
      </c>
      <c r="G337" s="11">
        <f t="shared" ca="1" si="23"/>
        <v>12015.905043249119</v>
      </c>
      <c r="H337" s="30"/>
      <c r="I337" s="12">
        <f t="shared" ca="1" si="20"/>
        <v>-1.4273511347297978</v>
      </c>
    </row>
    <row r="338" spans="3:9" ht="15.55" customHeight="1" x14ac:dyDescent="0.65">
      <c r="C338" s="10">
        <v>312</v>
      </c>
      <c r="D338" s="11">
        <f t="shared" ca="1" si="21"/>
        <v>100.00706000235755</v>
      </c>
      <c r="E338" s="11">
        <f t="shared" ca="1" si="22"/>
        <v>125.68989146235418</v>
      </c>
      <c r="F338" s="11">
        <f t="shared" ca="1" si="24"/>
        <v>2596.2633677866197</v>
      </c>
      <c r="G338" s="11">
        <f t="shared" ca="1" si="23"/>
        <v>12122.317476513799</v>
      </c>
      <c r="H338" s="30"/>
      <c r="I338" s="12">
        <f t="shared" ca="1" si="20"/>
        <v>-1.1234659646858707</v>
      </c>
    </row>
    <row r="339" spans="3:9" ht="15.55" customHeight="1" x14ac:dyDescent="0.65">
      <c r="C339" s="10">
        <v>313</v>
      </c>
      <c r="D339" s="11">
        <f t="shared" ca="1" si="21"/>
        <v>97.022350816919698</v>
      </c>
      <c r="E339" s="11">
        <f t="shared" ca="1" si="22"/>
        <v>122.6816409519529</v>
      </c>
      <c r="F339" s="11">
        <f t="shared" ca="1" si="24"/>
        <v>2601.7196750875592</v>
      </c>
      <c r="G339" s="11">
        <f t="shared" ca="1" si="23"/>
        <v>12228.052726361468</v>
      </c>
      <c r="H339" s="30"/>
      <c r="I339" s="12">
        <f t="shared" ca="1" si="20"/>
        <v>-2.4124745583643299</v>
      </c>
    </row>
    <row r="340" spans="3:9" ht="15.55" customHeight="1" x14ac:dyDescent="0.65">
      <c r="C340" s="10">
        <v>314</v>
      </c>
      <c r="D340" s="11">
        <f t="shared" ca="1" si="21"/>
        <v>96.068707935575375</v>
      </c>
      <c r="E340" s="11">
        <f t="shared" ca="1" si="22"/>
        <v>121.67822101884869</v>
      </c>
      <c r="F340" s="11">
        <f t="shared" ca="1" si="24"/>
        <v>2609.0785349091752</v>
      </c>
      <c r="G340" s="11">
        <f t="shared" ca="1" si="23"/>
        <v>12336.578972438876</v>
      </c>
      <c r="H340" s="30"/>
      <c r="I340" s="12">
        <f t="shared" ca="1" si="20"/>
        <v>0.93176711069385176</v>
      </c>
    </row>
    <row r="341" spans="3:9" ht="15.55" customHeight="1" x14ac:dyDescent="0.65">
      <c r="C341" s="10">
        <v>315</v>
      </c>
      <c r="D341" s="11">
        <f t="shared" ca="1" si="21"/>
        <v>95.630065352340054</v>
      </c>
      <c r="E341" s="11">
        <f t="shared" ca="1" si="22"/>
        <v>121.13723765150108</v>
      </c>
      <c r="F341" s="11">
        <f t="shared" ca="1" si="24"/>
        <v>2616.67962686704</v>
      </c>
      <c r="G341" s="11">
        <f t="shared" ca="1" si="23"/>
        <v>12446.227114409196</v>
      </c>
      <c r="H341" s="30"/>
      <c r="I341" s="12">
        <f t="shared" ca="1" si="20"/>
        <v>0.37495062836594911</v>
      </c>
    </row>
    <row r="342" spans="3:9" ht="15.55" customHeight="1" x14ac:dyDescent="0.65">
      <c r="C342" s="10">
        <v>316</v>
      </c>
      <c r="D342" s="11">
        <f t="shared" ca="1" si="21"/>
        <v>95.067286042515136</v>
      </c>
      <c r="E342" s="11">
        <f t="shared" ca="1" si="22"/>
        <v>120.46753961054827</v>
      </c>
      <c r="F342" s="11">
        <f t="shared" ca="1" si="24"/>
        <v>2624.1157714425526</v>
      </c>
      <c r="G342" s="11">
        <f t="shared" ca="1" si="23"/>
        <v>12556.619638706607</v>
      </c>
      <c r="H342" s="30"/>
      <c r="I342" s="12">
        <f t="shared" ca="1" si="20"/>
        <v>-0.49075862326218284</v>
      </c>
    </row>
    <row r="343" spans="3:9" ht="15.55" customHeight="1" x14ac:dyDescent="0.65">
      <c r="C343" s="10">
        <v>317</v>
      </c>
      <c r="D343" s="11">
        <f t="shared" ca="1" si="21"/>
        <v>96.632888356567122</v>
      </c>
      <c r="E343" s="11">
        <f t="shared" ca="1" si="22"/>
        <v>121.92655319393975</v>
      </c>
      <c r="F343" s="11">
        <f t="shared" ca="1" si="24"/>
        <v>2633.644595514771</v>
      </c>
      <c r="G343" s="11">
        <f t="shared" ca="1" si="23"/>
        <v>12670.019457978538</v>
      </c>
      <c r="H343" s="30"/>
      <c r="I343" s="12">
        <f t="shared" ca="1" si="20"/>
        <v>0.60807342942220921</v>
      </c>
    </row>
    <row r="344" spans="3:9" ht="15.55" customHeight="1" x14ac:dyDescent="0.65">
      <c r="C344" s="10">
        <v>318</v>
      </c>
      <c r="D344" s="11">
        <f t="shared" ca="1" si="21"/>
        <v>97.164981603066479</v>
      </c>
      <c r="E344" s="11">
        <f t="shared" ca="1" si="22"/>
        <v>122.34928962197887</v>
      </c>
      <c r="F344" s="11">
        <f t="shared" ca="1" si="24"/>
        <v>2642.0907730138883</v>
      </c>
      <c r="G344" s="11">
        <f t="shared" ca="1" si="23"/>
        <v>12783.257632824781</v>
      </c>
      <c r="H344" s="30"/>
      <c r="I344" s="12">
        <f t="shared" ca="1" si="20"/>
        <v>0.10580959629828424</v>
      </c>
    </row>
    <row r="345" spans="3:9" ht="15.55" customHeight="1" x14ac:dyDescent="0.65">
      <c r="C345" s="10">
        <v>319</v>
      </c>
      <c r="D345" s="11">
        <f t="shared" ca="1" si="21"/>
        <v>96.324361687506567</v>
      </c>
      <c r="E345" s="11">
        <f t="shared" ca="1" si="22"/>
        <v>121.43970565025252</v>
      </c>
      <c r="F345" s="11">
        <f t="shared" ca="1" si="24"/>
        <v>2649.3306250834617</v>
      </c>
      <c r="G345" s="11">
        <f t="shared" ca="1" si="23"/>
        <v>12896.239280004715</v>
      </c>
      <c r="H345" s="30"/>
      <c r="I345" s="12">
        <f t="shared" ca="1" si="20"/>
        <v>-1.1824746318324975</v>
      </c>
    </row>
    <row r="346" spans="3:9" ht="15.55" customHeight="1" x14ac:dyDescent="0.65">
      <c r="C346" s="10">
        <v>320</v>
      </c>
      <c r="D346" s="11">
        <f t="shared" ca="1" si="21"/>
        <v>96.736580349118398</v>
      </c>
      <c r="E346" s="11">
        <f t="shared" ca="1" si="22"/>
        <v>121.79427211364596</v>
      </c>
      <c r="F346" s="11">
        <f t="shared" ca="1" si="24"/>
        <v>2657.8432475083532</v>
      </c>
      <c r="G346" s="11">
        <f t="shared" ca="1" si="23"/>
        <v>13011.436119735785</v>
      </c>
      <c r="H346" s="30"/>
      <c r="I346" s="12">
        <f t="shared" ref="I346:I409" ca="1" si="25">NORMINV(RAND(),$J$20,$J$21)</f>
        <v>0.19488864186248372</v>
      </c>
    </row>
    <row r="347" spans="3:9" ht="15.55" customHeight="1" x14ac:dyDescent="0.65">
      <c r="C347" s="10">
        <v>321</v>
      </c>
      <c r="D347" s="11">
        <f t="shared" ca="1" si="21"/>
        <v>97.568325619035178</v>
      </c>
      <c r="E347" s="11">
        <f t="shared" ca="1" si="22"/>
        <v>122.55480753993687</v>
      </c>
      <c r="F347" s="11">
        <f t="shared" ca="1" si="24"/>
        <v>2666.6873481943644</v>
      </c>
      <c r="G347" s="11">
        <f t="shared" ca="1" si="23"/>
        <v>13127.905769760608</v>
      </c>
      <c r="H347" s="30"/>
      <c r="I347" s="12">
        <f t="shared" ca="1" si="25"/>
        <v>0.98751336782565347</v>
      </c>
    </row>
    <row r="348" spans="3:9" ht="15.55" customHeight="1" x14ac:dyDescent="0.65">
      <c r="C348" s="10">
        <v>322</v>
      </c>
      <c r="D348" s="11">
        <f t="shared" ca="1" si="21"/>
        <v>97.412418390376615</v>
      </c>
      <c r="E348" s="11">
        <f t="shared" ca="1" si="22"/>
        <v>122.34325854582364</v>
      </c>
      <c r="F348" s="11">
        <f t="shared" ca="1" si="24"/>
        <v>2674.6026279173989</v>
      </c>
      <c r="G348" s="11">
        <f t="shared" ca="1" si="23"/>
        <v>13244.410300813239</v>
      </c>
      <c r="H348" s="30"/>
      <c r="I348" s="12">
        <f t="shared" ca="1" si="25"/>
        <v>-0.31586382869118784</v>
      </c>
    </row>
    <row r="349" spans="3:9" ht="15.55" customHeight="1" x14ac:dyDescent="0.65">
      <c r="C349" s="10">
        <v>323</v>
      </c>
      <c r="D349" s="11">
        <f t="shared" ref="D349:D412" ca="1" si="26">$D$16*D348+$D$17*D347+$D$18*I348+$D$19*I347+$D$20*I346+$D$21+I349</f>
        <v>99.196085010113478</v>
      </c>
      <c r="E349" s="11">
        <f t="shared" ref="E349:E412" ca="1" si="27">$E$16*E348+$E$17*E347+$E$18*I348+$E$19*I347+$E$20*I346+$E$21+I349</f>
        <v>124.09050147735999</v>
      </c>
      <c r="F349" s="11">
        <f t="shared" ca="1" si="24"/>
        <v>2684.5288897087007</v>
      </c>
      <c r="G349" s="11">
        <f t="shared" ref="G349:G412" ca="1" si="28">$G$16*G348+$G$17*G347+$G$18*I348+$G$19*I347+$G$20*I346+$G$21+I349</f>
        <v>13363.897770036228</v>
      </c>
      <c r="H349" s="30"/>
      <c r="I349" s="12">
        <f t="shared" ca="1" si="25"/>
        <v>1.0760486454101752</v>
      </c>
    </row>
    <row r="350" spans="3:9" ht="15.55" customHeight="1" x14ac:dyDescent="0.65">
      <c r="C350" s="10">
        <v>324</v>
      </c>
      <c r="D350" s="11">
        <f t="shared" ca="1" si="26"/>
        <v>99.41909914011508</v>
      </c>
      <c r="E350" s="11">
        <f t="shared" ca="1" si="27"/>
        <v>124.27458150037346</v>
      </c>
      <c r="F350" s="11">
        <f t="shared" ref="F350:F413" ca="1" si="29">$F$16*F349+$F$17*F348+$F$18*I349+$F$19*I348+$F$20*I347+$F$21+I350</f>
        <v>2692.8646266434275</v>
      </c>
      <c r="G350" s="11">
        <f t="shared" ca="1" si="28"/>
        <v>13482.765368492748</v>
      </c>
      <c r="H350" s="30"/>
      <c r="I350" s="12">
        <f t="shared" ca="1" si="25"/>
        <v>-0.55285979928568796</v>
      </c>
    </row>
    <row r="351" spans="3:9" ht="15.55" customHeight="1" x14ac:dyDescent="0.65">
      <c r="C351" s="10">
        <v>325</v>
      </c>
      <c r="D351" s="11">
        <f t="shared" ca="1" si="26"/>
        <v>97.434884737815565</v>
      </c>
      <c r="E351" s="11">
        <f t="shared" ca="1" si="27"/>
        <v>122.29052230229411</v>
      </c>
      <c r="F351" s="11">
        <f t="shared" ca="1" si="29"/>
        <v>2699.1774761811944</v>
      </c>
      <c r="G351" s="11">
        <f t="shared" ca="1" si="28"/>
        <v>13600.610823426519</v>
      </c>
      <c r="H351" s="30"/>
      <c r="I351" s="12">
        <f t="shared" ca="1" si="25"/>
        <v>-2.123665584004502</v>
      </c>
    </row>
    <row r="352" spans="3:9" ht="15.55" customHeight="1" x14ac:dyDescent="0.65">
      <c r="C352" s="10">
        <v>326</v>
      </c>
      <c r="D352" s="11">
        <f t="shared" ca="1" si="26"/>
        <v>95.958697516866877</v>
      </c>
      <c r="E352" s="11">
        <f t="shared" ca="1" si="27"/>
        <v>120.81424743448302</v>
      </c>
      <c r="F352" s="11">
        <f t="shared" ca="1" si="29"/>
        <v>2705.9837860862435</v>
      </c>
      <c r="G352" s="11">
        <f t="shared" ca="1" si="28"/>
        <v>13719.938265937297</v>
      </c>
      <c r="H352" s="30"/>
      <c r="I352" s="12">
        <f t="shared" ca="1" si="25"/>
        <v>-1.1308818184570728</v>
      </c>
    </row>
    <row r="353" spans="3:9" ht="15.55" customHeight="1" x14ac:dyDescent="0.65">
      <c r="C353" s="10">
        <v>327</v>
      </c>
      <c r="D353" s="11">
        <f t="shared" ca="1" si="26"/>
        <v>95.219298287055381</v>
      </c>
      <c r="E353" s="11">
        <f t="shared" ca="1" si="27"/>
        <v>120.03511242364203</v>
      </c>
      <c r="F353" s="11">
        <f t="shared" ca="1" si="29"/>
        <v>2713.3313759050138</v>
      </c>
      <c r="G353" s="11">
        <f t="shared" ca="1" si="28"/>
        <v>13840.787737469189</v>
      </c>
      <c r="H353" s="30"/>
      <c r="I353" s="12">
        <f t="shared" ca="1" si="25"/>
        <v>0.61255540065395575</v>
      </c>
    </row>
    <row r="354" spans="3:9" ht="15.55" customHeight="1" x14ac:dyDescent="0.65">
      <c r="C354" s="10">
        <v>328</v>
      </c>
      <c r="D354" s="11">
        <f t="shared" ca="1" si="26"/>
        <v>96.597143050116969</v>
      </c>
      <c r="E354" s="11">
        <f t="shared" ca="1" si="27"/>
        <v>121.35163429983757</v>
      </c>
      <c r="F354" s="11">
        <f t="shared" ca="1" si="29"/>
        <v>2722.6876926100458</v>
      </c>
      <c r="G354" s="11">
        <f t="shared" ca="1" si="28"/>
        <v>13964.643060490971</v>
      </c>
      <c r="H354" s="30"/>
      <c r="I354" s="12">
        <f t="shared" ca="1" si="25"/>
        <v>2.1468306696897859</v>
      </c>
    </row>
    <row r="355" spans="3:9" ht="15.55" customHeight="1" x14ac:dyDescent="0.65">
      <c r="C355" s="10">
        <v>329</v>
      </c>
      <c r="D355" s="11">
        <f t="shared" ca="1" si="26"/>
        <v>96.795836765607973</v>
      </c>
      <c r="E355" s="11">
        <f t="shared" ca="1" si="27"/>
        <v>121.48171342751597</v>
      </c>
      <c r="F355" s="11">
        <f t="shared" ca="1" si="29"/>
        <v>2730.8126217658482</v>
      </c>
      <c r="G355" s="11">
        <f t="shared" ca="1" si="28"/>
        <v>14088.276065758115</v>
      </c>
      <c r="H355" s="30"/>
      <c r="I355" s="12">
        <f t="shared" ca="1" si="25"/>
        <v>-0.81805962913446972</v>
      </c>
    </row>
    <row r="356" spans="3:9" ht="15.55" customHeight="1" x14ac:dyDescent="0.65">
      <c r="C356" s="10">
        <v>330</v>
      </c>
      <c r="D356" s="11">
        <f t="shared" ca="1" si="26"/>
        <v>97.62739954515213</v>
      </c>
      <c r="E356" s="11">
        <f t="shared" ca="1" si="27"/>
        <v>122.27858268564735</v>
      </c>
      <c r="F356" s="11">
        <f t="shared" ca="1" si="29"/>
        <v>2739.7186517623422</v>
      </c>
      <c r="G356" s="11">
        <f t="shared" ca="1" si="28"/>
        <v>14213.726911137252</v>
      </c>
      <c r="H356" s="30"/>
      <c r="I356" s="12">
        <f t="shared" ca="1" si="25"/>
        <v>-0.43964739295057514</v>
      </c>
    </row>
    <row r="357" spans="3:9" ht="15.55" customHeight="1" x14ac:dyDescent="0.65">
      <c r="C357" s="10">
        <v>331</v>
      </c>
      <c r="D357" s="11">
        <f t="shared" ca="1" si="26"/>
        <v>98.045254491288304</v>
      </c>
      <c r="E357" s="11">
        <f t="shared" ca="1" si="27"/>
        <v>122.6644229384256</v>
      </c>
      <c r="F357" s="11">
        <f t="shared" ca="1" si="29"/>
        <v>2748.2011969416494</v>
      </c>
      <c r="G357" s="11">
        <f t="shared" ca="1" si="28"/>
        <v>14339.783253897611</v>
      </c>
      <c r="H357" s="30"/>
      <c r="I357" s="12">
        <f t="shared" ca="1" si="25"/>
        <v>-0.18081064519657705</v>
      </c>
    </row>
    <row r="358" spans="3:9" ht="15.55" customHeight="1" x14ac:dyDescent="0.65">
      <c r="C358" s="10">
        <v>332</v>
      </c>
      <c r="D358" s="11">
        <f t="shared" ca="1" si="26"/>
        <v>98.269341824521817</v>
      </c>
      <c r="E358" s="11">
        <f t="shared" ca="1" si="27"/>
        <v>122.87536654999411</v>
      </c>
      <c r="F358" s="11">
        <f t="shared" ca="1" si="29"/>
        <v>2756.5750861827642</v>
      </c>
      <c r="G358" s="11">
        <f t="shared" ca="1" si="28"/>
        <v>14466.779652733889</v>
      </c>
      <c r="H358" s="30"/>
      <c r="I358" s="12">
        <f t="shared" ca="1" si="25"/>
        <v>0.78965711061676092</v>
      </c>
    </row>
    <row r="359" spans="3:9" ht="15.55" customHeight="1" x14ac:dyDescent="0.65">
      <c r="C359" s="10">
        <v>333</v>
      </c>
      <c r="D359" s="11">
        <f t="shared" ca="1" si="26"/>
        <v>100.21351359096656</v>
      </c>
      <c r="E359" s="11">
        <f t="shared" ca="1" si="27"/>
        <v>124.81353867482663</v>
      </c>
      <c r="F359" s="11">
        <f t="shared" ca="1" si="29"/>
        <v>2766.6938230167616</v>
      </c>
      <c r="G359" s="11">
        <f t="shared" ca="1" si="28"/>
        <v>14596.571720187831</v>
      </c>
      <c r="H359" s="30"/>
      <c r="I359" s="12">
        <f t="shared" ca="1" si="25"/>
        <v>1.7089151459854617</v>
      </c>
    </row>
    <row r="360" spans="3:9" ht="15.55" customHeight="1" x14ac:dyDescent="0.65">
      <c r="C360" s="10">
        <v>334</v>
      </c>
      <c r="D360" s="11">
        <f t="shared" ca="1" si="26"/>
        <v>100.18867629082193</v>
      </c>
      <c r="E360" s="11">
        <f t="shared" ca="1" si="27"/>
        <v>124.78680616145711</v>
      </c>
      <c r="F360" s="11">
        <f t="shared" ca="1" si="29"/>
        <v>2774.8610068855592</v>
      </c>
      <c r="G360" s="11">
        <f t="shared" ca="1" si="28"/>
        <v>14725.472034459977</v>
      </c>
      <c r="H360" s="30"/>
      <c r="I360" s="12">
        <f t="shared" ca="1" si="25"/>
        <v>-0.967949570106313</v>
      </c>
    </row>
    <row r="361" spans="3:9" ht="15.55" customHeight="1" x14ac:dyDescent="0.65">
      <c r="C361" s="10">
        <v>335</v>
      </c>
      <c r="D361" s="11">
        <f t="shared" ca="1" si="26"/>
        <v>101.89941189993735</v>
      </c>
      <c r="E361" s="11">
        <f t="shared" ca="1" si="27"/>
        <v>126.53418907832803</v>
      </c>
      <c r="F361" s="11">
        <f t="shared" ca="1" si="29"/>
        <v>2784.9546896199831</v>
      </c>
      <c r="G361" s="11">
        <f t="shared" ca="1" si="28"/>
        <v>14857.38480831561</v>
      </c>
      <c r="H361" s="30"/>
      <c r="I361" s="12">
        <f t="shared" ca="1" si="25"/>
        <v>0.96180816493518329</v>
      </c>
    </row>
    <row r="362" spans="3:9" ht="15.55" customHeight="1" x14ac:dyDescent="0.65">
      <c r="C362" s="10">
        <v>336</v>
      </c>
      <c r="D362" s="11">
        <f t="shared" ca="1" si="26"/>
        <v>102.43213109468412</v>
      </c>
      <c r="E362" s="11">
        <f t="shared" ca="1" si="27"/>
        <v>127.09550194768933</v>
      </c>
      <c r="F362" s="11">
        <f t="shared" ca="1" si="29"/>
        <v>2793.8296870187505</v>
      </c>
      <c r="G362" s="11">
        <f t="shared" ca="1" si="28"/>
        <v>14989.150707834735</v>
      </c>
      <c r="H362" s="30"/>
      <c r="I362" s="12">
        <f t="shared" ca="1" si="25"/>
        <v>4.2347075244873786E-2</v>
      </c>
    </row>
    <row r="363" spans="3:9" ht="15.55" customHeight="1" x14ac:dyDescent="0.65">
      <c r="C363" s="10">
        <v>337</v>
      </c>
      <c r="D363" s="11">
        <f t="shared" ca="1" si="26"/>
        <v>101.5062396783341</v>
      </c>
      <c r="E363" s="11">
        <f t="shared" ca="1" si="27"/>
        <v>126.23109786014389</v>
      </c>
      <c r="F363" s="11">
        <f t="shared" ca="1" si="29"/>
        <v>2801.4252811515903</v>
      </c>
      <c r="G363" s="11">
        <f t="shared" ca="1" si="28"/>
        <v>15120.741969626661</v>
      </c>
      <c r="H363" s="30"/>
      <c r="I363" s="12">
        <f t="shared" ca="1" si="25"/>
        <v>-0.64750922244381071</v>
      </c>
    </row>
    <row r="364" spans="3:9" ht="15.55" customHeight="1" x14ac:dyDescent="0.65">
      <c r="C364" s="10">
        <v>338</v>
      </c>
      <c r="D364" s="11">
        <f t="shared" ca="1" si="26"/>
        <v>100.71579134003092</v>
      </c>
      <c r="E364" s="11">
        <f t="shared" ca="1" si="27"/>
        <v>125.50392500973305</v>
      </c>
      <c r="F364" s="11">
        <f t="shared" ca="1" si="29"/>
        <v>2809.1737488129179</v>
      </c>
      <c r="G364" s="11">
        <f t="shared" ca="1" si="28"/>
        <v>15253.582810834519</v>
      </c>
      <c r="H364" s="30"/>
      <c r="I364" s="12">
        <f t="shared" ca="1" si="25"/>
        <v>-0.91073652097290481</v>
      </c>
    </row>
    <row r="365" spans="3:9" ht="15.55" customHeight="1" x14ac:dyDescent="0.65">
      <c r="C365" s="10">
        <v>339</v>
      </c>
      <c r="D365" s="11">
        <f t="shared" ca="1" si="26"/>
        <v>99.983420257254963</v>
      </c>
      <c r="E365" s="11">
        <f t="shared" ca="1" si="27"/>
        <v>124.81103496840052</v>
      </c>
      <c r="F365" s="11">
        <f t="shared" ca="1" si="29"/>
        <v>2816.884218498049</v>
      </c>
      <c r="G365" s="11">
        <f t="shared" ca="1" si="28"/>
        <v>15387.482225506616</v>
      </c>
      <c r="H365" s="30"/>
      <c r="I365" s="12">
        <f t="shared" ca="1" si="25"/>
        <v>1.811255148273223E-2</v>
      </c>
    </row>
    <row r="366" spans="3:9" ht="15.55" customHeight="1" x14ac:dyDescent="0.65">
      <c r="C366" s="10">
        <v>340</v>
      </c>
      <c r="D366" s="11">
        <f t="shared" ca="1" si="26"/>
        <v>100.26799924192916</v>
      </c>
      <c r="E366" s="11">
        <f t="shared" ca="1" si="27"/>
        <v>125.11898287801048</v>
      </c>
      <c r="F366" s="11">
        <f t="shared" ca="1" si="29"/>
        <v>2825.5518084631453</v>
      </c>
      <c r="G366" s="11">
        <f t="shared" ca="1" si="28"/>
        <v>15523.447854582666</v>
      </c>
      <c r="H366" s="30"/>
      <c r="I366" s="12">
        <f t="shared" ca="1" si="25"/>
        <v>0.97975049808907944</v>
      </c>
    </row>
    <row r="367" spans="3:9" ht="15.55" customHeight="1" x14ac:dyDescent="0.65">
      <c r="C367" s="10">
        <v>341</v>
      </c>
      <c r="D367" s="11">
        <f t="shared" ca="1" si="26"/>
        <v>100.2217571490698</v>
      </c>
      <c r="E367" s="11">
        <f t="shared" ca="1" si="27"/>
        <v>125.08152622841743</v>
      </c>
      <c r="F367" s="11">
        <f t="shared" ca="1" si="29"/>
        <v>2833.8273061999271</v>
      </c>
      <c r="G367" s="11">
        <f t="shared" ca="1" si="28"/>
        <v>15660.138566752325</v>
      </c>
      <c r="H367" s="30"/>
      <c r="I367" s="12">
        <f t="shared" ca="1" si="25"/>
        <v>-3.4547534498491614E-2</v>
      </c>
    </row>
    <row r="368" spans="3:9" ht="15.55" customHeight="1" x14ac:dyDescent="0.65">
      <c r="C368" s="10">
        <v>342</v>
      </c>
      <c r="D368" s="11">
        <f t="shared" ca="1" si="26"/>
        <v>99.734320731543264</v>
      </c>
      <c r="E368" s="11">
        <f t="shared" ca="1" si="27"/>
        <v>124.60961401618971</v>
      </c>
      <c r="F368" s="11">
        <f t="shared" ca="1" si="29"/>
        <v>2841.7023217406654</v>
      </c>
      <c r="G368" s="11">
        <f t="shared" ca="1" si="28"/>
        <v>15797.565017952315</v>
      </c>
      <c r="H368" s="30"/>
      <c r="I368" s="12">
        <f t="shared" ca="1" si="25"/>
        <v>-0.95154266944215793</v>
      </c>
    </row>
    <row r="369" spans="3:9" ht="15.55" customHeight="1" x14ac:dyDescent="0.65">
      <c r="C369" s="10">
        <v>343</v>
      </c>
      <c r="D369" s="11">
        <f t="shared" ca="1" si="26"/>
        <v>99.012029292244918</v>
      </c>
      <c r="E369" s="11">
        <f t="shared" ca="1" si="27"/>
        <v>123.89987135246518</v>
      </c>
      <c r="F369" s="11">
        <f t="shared" ca="1" si="29"/>
        <v>2849.3297156246208</v>
      </c>
      <c r="G369" s="11">
        <f t="shared" ca="1" si="28"/>
        <v>15935.883510371943</v>
      </c>
      <c r="H369" s="30"/>
      <c r="I369" s="12">
        <f t="shared" ca="1" si="25"/>
        <v>-0.79443315497090305</v>
      </c>
    </row>
    <row r="370" spans="3:9" ht="15.55" customHeight="1" x14ac:dyDescent="0.65">
      <c r="C370" s="10">
        <v>344</v>
      </c>
      <c r="D370" s="11">
        <f t="shared" ca="1" si="26"/>
        <v>99.110765404551145</v>
      </c>
      <c r="E370" s="11">
        <f t="shared" ca="1" si="27"/>
        <v>124.0007606615158</v>
      </c>
      <c r="F370" s="11">
        <f t="shared" ca="1" si="29"/>
        <v>2857.7319467454308</v>
      </c>
      <c r="G370" s="11">
        <f t="shared" ca="1" si="28"/>
        <v>16076.123171965142</v>
      </c>
      <c r="H370" s="30"/>
      <c r="I370" s="12">
        <f t="shared" ca="1" si="25"/>
        <v>0.81797157705664902</v>
      </c>
    </row>
    <row r="371" spans="3:9" ht="15.55" customHeight="1" x14ac:dyDescent="0.65">
      <c r="C371" s="10">
        <v>345</v>
      </c>
      <c r="D371" s="11">
        <f t="shared" ca="1" si="26"/>
        <v>98.604389188016356</v>
      </c>
      <c r="E371" s="11">
        <f t="shared" ca="1" si="27"/>
        <v>123.4831670266594</v>
      </c>
      <c r="F371" s="11">
        <f t="shared" ca="1" si="29"/>
        <v>2865.4660744564203</v>
      </c>
      <c r="G371" s="11">
        <f t="shared" ca="1" si="28"/>
        <v>16216.848648685374</v>
      </c>
      <c r="H371" s="30"/>
      <c r="I371" s="12">
        <f t="shared" ca="1" si="25"/>
        <v>-0.12142394117085561</v>
      </c>
    </row>
    <row r="372" spans="3:9" ht="15.55" customHeight="1" x14ac:dyDescent="0.65">
      <c r="C372" s="10">
        <v>346</v>
      </c>
      <c r="D372" s="11">
        <f t="shared" ca="1" si="26"/>
        <v>98.608019388895812</v>
      </c>
      <c r="E372" s="11">
        <f t="shared" ca="1" si="27"/>
        <v>123.48005639873703</v>
      </c>
      <c r="F372" s="11">
        <f t="shared" ca="1" si="29"/>
        <v>2873.7326804122499</v>
      </c>
      <c r="G372" s="11">
        <f t="shared" ca="1" si="28"/>
        <v>16359.278216559009</v>
      </c>
      <c r="H372" s="30"/>
      <c r="I372" s="12">
        <f t="shared" ca="1" si="25"/>
        <v>-0.13762574242982703</v>
      </c>
    </row>
    <row r="373" spans="3:9" ht="15.55" customHeight="1" x14ac:dyDescent="0.65">
      <c r="C373" s="10">
        <v>347</v>
      </c>
      <c r="D373" s="11">
        <f t="shared" ca="1" si="26"/>
        <v>97.234175128217856</v>
      </c>
      <c r="E373" s="11">
        <f t="shared" ca="1" si="27"/>
        <v>122.08934586048834</v>
      </c>
      <c r="F373" s="11">
        <f t="shared" ca="1" si="29"/>
        <v>2880.5666799193832</v>
      </c>
      <c r="G373" s="11">
        <f t="shared" ca="1" si="28"/>
        <v>16501.44811016944</v>
      </c>
      <c r="H373" s="30"/>
      <c r="I373" s="12">
        <f t="shared" ca="1" si="25"/>
        <v>-1.7921402484284088</v>
      </c>
    </row>
    <row r="374" spans="3:9" ht="15.55" customHeight="1" x14ac:dyDescent="0.65">
      <c r="C374" s="10">
        <v>348</v>
      </c>
      <c r="D374" s="11">
        <f t="shared" ca="1" si="26"/>
        <v>94.883879250889549</v>
      </c>
      <c r="E374" s="11">
        <f t="shared" ca="1" si="27"/>
        <v>119.72482066566479</v>
      </c>
      <c r="F374" s="11">
        <f t="shared" ca="1" si="29"/>
        <v>2886.4356172273824</v>
      </c>
      <c r="G374" s="11">
        <f t="shared" ca="1" si="28"/>
        <v>16643.842650822371</v>
      </c>
      <c r="H374" s="30"/>
      <c r="I374" s="12">
        <f t="shared" ca="1" si="25"/>
        <v>-1.7386678245597649</v>
      </c>
    </row>
    <row r="375" spans="3:9" ht="15.55" customHeight="1" x14ac:dyDescent="0.65">
      <c r="C375" s="10">
        <v>349</v>
      </c>
      <c r="D375" s="11">
        <f t="shared" ca="1" si="26"/>
        <v>93.247867175492033</v>
      </c>
      <c r="E375" s="11">
        <f t="shared" ca="1" si="27"/>
        <v>118.04792429774903</v>
      </c>
      <c r="F375" s="11">
        <f t="shared" ca="1" si="29"/>
        <v>2892.8791760277418</v>
      </c>
      <c r="G375" s="11">
        <f t="shared" ca="1" si="28"/>
        <v>16787.995570055438</v>
      </c>
      <c r="H375" s="30"/>
      <c r="I375" s="12">
        <f t="shared" ca="1" si="25"/>
        <v>-0.54843683033238511</v>
      </c>
    </row>
    <row r="376" spans="3:9" ht="15.55" customHeight="1" x14ac:dyDescent="0.65">
      <c r="C376" s="10">
        <v>350</v>
      </c>
      <c r="D376" s="11">
        <f t="shared" ca="1" si="26"/>
        <v>91.431415378830167</v>
      </c>
      <c r="E376" s="11">
        <f t="shared" ca="1" si="27"/>
        <v>116.15005163142659</v>
      </c>
      <c r="F376" s="11">
        <f t="shared" ca="1" si="29"/>
        <v>2898.9351979810181</v>
      </c>
      <c r="G376" s="11">
        <f t="shared" ca="1" si="28"/>
        <v>16932.948146430397</v>
      </c>
      <c r="H376" s="30"/>
      <c r="I376" s="12">
        <f t="shared" ca="1" si="25"/>
        <v>-0.61564383499213549</v>
      </c>
    </row>
    <row r="377" spans="3:9" ht="15.55" customHeight="1" x14ac:dyDescent="0.65">
      <c r="C377" s="10">
        <v>351</v>
      </c>
      <c r="D377" s="11">
        <f t="shared" ca="1" si="26"/>
        <v>90.53714990269998</v>
      </c>
      <c r="E377" s="11">
        <f t="shared" ca="1" si="27"/>
        <v>115.15302310295782</v>
      </c>
      <c r="F377" s="11">
        <f t="shared" ca="1" si="29"/>
        <v>2905.7912244724498</v>
      </c>
      <c r="G377" s="11">
        <f t="shared" ca="1" si="28"/>
        <v>17079.904817738046</v>
      </c>
      <c r="H377" s="30"/>
      <c r="I377" s="12">
        <f t="shared" ca="1" si="25"/>
        <v>-0.4813948729712117</v>
      </c>
    </row>
    <row r="378" spans="3:9" ht="15.55" customHeight="1" x14ac:dyDescent="0.65">
      <c r="C378" s="10">
        <v>352</v>
      </c>
      <c r="D378" s="11">
        <f t="shared" ca="1" si="26"/>
        <v>91.169953387196756</v>
      </c>
      <c r="E378" s="11">
        <f t="shared" ca="1" si="27"/>
        <v>115.65751660529121</v>
      </c>
      <c r="F378" s="11">
        <f t="shared" ca="1" si="29"/>
        <v>2914.0171111013174</v>
      </c>
      <c r="G378" s="11">
        <f t="shared" ca="1" si="28"/>
        <v>17229.440056867974</v>
      </c>
      <c r="H378" s="30"/>
      <c r="I378" s="12">
        <f t="shared" ca="1" si="25"/>
        <v>0.41982969630161965</v>
      </c>
    </row>
    <row r="379" spans="3:9" ht="15.55" customHeight="1" x14ac:dyDescent="0.65">
      <c r="C379" s="10">
        <v>353</v>
      </c>
      <c r="D379" s="11">
        <f t="shared" ca="1" si="26"/>
        <v>91.557233615951262</v>
      </c>
      <c r="E379" s="11">
        <f t="shared" ca="1" si="27"/>
        <v>115.91193197251178</v>
      </c>
      <c r="F379" s="11">
        <f t="shared" ca="1" si="29"/>
        <v>2921.9394896914678</v>
      </c>
      <c r="G379" s="11">
        <f t="shared" ca="1" si="28"/>
        <v>17379.899613135291</v>
      </c>
      <c r="H379" s="30"/>
      <c r="I379" s="12">
        <f t="shared" ca="1" si="25"/>
        <v>-9.3839578245280372E-2</v>
      </c>
    </row>
    <row r="380" spans="3:9" ht="15.55" customHeight="1" x14ac:dyDescent="0.65">
      <c r="C380" s="10">
        <v>354</v>
      </c>
      <c r="D380" s="11">
        <f t="shared" ca="1" si="26"/>
        <v>90.912076914268738</v>
      </c>
      <c r="E380" s="11">
        <f t="shared" ca="1" si="27"/>
        <v>115.15774225343243</v>
      </c>
      <c r="F380" s="11">
        <f t="shared" ca="1" si="29"/>
        <v>2928.904308656226</v>
      </c>
      <c r="G380" s="11">
        <f t="shared" ca="1" si="28"/>
        <v>17530.651397133297</v>
      </c>
      <c r="H380" s="30"/>
      <c r="I380" s="12">
        <f t="shared" ca="1" si="25"/>
        <v>-1.373002939754526</v>
      </c>
    </row>
    <row r="381" spans="3:9" ht="15.55" customHeight="1" x14ac:dyDescent="0.65">
      <c r="C381" s="10">
        <v>355</v>
      </c>
      <c r="D381" s="11">
        <f t="shared" ca="1" si="26"/>
        <v>89.856749469267228</v>
      </c>
      <c r="E381" s="11">
        <f t="shared" ca="1" si="27"/>
        <v>114.00699021570448</v>
      </c>
      <c r="F381" s="11">
        <f t="shared" ca="1" si="29"/>
        <v>2935.4827094395309</v>
      </c>
      <c r="G381" s="11">
        <f t="shared" ca="1" si="28"/>
        <v>17682.271401041304</v>
      </c>
      <c r="H381" s="30"/>
      <c r="I381" s="12">
        <f t="shared" ca="1" si="25"/>
        <v>-1.5051290128938042</v>
      </c>
    </row>
    <row r="382" spans="3:9" ht="15.55" customHeight="1" x14ac:dyDescent="0.65">
      <c r="C382" s="10">
        <v>356</v>
      </c>
      <c r="D382" s="11">
        <f t="shared" ca="1" si="26"/>
        <v>88.720775572404818</v>
      </c>
      <c r="E382" s="11">
        <f t="shared" ca="1" si="27"/>
        <v>112.76868954853964</v>
      </c>
      <c r="F382" s="11">
        <f t="shared" ca="1" si="29"/>
        <v>2941.9111975884343</v>
      </c>
      <c r="G382" s="11">
        <f t="shared" ca="1" si="28"/>
        <v>17834.998082536604</v>
      </c>
      <c r="H382" s="30"/>
      <c r="I382" s="12">
        <f t="shared" ca="1" si="25"/>
        <v>-0.76984592898904158</v>
      </c>
    </row>
    <row r="383" spans="3:9" ht="15.55" customHeight="1" x14ac:dyDescent="0.65">
      <c r="C383" s="10">
        <v>357</v>
      </c>
      <c r="D383" s="11">
        <f t="shared" ca="1" si="26"/>
        <v>88.650073840300948</v>
      </c>
      <c r="E383" s="11">
        <f t="shared" ca="1" si="27"/>
        <v>112.58356890016663</v>
      </c>
      <c r="F383" s="11">
        <f t="shared" ca="1" si="29"/>
        <v>2949.3132783941041</v>
      </c>
      <c r="G383" s="11">
        <f t="shared" ca="1" si="28"/>
        <v>17989.963238683409</v>
      </c>
      <c r="H383" s="30"/>
      <c r="I383" s="12">
        <f t="shared" ca="1" si="25"/>
        <v>0.51176737626904956</v>
      </c>
    </row>
    <row r="384" spans="3:9" ht="15.55" customHeight="1" x14ac:dyDescent="0.65">
      <c r="C384" s="10">
        <v>358</v>
      </c>
      <c r="D384" s="11">
        <f t="shared" ca="1" si="26"/>
        <v>88.901832110276658</v>
      </c>
      <c r="E384" s="11">
        <f t="shared" ca="1" si="27"/>
        <v>112.70879334675348</v>
      </c>
      <c r="F384" s="11">
        <f t="shared" ca="1" si="29"/>
        <v>2956.9425577137654</v>
      </c>
      <c r="G384" s="11">
        <f t="shared" ca="1" si="28"/>
        <v>18146.429883760215</v>
      </c>
      <c r="H384" s="30"/>
      <c r="I384" s="12">
        <f t="shared" ca="1" si="25"/>
        <v>-8.7007363976974606E-3</v>
      </c>
    </row>
    <row r="385" spans="3:9" ht="15.55" customHeight="1" x14ac:dyDescent="0.65">
      <c r="C385" s="10">
        <v>359</v>
      </c>
      <c r="D385" s="11">
        <f t="shared" ca="1" si="26"/>
        <v>90.21558404569717</v>
      </c>
      <c r="E385" s="11">
        <f t="shared" ca="1" si="27"/>
        <v>113.90617391886853</v>
      </c>
      <c r="F385" s="11">
        <f t="shared" ca="1" si="29"/>
        <v>2965.6458128232794</v>
      </c>
      <c r="G385" s="11">
        <f t="shared" ca="1" si="28"/>
        <v>18305.265298105136</v>
      </c>
      <c r="H385" s="30"/>
      <c r="I385" s="12">
        <f t="shared" ca="1" si="25"/>
        <v>0.36250061800457778</v>
      </c>
    </row>
    <row r="386" spans="3:9" ht="15.55" customHeight="1" x14ac:dyDescent="0.65">
      <c r="C386" s="10">
        <v>360</v>
      </c>
      <c r="D386" s="11">
        <f t="shared" ca="1" si="26"/>
        <v>91.891849827783275</v>
      </c>
      <c r="E386" s="11">
        <f t="shared" ca="1" si="27"/>
        <v>115.47919371690313</v>
      </c>
      <c r="F386" s="11">
        <f t="shared" ca="1" si="29"/>
        <v>2974.7343611815745</v>
      </c>
      <c r="G386" s="11">
        <f t="shared" ca="1" si="28"/>
        <v>18465.791713453957</v>
      </c>
      <c r="H386" s="30"/>
      <c r="I386" s="12">
        <f t="shared" ca="1" si="25"/>
        <v>0.39641575125989065</v>
      </c>
    </row>
    <row r="387" spans="3:9" ht="15.55" customHeight="1" x14ac:dyDescent="0.65">
      <c r="C387" s="10">
        <v>361</v>
      </c>
      <c r="D387" s="11">
        <f t="shared" ca="1" si="26"/>
        <v>92.279161293685448</v>
      </c>
      <c r="E387" s="11">
        <f t="shared" ca="1" si="27"/>
        <v>115.79621887067584</v>
      </c>
      <c r="F387" s="11">
        <f t="shared" ca="1" si="29"/>
        <v>2982.6607745368051</v>
      </c>
      <c r="G387" s="11">
        <f t="shared" ca="1" si="28"/>
        <v>18626.483206392135</v>
      </c>
      <c r="H387" s="30"/>
      <c r="I387" s="12">
        <f t="shared" ca="1" si="25"/>
        <v>-0.63098478954429116</v>
      </c>
    </row>
    <row r="388" spans="3:9" ht="15.55" customHeight="1" x14ac:dyDescent="0.65">
      <c r="C388" s="10">
        <v>362</v>
      </c>
      <c r="D388" s="11">
        <f t="shared" ca="1" si="26"/>
        <v>91.522551785050041</v>
      </c>
      <c r="E388" s="11">
        <f t="shared" ca="1" si="27"/>
        <v>115.00451610989241</v>
      </c>
      <c r="F388" s="11">
        <f t="shared" ca="1" si="29"/>
        <v>2989.5855296330824</v>
      </c>
      <c r="G388" s="11">
        <f t="shared" ca="1" si="28"/>
        <v>18787.51286270636</v>
      </c>
      <c r="H388" s="30"/>
      <c r="I388" s="12">
        <f t="shared" ca="1" si="25"/>
        <v>-1.5539280225367416</v>
      </c>
    </row>
    <row r="389" spans="3:9" ht="15.55" customHeight="1" x14ac:dyDescent="0.65">
      <c r="C389" s="10">
        <v>363</v>
      </c>
      <c r="D389" s="11">
        <f t="shared" ca="1" si="26"/>
        <v>89.436353966338359</v>
      </c>
      <c r="E389" s="11">
        <f t="shared" ca="1" si="27"/>
        <v>112.88955556132481</v>
      </c>
      <c r="F389" s="11">
        <f t="shared" ca="1" si="29"/>
        <v>2995.1909750227569</v>
      </c>
      <c r="G389" s="11">
        <f t="shared" ca="1" si="28"/>
        <v>18948.562159916368</v>
      </c>
      <c r="H389" s="30"/>
      <c r="I389" s="12">
        <f t="shared" ca="1" si="25"/>
        <v>-2.1153550606596419</v>
      </c>
    </row>
    <row r="390" spans="3:9" ht="15.55" customHeight="1" x14ac:dyDescent="0.65">
      <c r="C390" s="10">
        <v>364</v>
      </c>
      <c r="D390" s="11">
        <f t="shared" ca="1" si="26"/>
        <v>89.324294415545381</v>
      </c>
      <c r="E390" s="11">
        <f t="shared" ca="1" si="27"/>
        <v>112.73514244621664</v>
      </c>
      <c r="F390" s="11">
        <f t="shared" ca="1" si="29"/>
        <v>3002.6928420087916</v>
      </c>
      <c r="G390" s="11">
        <f t="shared" ca="1" si="28"/>
        <v>19112.850385165399</v>
      </c>
      <c r="H390" s="30"/>
      <c r="I390" s="12">
        <f t="shared" ca="1" si="25"/>
        <v>0.77309000034004827</v>
      </c>
    </row>
    <row r="391" spans="3:9" ht="15.55" customHeight="1" x14ac:dyDescent="0.65">
      <c r="C391" s="10">
        <v>365</v>
      </c>
      <c r="D391" s="11">
        <f t="shared" ca="1" si="26"/>
        <v>88.29127948577792</v>
      </c>
      <c r="E391" s="11">
        <f t="shared" ca="1" si="27"/>
        <v>111.62306918104008</v>
      </c>
      <c r="F391" s="11">
        <f t="shared" ca="1" si="29"/>
        <v>3009.0806771682924</v>
      </c>
      <c r="G391" s="11">
        <f t="shared" ca="1" si="28"/>
        <v>19277.366570271464</v>
      </c>
      <c r="H391" s="30"/>
      <c r="I391" s="12">
        <f t="shared" ca="1" si="25"/>
        <v>-0.66369490186405167</v>
      </c>
    </row>
    <row r="392" spans="3:9" ht="15.55" customHeight="1" x14ac:dyDescent="0.65">
      <c r="C392" s="10">
        <v>366</v>
      </c>
      <c r="D392" s="11">
        <f t="shared" ca="1" si="26"/>
        <v>87.242806503538773</v>
      </c>
      <c r="E392" s="11">
        <f t="shared" ca="1" si="27"/>
        <v>110.50402591173997</v>
      </c>
      <c r="F392" s="11">
        <f t="shared" ca="1" si="29"/>
        <v>3015.4804636097542</v>
      </c>
      <c r="G392" s="11">
        <f t="shared" ca="1" si="28"/>
        <v>19443.269190575265</v>
      </c>
      <c r="H392" s="30"/>
      <c r="I392" s="12">
        <f t="shared" ca="1" si="25"/>
        <v>-1.3196665455462759</v>
      </c>
    </row>
    <row r="393" spans="3:9" ht="15.55" customHeight="1" x14ac:dyDescent="0.65">
      <c r="C393" s="10">
        <v>367</v>
      </c>
      <c r="D393" s="11">
        <f t="shared" ca="1" si="26"/>
        <v>89.816493791451165</v>
      </c>
      <c r="E393" s="11">
        <f t="shared" ca="1" si="27"/>
        <v>112.99110967115915</v>
      </c>
      <c r="F393" s="11">
        <f t="shared" ca="1" si="29"/>
        <v>3025.3936269615042</v>
      </c>
      <c r="G393" s="11">
        <f t="shared" ca="1" si="28"/>
        <v>19614.055452857261</v>
      </c>
      <c r="H393" s="30"/>
      <c r="I393" s="12">
        <f t="shared" ca="1" si="25"/>
        <v>1.7982563635775002</v>
      </c>
    </row>
    <row r="394" spans="3:9" ht="15.55" customHeight="1" x14ac:dyDescent="0.65">
      <c r="C394" s="10">
        <v>368</v>
      </c>
      <c r="D394" s="11">
        <f t="shared" ca="1" si="26"/>
        <v>90.031488783277396</v>
      </c>
      <c r="E394" s="11">
        <f t="shared" ca="1" si="27"/>
        <v>113.10738394609871</v>
      </c>
      <c r="F394" s="11">
        <f t="shared" ca="1" si="29"/>
        <v>3032.8650073909171</v>
      </c>
      <c r="G394" s="11">
        <f t="shared" ca="1" si="28"/>
        <v>19783.784905406374</v>
      </c>
      <c r="H394" s="30"/>
      <c r="I394" s="12">
        <f t="shared" ca="1" si="25"/>
        <v>-0.45343435832098344</v>
      </c>
    </row>
    <row r="395" spans="3:9" ht="15.55" customHeight="1" x14ac:dyDescent="0.65">
      <c r="C395" s="10">
        <v>369</v>
      </c>
      <c r="D395" s="11">
        <f t="shared" ca="1" si="26"/>
        <v>91.07720725060517</v>
      </c>
      <c r="E395" s="11">
        <f t="shared" ca="1" si="27"/>
        <v>114.1152071622562</v>
      </c>
      <c r="F395" s="11">
        <f t="shared" ca="1" si="29"/>
        <v>3041.4410981498727</v>
      </c>
      <c r="G395" s="11">
        <f t="shared" ca="1" si="28"/>
        <v>19956.049936269959</v>
      </c>
      <c r="H395" s="30"/>
      <c r="I395" s="12">
        <f t="shared" ca="1" si="25"/>
        <v>5.7789114983016518E-2</v>
      </c>
    </row>
    <row r="396" spans="3:9" ht="15.55" customHeight="1" x14ac:dyDescent="0.65">
      <c r="C396" s="10">
        <v>370</v>
      </c>
      <c r="D396" s="11">
        <f t="shared" ca="1" si="26"/>
        <v>91.892001332718579</v>
      </c>
      <c r="E396" s="11">
        <f t="shared" ca="1" si="27"/>
        <v>114.89213845724352</v>
      </c>
      <c r="F396" s="11">
        <f t="shared" ca="1" si="29"/>
        <v>3049.752966651989</v>
      </c>
      <c r="G396" s="11">
        <f t="shared" ca="1" si="28"/>
        <v>20129.46186580521</v>
      </c>
      <c r="H396" s="30"/>
      <c r="I396" s="12">
        <f t="shared" ca="1" si="25"/>
        <v>-0.67421890621306624</v>
      </c>
    </row>
    <row r="397" spans="3:9" ht="15.55" customHeight="1" x14ac:dyDescent="0.65">
      <c r="C397" s="10">
        <v>371</v>
      </c>
      <c r="D397" s="11">
        <f t="shared" ca="1" si="26"/>
        <v>91.409915958017791</v>
      </c>
      <c r="E397" s="11">
        <f t="shared" ca="1" si="27"/>
        <v>114.39612979204796</v>
      </c>
      <c r="F397" s="11">
        <f t="shared" ca="1" si="29"/>
        <v>3056.8791871183485</v>
      </c>
      <c r="G397" s="11">
        <f t="shared" ca="1" si="28"/>
        <v>20303.128573427643</v>
      </c>
      <c r="H397" s="30"/>
      <c r="I397" s="12">
        <f t="shared" ca="1" si="25"/>
        <v>-0.67647375844208546</v>
      </c>
    </row>
    <row r="398" spans="3:9" ht="15.55" customHeight="1" x14ac:dyDescent="0.65">
      <c r="C398" s="10">
        <v>372</v>
      </c>
      <c r="D398" s="11">
        <f t="shared" ca="1" si="26"/>
        <v>90.108524789145051</v>
      </c>
      <c r="E398" s="11">
        <f t="shared" ca="1" si="27"/>
        <v>113.09535233796655</v>
      </c>
      <c r="F398" s="11">
        <f t="shared" ca="1" si="29"/>
        <v>3063.2453349145362</v>
      </c>
      <c r="G398" s="11">
        <f t="shared" ca="1" si="28"/>
        <v>20477.481242450664</v>
      </c>
      <c r="H398" s="30"/>
      <c r="I398" s="12">
        <f t="shared" ca="1" si="25"/>
        <v>-1.5621563357049746</v>
      </c>
    </row>
    <row r="399" spans="3:9" ht="15.55" customHeight="1" x14ac:dyDescent="0.65">
      <c r="C399" s="10">
        <v>373</v>
      </c>
      <c r="D399" s="11">
        <f t="shared" ca="1" si="26"/>
        <v>90.217984539792297</v>
      </c>
      <c r="E399" s="11">
        <f t="shared" ca="1" si="27"/>
        <v>113.19399055809346</v>
      </c>
      <c r="F399" s="11">
        <f t="shared" ca="1" si="29"/>
        <v>3070.9622784679727</v>
      </c>
      <c r="G399" s="11">
        <f t="shared" ca="1" si="28"/>
        <v>20654.632167493011</v>
      </c>
      <c r="H399" s="30"/>
      <c r="I399" s="12">
        <f t="shared" ca="1" si="25"/>
        <v>0.4465976128545262</v>
      </c>
    </row>
    <row r="400" spans="3:9" ht="15.55" customHeight="1" x14ac:dyDescent="0.65">
      <c r="C400" s="10">
        <v>374</v>
      </c>
      <c r="D400" s="11">
        <f t="shared" ca="1" si="26"/>
        <v>89.079754727085231</v>
      </c>
      <c r="E400" s="11">
        <f t="shared" ca="1" si="27"/>
        <v>112.02114934336765</v>
      </c>
      <c r="F400" s="11">
        <f t="shared" ca="1" si="29"/>
        <v>3077.3134043736227</v>
      </c>
      <c r="G400" s="11">
        <f t="shared" ca="1" si="28"/>
        <v>20831.871309525384</v>
      </c>
      <c r="H400" s="30"/>
      <c r="I400" s="12">
        <f t="shared" ca="1" si="25"/>
        <v>-1.2094691430168492</v>
      </c>
    </row>
    <row r="401" spans="3:9" ht="15.55" customHeight="1" x14ac:dyDescent="0.65">
      <c r="C401" s="10">
        <v>375</v>
      </c>
      <c r="D401" s="11">
        <f t="shared" ca="1" si="26"/>
        <v>90.739145027377077</v>
      </c>
      <c r="E401" s="11">
        <f t="shared" ca="1" si="27"/>
        <v>113.653741133395</v>
      </c>
      <c r="F401" s="11">
        <f t="shared" ca="1" si="29"/>
        <v>3086.4967219842229</v>
      </c>
      <c r="G401" s="11">
        <f t="shared" ca="1" si="28"/>
        <v>21013.423345585572</v>
      </c>
      <c r="H401" s="30"/>
      <c r="I401" s="12">
        <f t="shared" ca="1" si="25"/>
        <v>1.6160567246633157</v>
      </c>
    </row>
    <row r="402" spans="3:9" ht="15.55" customHeight="1" x14ac:dyDescent="0.65">
      <c r="C402" s="10">
        <v>376</v>
      </c>
      <c r="D402" s="11">
        <f t="shared" ca="1" si="26"/>
        <v>92.233176519865538</v>
      </c>
      <c r="E402" s="11">
        <f t="shared" ca="1" si="27"/>
        <v>115.09941585317547</v>
      </c>
      <c r="F402" s="11">
        <f t="shared" ca="1" si="29"/>
        <v>3095.3939434873587</v>
      </c>
      <c r="G402" s="11">
        <f t="shared" ca="1" si="28"/>
        <v>21196.165536494045</v>
      </c>
      <c r="H402" s="30"/>
      <c r="I402" s="12">
        <f t="shared" ca="1" si="25"/>
        <v>0.30729242800486312</v>
      </c>
    </row>
    <row r="403" spans="3:9" ht="15.55" customHeight="1" x14ac:dyDescent="0.65">
      <c r="C403" s="10">
        <v>377</v>
      </c>
      <c r="D403" s="11">
        <f t="shared" ca="1" si="26"/>
        <v>93.505941089194636</v>
      </c>
      <c r="E403" s="11">
        <f t="shared" ca="1" si="27"/>
        <v>116.36346698911228</v>
      </c>
      <c r="F403" s="11">
        <f t="shared" ca="1" si="29"/>
        <v>3104.2599845572959</v>
      </c>
      <c r="G403" s="11">
        <f t="shared" ca="1" si="28"/>
        <v>21380.396817138771</v>
      </c>
      <c r="H403" s="30"/>
      <c r="I403" s="12">
        <f t="shared" ca="1" si="25"/>
        <v>0.28854536573884676</v>
      </c>
    </row>
    <row r="404" spans="3:9" ht="15.55" customHeight="1" x14ac:dyDescent="0.65">
      <c r="C404" s="10">
        <v>378</v>
      </c>
      <c r="D404" s="11">
        <f t="shared" ca="1" si="26"/>
        <v>94.077605951016707</v>
      </c>
      <c r="E404" s="11">
        <f t="shared" ca="1" si="27"/>
        <v>116.95223892134533</v>
      </c>
      <c r="F404" s="11">
        <f t="shared" ca="1" si="29"/>
        <v>3112.536311770983</v>
      </c>
      <c r="G404" s="11">
        <f t="shared" ca="1" si="28"/>
        <v>21565.561751802437</v>
      </c>
      <c r="H404" s="30"/>
      <c r="I404" s="12">
        <f t="shared" ca="1" si="25"/>
        <v>-1.0564118315290689</v>
      </c>
    </row>
    <row r="405" spans="3:9" ht="15.55" customHeight="1" x14ac:dyDescent="0.65">
      <c r="C405" s="10">
        <v>379</v>
      </c>
      <c r="D405" s="11">
        <f t="shared" ca="1" si="26"/>
        <v>96.31076385540851</v>
      </c>
      <c r="E405" s="11">
        <f t="shared" ca="1" si="27"/>
        <v>119.22349216144542</v>
      </c>
      <c r="F405" s="11">
        <f t="shared" ca="1" si="29"/>
        <v>3122.5791313139216</v>
      </c>
      <c r="G405" s="11">
        <f t="shared" ca="1" si="28"/>
        <v>21754.030818026764</v>
      </c>
      <c r="H405" s="30"/>
      <c r="I405" s="12">
        <f t="shared" ca="1" si="25"/>
        <v>1.9283720045683466</v>
      </c>
    </row>
    <row r="406" spans="3:9" ht="15.55" customHeight="1" x14ac:dyDescent="0.65">
      <c r="C406" s="10">
        <v>380</v>
      </c>
      <c r="D406" s="11">
        <f t="shared" ca="1" si="26"/>
        <v>97.448506289624859</v>
      </c>
      <c r="E406" s="11">
        <f t="shared" ca="1" si="27"/>
        <v>120.40519700991415</v>
      </c>
      <c r="F406" s="11">
        <f t="shared" ca="1" si="29"/>
        <v>3131.5627020155312</v>
      </c>
      <c r="G406" s="11">
        <f t="shared" ca="1" si="28"/>
        <v>21942.984756910115</v>
      </c>
      <c r="H406" s="30"/>
      <c r="I406" s="12">
        <f t="shared" ca="1" si="25"/>
        <v>0.41188184080730039</v>
      </c>
    </row>
    <row r="407" spans="3:9" ht="15.55" customHeight="1" x14ac:dyDescent="0.65">
      <c r="C407" s="10">
        <v>381</v>
      </c>
      <c r="D407" s="11">
        <f t="shared" ca="1" si="26"/>
        <v>98.005122367562123</v>
      </c>
      <c r="E407" s="11">
        <f t="shared" ca="1" si="27"/>
        <v>121.04621761762616</v>
      </c>
      <c r="F407" s="11">
        <f t="shared" ca="1" si="29"/>
        <v>3140.181228825531</v>
      </c>
      <c r="G407" s="11">
        <f t="shared" ca="1" si="28"/>
        <v>22133.149518264036</v>
      </c>
      <c r="H407" s="30"/>
      <c r="I407" s="12">
        <f t="shared" ca="1" si="25"/>
        <v>-0.22668005660192744</v>
      </c>
    </row>
    <row r="408" spans="3:9" ht="15.55" customHeight="1" x14ac:dyDescent="0.65">
      <c r="C408" s="10">
        <v>382</v>
      </c>
      <c r="D408" s="11">
        <f t="shared" ca="1" si="26"/>
        <v>100.10864818535623</v>
      </c>
      <c r="E408" s="11">
        <f t="shared" ca="1" si="27"/>
        <v>123.24529739763467</v>
      </c>
      <c r="F408" s="11">
        <f t="shared" ca="1" si="29"/>
        <v>3150.4172231258754</v>
      </c>
      <c r="G408" s="11">
        <f t="shared" ca="1" si="28"/>
        <v>22326.506113224699</v>
      </c>
      <c r="H408" s="30"/>
      <c r="I408" s="12">
        <f t="shared" ca="1" si="25"/>
        <v>0.90291276795718478</v>
      </c>
    </row>
    <row r="409" spans="3:9" ht="15.55" customHeight="1" x14ac:dyDescent="0.65">
      <c r="C409" s="10">
        <v>383</v>
      </c>
      <c r="D409" s="11">
        <f t="shared" ca="1" si="26"/>
        <v>101.56503135395087</v>
      </c>
      <c r="E409" s="11">
        <f t="shared" ca="1" si="27"/>
        <v>124.79938460113254</v>
      </c>
      <c r="F409" s="11">
        <f t="shared" ca="1" si="29"/>
        <v>3160.0476248347163</v>
      </c>
      <c r="G409" s="11">
        <f t="shared" ca="1" si="28"/>
        <v>22520.84388998412</v>
      </c>
      <c r="H409" s="30"/>
      <c r="I409" s="12">
        <f t="shared" ca="1" si="25"/>
        <v>1.1335432928283862</v>
      </c>
    </row>
    <row r="410" spans="3:9" ht="15.55" customHeight="1" x14ac:dyDescent="0.65">
      <c r="C410" s="10">
        <v>384</v>
      </c>
      <c r="D410" s="11">
        <f t="shared" ca="1" si="26"/>
        <v>103.18334394862498</v>
      </c>
      <c r="E410" s="11">
        <f t="shared" ca="1" si="27"/>
        <v>126.54939741555086</v>
      </c>
      <c r="F410" s="11">
        <f t="shared" ca="1" si="29"/>
        <v>3170.0419985398767</v>
      </c>
      <c r="G410" s="11">
        <f t="shared" ca="1" si="28"/>
        <v>22717.161849811415</v>
      </c>
      <c r="H410" s="30"/>
      <c r="I410" s="12">
        <f t="shared" ref="I410:I473" ca="1" si="30">NORMINV(RAND(),$J$20,$J$21)</f>
        <v>1.0155660448368355</v>
      </c>
    </row>
    <row r="411" spans="3:9" ht="15.55" customHeight="1" x14ac:dyDescent="0.65">
      <c r="C411" s="10">
        <v>385</v>
      </c>
      <c r="D411" s="11">
        <f t="shared" ca="1" si="26"/>
        <v>104.65611465563595</v>
      </c>
      <c r="E411" s="11">
        <f t="shared" ca="1" si="27"/>
        <v>128.16838044591748</v>
      </c>
      <c r="F411" s="11">
        <f t="shared" ca="1" si="29"/>
        <v>3179.9960601601856</v>
      </c>
      <c r="G411" s="11">
        <f t="shared" ca="1" si="28"/>
        <v>22915.059633107139</v>
      </c>
      <c r="H411" s="30"/>
      <c r="I411" s="12">
        <f t="shared" ca="1" si="30"/>
        <v>0.42692530852966354</v>
      </c>
    </row>
    <row r="412" spans="3:9" ht="15.55" customHeight="1" x14ac:dyDescent="0.65">
      <c r="C412" s="10">
        <v>386</v>
      </c>
      <c r="D412" s="11">
        <f t="shared" ca="1" si="26"/>
        <v>106.69779072677258</v>
      </c>
      <c r="E412" s="11">
        <f t="shared" ca="1" si="27"/>
        <v>130.3751966540014</v>
      </c>
      <c r="F412" s="11">
        <f t="shared" ca="1" si="29"/>
        <v>3190.6598124435254</v>
      </c>
      <c r="G412" s="11">
        <f t="shared" ca="1" si="28"/>
        <v>23115.306259553508</v>
      </c>
      <c r="H412" s="30"/>
      <c r="I412" s="12">
        <f t="shared" ca="1" si="30"/>
        <v>1.3665472843038651</v>
      </c>
    </row>
    <row r="413" spans="3:9" ht="15.55" customHeight="1" x14ac:dyDescent="0.65">
      <c r="C413" s="10">
        <v>387</v>
      </c>
      <c r="D413" s="11">
        <f t="shared" ref="D413:D476" ca="1" si="31">$D$16*D412+$D$17*D411+$D$18*I412+$D$19*I411+$D$20*I410+$D$21+I413</f>
        <v>108.52572484514037</v>
      </c>
      <c r="E413" s="11">
        <f t="shared" ref="E413:E476" ca="1" si="32">$E$16*E412+$E$17*E411+$E$18*I412+$E$19*I411+$E$20*I410+$E$21+I413</f>
        <v>132.38224377486995</v>
      </c>
      <c r="F413" s="11">
        <f t="shared" ca="1" si="29"/>
        <v>3201.2289427850164</v>
      </c>
      <c r="G413" s="11">
        <f t="shared" ref="G413:G476" ca="1" si="33">$G$16*G412+$G$17*G411+$G$18*I412+$G$19*I411+$G$20*I410+$G$21+I413</f>
        <v>23317.109411393463</v>
      </c>
      <c r="H413" s="30"/>
      <c r="I413" s="12">
        <f t="shared" ca="1" si="30"/>
        <v>1.297361479323528</v>
      </c>
    </row>
    <row r="414" spans="3:9" ht="15.55" customHeight="1" x14ac:dyDescent="0.65">
      <c r="C414" s="10">
        <v>388</v>
      </c>
      <c r="D414" s="11">
        <f t="shared" ca="1" si="31"/>
        <v>110.40489750252343</v>
      </c>
      <c r="E414" s="11">
        <f t="shared" ca="1" si="32"/>
        <v>134.46535717211</v>
      </c>
      <c r="F414" s="11">
        <f t="shared" ref="F414:F477" ca="1" si="34">$F$16*F413+$F$17*F412+$F$18*I413+$F$19*I412+$F$20*I411+$F$21+I414</f>
        <v>3212.0296552704526</v>
      </c>
      <c r="G414" s="11">
        <f t="shared" ca="1" si="33"/>
        <v>23520.81638217474</v>
      </c>
      <c r="H414" s="30"/>
      <c r="I414" s="12">
        <f t="shared" ca="1" si="30"/>
        <v>1.3691215176553364</v>
      </c>
    </row>
    <row r="415" spans="3:9" ht="15.55" customHeight="1" x14ac:dyDescent="0.65">
      <c r="C415" s="10">
        <v>389</v>
      </c>
      <c r="D415" s="11">
        <f t="shared" ca="1" si="31"/>
        <v>112.29421385918745</v>
      </c>
      <c r="E415" s="11">
        <f t="shared" ca="1" si="32"/>
        <v>136.57587836332706</v>
      </c>
      <c r="F415" s="11">
        <f t="shared" ca="1" si="34"/>
        <v>3222.9872361460207</v>
      </c>
      <c r="G415" s="11">
        <f t="shared" ca="1" si="33"/>
        <v>23726.363805505076</v>
      </c>
      <c r="H415" s="30"/>
      <c r="I415" s="12">
        <f t="shared" ca="1" si="30"/>
        <v>1.1012082320132921</v>
      </c>
    </row>
    <row r="416" spans="3:9" ht="15.55" customHeight="1" x14ac:dyDescent="0.65">
      <c r="C416" s="10">
        <v>390</v>
      </c>
      <c r="D416" s="11">
        <f t="shared" ca="1" si="31"/>
        <v>113.00578872379816</v>
      </c>
      <c r="E416" s="11">
        <f t="shared" ca="1" si="32"/>
        <v>137.5264734375107</v>
      </c>
      <c r="F416" s="11">
        <f t="shared" ca="1" si="34"/>
        <v>3232.9256478571028</v>
      </c>
      <c r="G416" s="11">
        <f t="shared" ca="1" si="33"/>
        <v>23932.592412546954</v>
      </c>
      <c r="H416" s="30"/>
      <c r="I416" s="12">
        <f t="shared" ca="1" si="30"/>
        <v>0.24608227169974761</v>
      </c>
    </row>
    <row r="417" spans="3:9" ht="15.55" customHeight="1" x14ac:dyDescent="0.65">
      <c r="C417" s="10">
        <v>391</v>
      </c>
      <c r="D417" s="11">
        <f t="shared" ca="1" si="31"/>
        <v>113.85931997239128</v>
      </c>
      <c r="E417" s="11">
        <f t="shared" ca="1" si="32"/>
        <v>138.63555176104182</v>
      </c>
      <c r="F417" s="11">
        <f t="shared" ca="1" si="34"/>
        <v>3243.16323312232</v>
      </c>
      <c r="G417" s="11">
        <f t="shared" ca="1" si="33"/>
        <v>24140.835596801066</v>
      </c>
      <c r="H417" s="30"/>
      <c r="I417" s="12">
        <f t="shared" ca="1" si="30"/>
        <v>0.86706159674980776</v>
      </c>
    </row>
    <row r="418" spans="3:9" ht="15.55" customHeight="1" x14ac:dyDescent="0.65">
      <c r="C418" s="10">
        <v>392</v>
      </c>
      <c r="D418" s="11">
        <f t="shared" ca="1" si="31"/>
        <v>114.61794669461922</v>
      </c>
      <c r="E418" s="11">
        <f t="shared" ca="1" si="32"/>
        <v>139.64153006566113</v>
      </c>
      <c r="F418" s="11">
        <f t="shared" ca="1" si="34"/>
        <v>3253.3456279136026</v>
      </c>
      <c r="G418" s="11">
        <f t="shared" ca="1" si="33"/>
        <v>24350.742795920039</v>
      </c>
      <c r="H418" s="30"/>
      <c r="I418" s="12">
        <f t="shared" ca="1" si="30"/>
        <v>1.1227357940949527</v>
      </c>
    </row>
    <row r="419" spans="3:9" ht="15.55" customHeight="1" x14ac:dyDescent="0.65">
      <c r="C419" s="10">
        <v>393</v>
      </c>
      <c r="D419" s="11">
        <f t="shared" ca="1" si="31"/>
        <v>114.446437238871</v>
      </c>
      <c r="E419" s="11">
        <f t="shared" ca="1" si="32"/>
        <v>139.71563814979041</v>
      </c>
      <c r="F419" s="11">
        <f t="shared" ca="1" si="34"/>
        <v>3262.6752968412825</v>
      </c>
      <c r="G419" s="11">
        <f t="shared" ca="1" si="33"/>
        <v>24561.535859950192</v>
      </c>
      <c r="H419" s="30"/>
      <c r="I419" s="12">
        <f t="shared" ca="1" si="30"/>
        <v>0.2482080546642294</v>
      </c>
    </row>
    <row r="420" spans="3:9" ht="15.55" customHeight="1" x14ac:dyDescent="0.65">
      <c r="C420" s="10">
        <v>394</v>
      </c>
      <c r="D420" s="11">
        <f t="shared" ca="1" si="31"/>
        <v>114.24299607469271</v>
      </c>
      <c r="E420" s="11">
        <f t="shared" ca="1" si="32"/>
        <v>139.7535457418457</v>
      </c>
      <c r="F420" s="11">
        <f t="shared" ca="1" si="34"/>
        <v>3272.0334146698801</v>
      </c>
      <c r="G420" s="11">
        <f t="shared" ca="1" si="33"/>
        <v>24774.108726717495</v>
      </c>
      <c r="H420" s="30"/>
      <c r="I420" s="12">
        <f t="shared" ca="1" si="30"/>
        <v>0.10504889137950339</v>
      </c>
    </row>
    <row r="421" spans="3:9" ht="15.55" customHeight="1" x14ac:dyDescent="0.65">
      <c r="C421" s="10">
        <v>395</v>
      </c>
      <c r="D421" s="11">
        <f t="shared" ca="1" si="31"/>
        <v>112.71781909409523</v>
      </c>
      <c r="E421" s="11">
        <f t="shared" ca="1" si="32"/>
        <v>138.4474916819054</v>
      </c>
      <c r="F421" s="11">
        <f t="shared" ca="1" si="34"/>
        <v>3280.0405696146149</v>
      </c>
      <c r="G421" s="11">
        <f t="shared" ca="1" si="33"/>
        <v>24987.088290473992</v>
      </c>
      <c r="H421" s="30"/>
      <c r="I421" s="12">
        <f t="shared" ca="1" si="30"/>
        <v>-0.85921785961537878</v>
      </c>
    </row>
    <row r="422" spans="3:9" ht="15.55" customHeight="1" x14ac:dyDescent="0.65">
      <c r="C422" s="10">
        <v>396</v>
      </c>
      <c r="D422" s="11">
        <f t="shared" ca="1" si="31"/>
        <v>110.9682970258465</v>
      </c>
      <c r="E422" s="11">
        <f t="shared" ca="1" si="32"/>
        <v>136.89816097764682</v>
      </c>
      <c r="F422" s="11">
        <f t="shared" ca="1" si="34"/>
        <v>3287.8088807687695</v>
      </c>
      <c r="G422" s="11">
        <f t="shared" ca="1" si="33"/>
        <v>25201.603207132972</v>
      </c>
      <c r="H422" s="30"/>
      <c r="I422" s="12">
        <f t="shared" ca="1" si="30"/>
        <v>-0.37727740011316102</v>
      </c>
    </row>
    <row r="423" spans="3:9" ht="15.55" customHeight="1" x14ac:dyDescent="0.65">
      <c r="C423" s="10">
        <v>397</v>
      </c>
      <c r="D423" s="11">
        <f t="shared" ca="1" si="31"/>
        <v>109.16871736832469</v>
      </c>
      <c r="E423" s="11">
        <f t="shared" ca="1" si="32"/>
        <v>135.25452562218408</v>
      </c>
      <c r="F423" s="11">
        <f t="shared" ca="1" si="34"/>
        <v>3295.377516376177</v>
      </c>
      <c r="G423" s="11">
        <f t="shared" ca="1" si="33"/>
        <v>25417.693404544156</v>
      </c>
      <c r="H423" s="30"/>
      <c r="I423" s="12">
        <f t="shared" ca="1" si="30"/>
        <v>-0.31197897758752186</v>
      </c>
    </row>
    <row r="424" spans="3:9" ht="15.55" customHeight="1" x14ac:dyDescent="0.65">
      <c r="C424" s="10">
        <v>398</v>
      </c>
      <c r="D424" s="11">
        <f t="shared" ca="1" si="31"/>
        <v>109.33455958095823</v>
      </c>
      <c r="E424" s="11">
        <f t="shared" ca="1" si="32"/>
        <v>135.53415579877873</v>
      </c>
      <c r="F424" s="11">
        <f t="shared" ca="1" si="34"/>
        <v>3304.7665452384094</v>
      </c>
      <c r="G424" s="11">
        <f t="shared" ca="1" si="33"/>
        <v>25637.394153116966</v>
      </c>
      <c r="H424" s="30"/>
      <c r="I424" s="12">
        <f t="shared" ca="1" si="30"/>
        <v>1.6769931023718696</v>
      </c>
    </row>
    <row r="425" spans="3:9" ht="15.55" customHeight="1" x14ac:dyDescent="0.65">
      <c r="C425" s="10">
        <v>399</v>
      </c>
      <c r="D425" s="11">
        <f t="shared" ca="1" si="31"/>
        <v>108.70373424108334</v>
      </c>
      <c r="E425" s="11">
        <f t="shared" ca="1" si="32"/>
        <v>134.97708255316937</v>
      </c>
      <c r="F425" s="11">
        <f t="shared" ca="1" si="34"/>
        <v>3313.2079543054474</v>
      </c>
      <c r="G425" s="11">
        <f t="shared" ca="1" si="33"/>
        <v>25857.950152287329</v>
      </c>
      <c r="H425" s="30"/>
      <c r="I425" s="12">
        <f t="shared" ca="1" si="30"/>
        <v>-0.17465352285129457</v>
      </c>
    </row>
    <row r="426" spans="3:9" ht="15.55" customHeight="1" x14ac:dyDescent="0.65">
      <c r="C426" s="10">
        <v>400</v>
      </c>
      <c r="D426" s="11">
        <f t="shared" ca="1" si="31"/>
        <v>108.0284715058862</v>
      </c>
      <c r="E426" s="11">
        <f t="shared" ca="1" si="32"/>
        <v>134.37779289331263</v>
      </c>
      <c r="F426" s="11">
        <f t="shared" ca="1" si="34"/>
        <v>3321.6517006469639</v>
      </c>
      <c r="G426" s="11">
        <f t="shared" ca="1" si="33"/>
        <v>26080.344922139349</v>
      </c>
      <c r="H426" s="30"/>
      <c r="I426" s="12">
        <f t="shared" ca="1" si="30"/>
        <v>-0.46315214604282534</v>
      </c>
    </row>
    <row r="427" spans="3:9" ht="15.55" customHeight="1" x14ac:dyDescent="0.65">
      <c r="C427" s="10">
        <v>401</v>
      </c>
      <c r="D427" s="11">
        <f t="shared" ca="1" si="31"/>
        <v>109.09485771129263</v>
      </c>
      <c r="E427" s="11">
        <f t="shared" ca="1" si="32"/>
        <v>135.50119130350578</v>
      </c>
      <c r="F427" s="11">
        <f t="shared" ca="1" si="34"/>
        <v>3331.7646584611371</v>
      </c>
      <c r="G427" s="11">
        <f t="shared" ca="1" si="33"/>
        <v>26306.247176774297</v>
      </c>
      <c r="H427" s="30"/>
      <c r="I427" s="12">
        <f t="shared" ca="1" si="30"/>
        <v>1.2821133657364521</v>
      </c>
    </row>
    <row r="428" spans="3:9" ht="15.55" customHeight="1" x14ac:dyDescent="0.65">
      <c r="C428" s="10">
        <v>402</v>
      </c>
      <c r="D428" s="11">
        <f t="shared" ca="1" si="31"/>
        <v>108.90169684324663</v>
      </c>
      <c r="E428" s="11">
        <f t="shared" ca="1" si="32"/>
        <v>135.34925171362605</v>
      </c>
      <c r="F428" s="11">
        <f t="shared" ca="1" si="34"/>
        <v>3340.5650304219266</v>
      </c>
      <c r="G428" s="11">
        <f t="shared" ca="1" si="33"/>
        <v>26532.693138592327</v>
      </c>
      <c r="H428" s="30"/>
      <c r="I428" s="12">
        <f t="shared" ca="1" si="30"/>
        <v>0.50080967520273356</v>
      </c>
    </row>
    <row r="429" spans="3:9" ht="15.55" customHeight="1" x14ac:dyDescent="0.65">
      <c r="C429" s="10">
        <v>403</v>
      </c>
      <c r="D429" s="11">
        <f t="shared" ca="1" si="31"/>
        <v>108.90897120025879</v>
      </c>
      <c r="E429" s="11">
        <f t="shared" ca="1" si="32"/>
        <v>135.41767228185375</v>
      </c>
      <c r="F429" s="11">
        <f t="shared" ca="1" si="34"/>
        <v>3349.683083984301</v>
      </c>
      <c r="G429" s="11">
        <f t="shared" ca="1" si="33"/>
        <v>26761.344545951</v>
      </c>
      <c r="H429" s="30"/>
      <c r="I429" s="12">
        <f t="shared" ca="1" si="30"/>
        <v>0.21824250708404092</v>
      </c>
    </row>
    <row r="430" spans="3:9" ht="15.55" customHeight="1" x14ac:dyDescent="0.65">
      <c r="C430" s="10">
        <v>404</v>
      </c>
      <c r="D430" s="11">
        <f t="shared" ca="1" si="31"/>
        <v>107.92862733046356</v>
      </c>
      <c r="E430" s="11">
        <f t="shared" ca="1" si="32"/>
        <v>134.48732871705002</v>
      </c>
      <c r="F430" s="11">
        <f t="shared" ca="1" si="34"/>
        <v>3357.7707539577577</v>
      </c>
      <c r="G430" s="11">
        <f t="shared" ca="1" si="33"/>
        <v>26990.852476551125</v>
      </c>
      <c r="H430" s="30"/>
      <c r="I430" s="12">
        <f t="shared" ca="1" si="30"/>
        <v>-1.0893020880797446</v>
      </c>
    </row>
    <row r="431" spans="3:9" ht="15.55" customHeight="1" x14ac:dyDescent="0.65">
      <c r="C431" s="10">
        <v>405</v>
      </c>
      <c r="D431" s="11">
        <f t="shared" ca="1" si="31"/>
        <v>107.33993590274491</v>
      </c>
      <c r="E431" s="11">
        <f t="shared" ca="1" si="32"/>
        <v>133.94612056581065</v>
      </c>
      <c r="F431" s="11">
        <f t="shared" ca="1" si="34"/>
        <v>3366.259356881415</v>
      </c>
      <c r="G431" s="11">
        <f t="shared" ca="1" si="33"/>
        <v>27222.670472808957</v>
      </c>
      <c r="H431" s="30"/>
      <c r="I431" s="12">
        <f t="shared" ca="1" si="30"/>
        <v>0.29126187124466507</v>
      </c>
    </row>
    <row r="432" spans="3:9" ht="15.55" customHeight="1" x14ac:dyDescent="0.65">
      <c r="C432" s="10">
        <v>406</v>
      </c>
      <c r="D432" s="11">
        <f t="shared" ca="1" si="31"/>
        <v>105.09520165214406</v>
      </c>
      <c r="E432" s="11">
        <f t="shared" ca="1" si="32"/>
        <v>131.72576609559627</v>
      </c>
      <c r="F432" s="11">
        <f t="shared" ca="1" si="34"/>
        <v>3372.9920264935859</v>
      </c>
      <c r="G432" s="11">
        <f t="shared" ca="1" si="33"/>
        <v>27454.645788519803</v>
      </c>
      <c r="H432" s="30"/>
      <c r="I432" s="12">
        <f t="shared" ca="1" si="30"/>
        <v>-1.2797109482227329</v>
      </c>
    </row>
    <row r="433" spans="3:9" ht="15.55" customHeight="1" x14ac:dyDescent="0.65">
      <c r="C433" s="10">
        <v>407</v>
      </c>
      <c r="D433" s="11">
        <f t="shared" ca="1" si="31"/>
        <v>103.15403210683724</v>
      </c>
      <c r="E433" s="11">
        <f t="shared" ca="1" si="32"/>
        <v>129.79802453922179</v>
      </c>
      <c r="F433" s="11">
        <f t="shared" ca="1" si="34"/>
        <v>3379.9893697659995</v>
      </c>
      <c r="G433" s="11">
        <f t="shared" ca="1" si="33"/>
        <v>27688.821307300572</v>
      </c>
      <c r="H433" s="30"/>
      <c r="I433" s="12">
        <f t="shared" ca="1" si="30"/>
        <v>-0.61724722262360654</v>
      </c>
    </row>
    <row r="434" spans="3:9" ht="15.55" customHeight="1" x14ac:dyDescent="0.65">
      <c r="C434" s="10">
        <v>408</v>
      </c>
      <c r="D434" s="11">
        <f t="shared" ca="1" si="31"/>
        <v>102.67294691055186</v>
      </c>
      <c r="E434" s="11">
        <f t="shared" ca="1" si="32"/>
        <v>129.28571262271663</v>
      </c>
      <c r="F434" s="11">
        <f t="shared" ca="1" si="34"/>
        <v>3388.2301021713847</v>
      </c>
      <c r="G434" s="11">
        <f t="shared" ca="1" si="33"/>
        <v>27926.172862489486</v>
      </c>
      <c r="H434" s="30"/>
      <c r="I434" s="12">
        <f t="shared" ca="1" si="30"/>
        <v>0.44304920966849171</v>
      </c>
    </row>
    <row r="435" spans="3:9" ht="15.55" customHeight="1" x14ac:dyDescent="0.65">
      <c r="C435" s="10">
        <v>409</v>
      </c>
      <c r="D435" s="11">
        <f t="shared" ca="1" si="31"/>
        <v>101.99840639459487</v>
      </c>
      <c r="E435" s="11">
        <f t="shared" ca="1" si="32"/>
        <v>128.54897869834957</v>
      </c>
      <c r="F435" s="11">
        <f t="shared" ca="1" si="34"/>
        <v>3396.1266013457775</v>
      </c>
      <c r="G435" s="11">
        <f t="shared" ca="1" si="33"/>
        <v>28165.135410180177</v>
      </c>
      <c r="H435" s="30"/>
      <c r="I435" s="12">
        <f t="shared" ca="1" si="30"/>
        <v>0.2716001360585768</v>
      </c>
    </row>
    <row r="436" spans="3:9" ht="15.55" customHeight="1" x14ac:dyDescent="0.65">
      <c r="C436" s="10">
        <v>410</v>
      </c>
      <c r="D436" s="11">
        <f t="shared" ca="1" si="31"/>
        <v>103.84916006695811</v>
      </c>
      <c r="E436" s="11">
        <f t="shared" ca="1" si="32"/>
        <v>130.33660873363269</v>
      </c>
      <c r="F436" s="11">
        <f t="shared" ca="1" si="34"/>
        <v>3406.5304417711259</v>
      </c>
      <c r="G436" s="11">
        <f t="shared" ca="1" si="33"/>
        <v>28408.587769527159</v>
      </c>
      <c r="H436" s="30"/>
      <c r="I436" s="12">
        <f t="shared" ca="1" si="30"/>
        <v>1.9344391986752991</v>
      </c>
    </row>
    <row r="437" spans="3:9" ht="15.55" customHeight="1" x14ac:dyDescent="0.65">
      <c r="C437" s="10">
        <v>411</v>
      </c>
      <c r="D437" s="11">
        <f t="shared" ca="1" si="31"/>
        <v>104.45557546408936</v>
      </c>
      <c r="E437" s="11">
        <f t="shared" ca="1" si="32"/>
        <v>130.87157120177147</v>
      </c>
      <c r="F437" s="11">
        <f t="shared" ca="1" si="34"/>
        <v>3415.6260804571198</v>
      </c>
      <c r="G437" s="11">
        <f t="shared" ca="1" si="33"/>
        <v>28652.725058530628</v>
      </c>
      <c r="H437" s="30"/>
      <c r="I437" s="12">
        <f t="shared" ca="1" si="30"/>
        <v>-0.14813750113779511</v>
      </c>
    </row>
    <row r="438" spans="3:9" ht="15.55" customHeight="1" x14ac:dyDescent="0.65">
      <c r="C438" s="10">
        <v>412</v>
      </c>
      <c r="D438" s="11">
        <f t="shared" ca="1" si="31"/>
        <v>104.13025547617761</v>
      </c>
      <c r="E438" s="11">
        <f t="shared" ca="1" si="32"/>
        <v>130.5185291076634</v>
      </c>
      <c r="F438" s="11">
        <f t="shared" ca="1" si="34"/>
        <v>3423.9878318181313</v>
      </c>
      <c r="G438" s="11">
        <f t="shared" ca="1" si="33"/>
        <v>28898.164357523419</v>
      </c>
      <c r="H438" s="30"/>
      <c r="I438" s="12">
        <f t="shared" ca="1" si="30"/>
        <v>-0.84807181858772485</v>
      </c>
    </row>
    <row r="439" spans="3:9" ht="15.55" customHeight="1" x14ac:dyDescent="0.65">
      <c r="C439" s="10">
        <v>413</v>
      </c>
      <c r="D439" s="11">
        <f t="shared" ca="1" si="31"/>
        <v>107.41274912034689</v>
      </c>
      <c r="E439" s="11">
        <f t="shared" ca="1" si="32"/>
        <v>133.78239902333917</v>
      </c>
      <c r="F439" s="11">
        <f t="shared" ca="1" si="34"/>
        <v>3435.9784687389251</v>
      </c>
      <c r="G439" s="11">
        <f t="shared" ca="1" si="33"/>
        <v>29149.266735503163</v>
      </c>
      <c r="H439" s="30"/>
      <c r="I439" s="12">
        <f t="shared" ca="1" si="30"/>
        <v>3.1938722535209583</v>
      </c>
    </row>
    <row r="440" spans="3:9" ht="15.55" customHeight="1" x14ac:dyDescent="0.65">
      <c r="C440" s="10">
        <v>414</v>
      </c>
      <c r="D440" s="11">
        <f t="shared" ca="1" si="31"/>
        <v>107.94243059693905</v>
      </c>
      <c r="E440" s="11">
        <f t="shared" ca="1" si="32"/>
        <v>134.2873484646347</v>
      </c>
      <c r="F440" s="11">
        <f t="shared" ca="1" si="34"/>
        <v>3445.1795471078099</v>
      </c>
      <c r="G440" s="11">
        <f t="shared" ca="1" si="33"/>
        <v>29399.627109235491</v>
      </c>
      <c r="H440" s="30"/>
      <c r="I440" s="12">
        <f t="shared" ca="1" si="30"/>
        <v>0.50037428614603774</v>
      </c>
    </row>
    <row r="441" spans="3:9" ht="15.55" customHeight="1" x14ac:dyDescent="0.65">
      <c r="C441" s="10">
        <v>415</v>
      </c>
      <c r="D441" s="11">
        <f t="shared" ca="1" si="31"/>
        <v>110.84493356243156</v>
      </c>
      <c r="E441" s="11">
        <f t="shared" ca="1" si="32"/>
        <v>137.2334808273541</v>
      </c>
      <c r="F441" s="11">
        <f t="shared" ca="1" si="34"/>
        <v>3457.0890456068787</v>
      </c>
      <c r="G441" s="11">
        <f t="shared" ca="1" si="33"/>
        <v>29654.7974160169</v>
      </c>
      <c r="H441" s="30"/>
      <c r="I441" s="12">
        <f t="shared" ca="1" si="30"/>
        <v>2.3266268123059897</v>
      </c>
    </row>
    <row r="442" spans="3:9" ht="15.55" customHeight="1" x14ac:dyDescent="0.65">
      <c r="C442" s="10">
        <v>416</v>
      </c>
      <c r="D442" s="11">
        <f t="shared" ca="1" si="31"/>
        <v>112.44566254902189</v>
      </c>
      <c r="E442" s="11">
        <f t="shared" ca="1" si="32"/>
        <v>138.87673911702217</v>
      </c>
      <c r="F442" s="11">
        <f t="shared" ca="1" si="34"/>
        <v>3467.6826185464474</v>
      </c>
      <c r="G442" s="11">
        <f t="shared" ca="1" si="33"/>
        <v>29910.735098392353</v>
      </c>
      <c r="H442" s="30"/>
      <c r="I442" s="12">
        <f t="shared" ca="1" si="30"/>
        <v>-3.4964036603781647E-2</v>
      </c>
    </row>
    <row r="443" spans="3:9" ht="15.55" customHeight="1" x14ac:dyDescent="0.65">
      <c r="C443" s="10">
        <v>417</v>
      </c>
      <c r="D443" s="11">
        <f t="shared" ca="1" si="31"/>
        <v>111.91426628095734</v>
      </c>
      <c r="E443" s="11">
        <f t="shared" ca="1" si="32"/>
        <v>138.4426518783969</v>
      </c>
      <c r="F443" s="11">
        <f t="shared" ca="1" si="34"/>
        <v>3476.4371468440308</v>
      </c>
      <c r="G443" s="11">
        <f t="shared" ca="1" si="33"/>
        <v>30166.968778962928</v>
      </c>
      <c r="H443" s="30"/>
      <c r="I443" s="12">
        <f t="shared" ca="1" si="30"/>
        <v>-0.52277564542745159</v>
      </c>
    </row>
    <row r="444" spans="3:9" ht="15.55" customHeight="1" x14ac:dyDescent="0.65">
      <c r="C444" s="10">
        <v>418</v>
      </c>
      <c r="D444" s="11">
        <f t="shared" ca="1" si="31"/>
        <v>112.39978816070229</v>
      </c>
      <c r="E444" s="11">
        <f t="shared" ca="1" si="32"/>
        <v>139.04313907779439</v>
      </c>
      <c r="F444" s="11">
        <f t="shared" ca="1" si="34"/>
        <v>3486.3100500655487</v>
      </c>
      <c r="G444" s="11">
        <f t="shared" ca="1" si="33"/>
        <v>30426.453202713772</v>
      </c>
      <c r="H444" s="30"/>
      <c r="I444" s="12">
        <f t="shared" ca="1" si="30"/>
        <v>0.73936531589684462</v>
      </c>
    </row>
    <row r="445" spans="3:9" ht="15.55" customHeight="1" x14ac:dyDescent="0.65">
      <c r="C445" s="10">
        <v>419</v>
      </c>
      <c r="D445" s="11">
        <f t="shared" ca="1" si="31"/>
        <v>112.56046637355826</v>
      </c>
      <c r="E445" s="11">
        <f t="shared" ca="1" si="32"/>
        <v>139.29683870454386</v>
      </c>
      <c r="F445" s="11">
        <f t="shared" ca="1" si="34"/>
        <v>3495.7846786381465</v>
      </c>
      <c r="G445" s="11">
        <f t="shared" ca="1" si="33"/>
        <v>30687.675214970131</v>
      </c>
      <c r="H445" s="30"/>
      <c r="I445" s="12">
        <f t="shared" ca="1" si="30"/>
        <v>1.3583963999679067</v>
      </c>
    </row>
    <row r="446" spans="3:9" ht="15.55" customHeight="1" x14ac:dyDescent="0.65">
      <c r="C446" s="10">
        <v>420</v>
      </c>
      <c r="D446" s="11">
        <f t="shared" ca="1" si="31"/>
        <v>113.87120807555314</v>
      </c>
      <c r="E446" s="11">
        <f t="shared" ca="1" si="32"/>
        <v>140.70550381360673</v>
      </c>
      <c r="F446" s="11">
        <f t="shared" ca="1" si="34"/>
        <v>3506.4726090842637</v>
      </c>
      <c r="G446" s="11">
        <f t="shared" ca="1" si="33"/>
        <v>30952.278200706631</v>
      </c>
      <c r="H446" s="30"/>
      <c r="I446" s="12">
        <f t="shared" ca="1" si="30"/>
        <v>1.7953631254176541</v>
      </c>
    </row>
    <row r="447" spans="3:9" ht="15.55" customHeight="1" x14ac:dyDescent="0.65">
      <c r="C447" s="10">
        <v>421</v>
      </c>
      <c r="D447" s="11">
        <f t="shared" ca="1" si="31"/>
        <v>111.59509575696352</v>
      </c>
      <c r="E447" s="11">
        <f t="shared" ca="1" si="32"/>
        <v>138.52210635459585</v>
      </c>
      <c r="F447" s="11">
        <f t="shared" ca="1" si="34"/>
        <v>3513.5771056542058</v>
      </c>
      <c r="G447" s="11">
        <f t="shared" ca="1" si="33"/>
        <v>31215.476438368201</v>
      </c>
      <c r="H447" s="30"/>
      <c r="I447" s="12">
        <f t="shared" ca="1" si="30"/>
        <v>-2.7044797614760272</v>
      </c>
    </row>
    <row r="448" spans="3:9" ht="15.55" customHeight="1" x14ac:dyDescent="0.65">
      <c r="C448" s="10">
        <v>422</v>
      </c>
      <c r="D448" s="11">
        <f t="shared" ca="1" si="31"/>
        <v>110.05537693921872</v>
      </c>
      <c r="E448" s="11">
        <f t="shared" ca="1" si="32"/>
        <v>137.09452506740206</v>
      </c>
      <c r="F448" s="11">
        <f t="shared" ca="1" si="34"/>
        <v>3521.5483858663101</v>
      </c>
      <c r="G448" s="11">
        <f t="shared" ca="1" si="33"/>
        <v>31481.751752369055</v>
      </c>
      <c r="H448" s="30"/>
      <c r="I448" s="12">
        <f t="shared" ca="1" si="30"/>
        <v>-0.83246035586220146</v>
      </c>
    </row>
    <row r="449" spans="3:9" ht="15.55" customHeight="1" x14ac:dyDescent="0.65">
      <c r="C449" s="10">
        <v>423</v>
      </c>
      <c r="D449" s="11">
        <f t="shared" ca="1" si="31"/>
        <v>107.17686769185713</v>
      </c>
      <c r="E449" s="11">
        <f t="shared" ca="1" si="32"/>
        <v>134.27132938125894</v>
      </c>
      <c r="F449" s="11">
        <f t="shared" ca="1" si="34"/>
        <v>3527.9271863886752</v>
      </c>
      <c r="G449" s="11">
        <f t="shared" ca="1" si="33"/>
        <v>31748.624510517355</v>
      </c>
      <c r="H449" s="30"/>
      <c r="I449" s="12">
        <f t="shared" ca="1" si="30"/>
        <v>-1.1561549392539197</v>
      </c>
    </row>
    <row r="450" spans="3:9" ht="15.55" customHeight="1" x14ac:dyDescent="0.65">
      <c r="C450" s="10">
        <v>424</v>
      </c>
      <c r="D450" s="11">
        <f t="shared" ca="1" si="31"/>
        <v>105.59073940550621</v>
      </c>
      <c r="E450" s="11">
        <f t="shared" ca="1" si="32"/>
        <v>132.71211407119404</v>
      </c>
      <c r="F450" s="11">
        <f t="shared" ca="1" si="34"/>
        <v>3535.4951338423011</v>
      </c>
      <c r="G450" s="11">
        <f t="shared" ca="1" si="33"/>
        <v>32018.911183969485</v>
      </c>
      <c r="H450" s="30"/>
      <c r="I450" s="12">
        <f t="shared" ca="1" si="30"/>
        <v>1.1902550863946955</v>
      </c>
    </row>
    <row r="451" spans="3:9" ht="15.55" customHeight="1" x14ac:dyDescent="0.65">
      <c r="C451" s="10">
        <v>425</v>
      </c>
      <c r="D451" s="11">
        <f t="shared" ca="1" si="31"/>
        <v>105.34757998831972</v>
      </c>
      <c r="E451" s="11">
        <f t="shared" ca="1" si="32"/>
        <v>132.43955247743531</v>
      </c>
      <c r="F451" s="11">
        <f t="shared" ca="1" si="34"/>
        <v>3544.1388460463054</v>
      </c>
      <c r="G451" s="11">
        <f t="shared" ca="1" si="33"/>
        <v>32292.497396078958</v>
      </c>
      <c r="H451" s="30"/>
      <c r="I451" s="12">
        <f t="shared" ca="1" si="30"/>
        <v>0.5564817990897436</v>
      </c>
    </row>
    <row r="452" spans="3:9" ht="15.55" customHeight="1" x14ac:dyDescent="0.65">
      <c r="C452" s="10">
        <v>426</v>
      </c>
      <c r="D452" s="11">
        <f t="shared" ca="1" si="31"/>
        <v>107.9529227509868</v>
      </c>
      <c r="E452" s="11">
        <f t="shared" ca="1" si="32"/>
        <v>134.99288049027194</v>
      </c>
      <c r="F452" s="11">
        <f t="shared" ca="1" si="34"/>
        <v>3555.5258884252848</v>
      </c>
      <c r="G452" s="11">
        <f t="shared" ca="1" si="33"/>
        <v>32571.085050316538</v>
      </c>
      <c r="H452" s="30"/>
      <c r="I452" s="12">
        <f t="shared" ca="1" si="30"/>
        <v>2.8204938466651464</v>
      </c>
    </row>
    <row r="453" spans="3:9" ht="15.55" customHeight="1" x14ac:dyDescent="0.65">
      <c r="C453" s="10">
        <v>427</v>
      </c>
      <c r="D453" s="11">
        <f t="shared" ca="1" si="31"/>
        <v>109.42043492211462</v>
      </c>
      <c r="E453" s="11">
        <f t="shared" ca="1" si="32"/>
        <v>136.41038941200301</v>
      </c>
      <c r="F453" s="11">
        <f t="shared" ca="1" si="34"/>
        <v>3565.7718186719821</v>
      </c>
      <c r="G453" s="11">
        <f t="shared" ca="1" si="33"/>
        <v>32850.815832152308</v>
      </c>
      <c r="H453" s="30"/>
      <c r="I453" s="12">
        <f t="shared" ca="1" si="30"/>
        <v>0.23972335641839568</v>
      </c>
    </row>
    <row r="454" spans="3:9" ht="15.55" customHeight="1" x14ac:dyDescent="0.65">
      <c r="C454" s="10">
        <v>428</v>
      </c>
      <c r="D454" s="11">
        <f t="shared" ca="1" si="31"/>
        <v>110.55219597661419</v>
      </c>
      <c r="E454" s="11">
        <f t="shared" ca="1" si="32"/>
        <v>137.54801295225886</v>
      </c>
      <c r="F454" s="11">
        <f t="shared" ca="1" si="34"/>
        <v>3575.9431883864668</v>
      </c>
      <c r="G454" s="11">
        <f t="shared" ca="1" si="33"/>
        <v>33132.801082052145</v>
      </c>
      <c r="H454" s="30"/>
      <c r="I454" s="12">
        <f t="shared" ca="1" si="30"/>
        <v>0.41220626273715594</v>
      </c>
    </row>
    <row r="455" spans="3:9" ht="15.55" customHeight="1" x14ac:dyDescent="0.65">
      <c r="C455" s="10">
        <v>429</v>
      </c>
      <c r="D455" s="11">
        <f t="shared" ca="1" si="31"/>
        <v>111.42242018359353</v>
      </c>
      <c r="E455" s="11">
        <f t="shared" ca="1" si="32"/>
        <v>138.44627700133813</v>
      </c>
      <c r="F455" s="11">
        <f t="shared" ca="1" si="34"/>
        <v>3585.9475343536615</v>
      </c>
      <c r="G455" s="11">
        <f t="shared" ca="1" si="33"/>
        <v>33416.950810303795</v>
      </c>
      <c r="H455" s="30"/>
      <c r="I455" s="12">
        <f t="shared" ca="1" si="30"/>
        <v>0.30240817718033569</v>
      </c>
    </row>
    <row r="456" spans="3:9" ht="15.55" customHeight="1" x14ac:dyDescent="0.65">
      <c r="C456" s="10">
        <v>430</v>
      </c>
      <c r="D456" s="11">
        <f t="shared" ca="1" si="31"/>
        <v>112.88378230305514</v>
      </c>
      <c r="E456" s="11">
        <f t="shared" ca="1" si="32"/>
        <v>139.95340971386045</v>
      </c>
      <c r="F456" s="11">
        <f t="shared" ca="1" si="34"/>
        <v>3596.6372917187414</v>
      </c>
      <c r="G456" s="11">
        <f t="shared" ca="1" si="33"/>
        <v>33704.139502032507</v>
      </c>
      <c r="H456" s="30"/>
      <c r="I456" s="12">
        <f t="shared" ca="1" si="30"/>
        <v>2.2134576603509366</v>
      </c>
    </row>
    <row r="457" spans="3:9" ht="15.55" customHeight="1" x14ac:dyDescent="0.65">
      <c r="C457" s="10">
        <v>431</v>
      </c>
      <c r="D457" s="11">
        <f t="shared" ca="1" si="31"/>
        <v>112.47010221255024</v>
      </c>
      <c r="E457" s="11">
        <f t="shared" ca="1" si="32"/>
        <v>139.59711536299568</v>
      </c>
      <c r="F457" s="11">
        <f t="shared" ca="1" si="34"/>
        <v>3605.5201745974723</v>
      </c>
      <c r="G457" s="11">
        <f t="shared" ca="1" si="33"/>
        <v>33991.89210614156</v>
      </c>
      <c r="H457" s="30"/>
      <c r="I457" s="12">
        <f t="shared" ca="1" si="30"/>
        <v>-0.44320169838743451</v>
      </c>
    </row>
    <row r="458" spans="3:9" ht="15.55" customHeight="1" x14ac:dyDescent="0.65">
      <c r="C458" s="10">
        <v>432</v>
      </c>
      <c r="D458" s="11">
        <f t="shared" ca="1" si="31"/>
        <v>111.04592907169351</v>
      </c>
      <c r="E458" s="11">
        <f t="shared" ca="1" si="32"/>
        <v>138.25357052740762</v>
      </c>
      <c r="F458" s="11">
        <f t="shared" ca="1" si="34"/>
        <v>3613.5250670930741</v>
      </c>
      <c r="G458" s="11">
        <f t="shared" ca="1" si="33"/>
        <v>34281.164449411423</v>
      </c>
      <c r="H458" s="30"/>
      <c r="I458" s="12">
        <f t="shared" ca="1" si="30"/>
        <v>-1.2548629982241104</v>
      </c>
    </row>
    <row r="459" spans="3:9" ht="15.55" customHeight="1" x14ac:dyDescent="0.65">
      <c r="C459" s="10">
        <v>433</v>
      </c>
      <c r="D459" s="11">
        <f t="shared" ca="1" si="31"/>
        <v>110.15265596340656</v>
      </c>
      <c r="E459" s="11">
        <f t="shared" ca="1" si="32"/>
        <v>137.42341275028232</v>
      </c>
      <c r="F459" s="11">
        <f t="shared" ca="1" si="34"/>
        <v>3621.9929910787509</v>
      </c>
      <c r="G459" s="11">
        <f t="shared" ca="1" si="33"/>
        <v>34573.297804303664</v>
      </c>
      <c r="H459" s="30"/>
      <c r="I459" s="12">
        <f t="shared" ca="1" si="30"/>
        <v>-0.18879399707297412</v>
      </c>
    </row>
    <row r="460" spans="3:9" ht="15.55" customHeight="1" x14ac:dyDescent="0.65">
      <c r="C460" s="10">
        <v>434</v>
      </c>
      <c r="D460" s="11">
        <f t="shared" ca="1" si="31"/>
        <v>106.3089866102097</v>
      </c>
      <c r="E460" s="11">
        <f t="shared" ca="1" si="32"/>
        <v>133.61142759582989</v>
      </c>
      <c r="F460" s="11">
        <f t="shared" ca="1" si="34"/>
        <v>3627.381675213931</v>
      </c>
      <c r="G460" s="11">
        <f t="shared" ca="1" si="33"/>
        <v>34864.765046751643</v>
      </c>
      <c r="H460" s="30"/>
      <c r="I460" s="12">
        <f t="shared" ca="1" si="30"/>
        <v>-1.9743017208426534</v>
      </c>
    </row>
    <row r="461" spans="3:9" ht="15.55" customHeight="1" x14ac:dyDescent="0.65">
      <c r="C461" s="10">
        <v>435</v>
      </c>
      <c r="D461" s="11">
        <f t="shared" ca="1" si="31"/>
        <v>104.42095726913317</v>
      </c>
      <c r="E461" s="11">
        <f t="shared" ca="1" si="32"/>
        <v>131.73845399132256</v>
      </c>
      <c r="F461" s="11">
        <f t="shared" ca="1" si="34"/>
        <v>3634.6624407715199</v>
      </c>
      <c r="G461" s="11">
        <f t="shared" ca="1" si="33"/>
        <v>35160.563078689709</v>
      </c>
      <c r="H461" s="30"/>
      <c r="I461" s="12">
        <f t="shared" ca="1" si="30"/>
        <v>6.7481742694599695E-2</v>
      </c>
    </row>
    <row r="462" spans="3:9" ht="15.55" customHeight="1" x14ac:dyDescent="0.65">
      <c r="C462" s="10">
        <v>436</v>
      </c>
      <c r="D462" s="11">
        <f t="shared" ca="1" si="31"/>
        <v>100.99443552548043</v>
      </c>
      <c r="E462" s="11">
        <f t="shared" ca="1" si="32"/>
        <v>128.25090555371054</v>
      </c>
      <c r="F462" s="11">
        <f t="shared" ca="1" si="34"/>
        <v>3640.0330587091548</v>
      </c>
      <c r="G462" s="11">
        <f t="shared" ca="1" si="33"/>
        <v>35456.877893818761</v>
      </c>
      <c r="H462" s="30"/>
      <c r="I462" s="12">
        <f t="shared" ca="1" si="30"/>
        <v>-2.1254219632365778</v>
      </c>
    </row>
    <row r="463" spans="3:9" ht="15.55" customHeight="1" x14ac:dyDescent="0.65">
      <c r="C463" s="10">
        <v>437</v>
      </c>
      <c r="D463" s="11">
        <f t="shared" ca="1" si="31"/>
        <v>99.127271438892151</v>
      </c>
      <c r="E463" s="11">
        <f t="shared" ca="1" si="32"/>
        <v>126.29896621352162</v>
      </c>
      <c r="F463" s="11">
        <f t="shared" ca="1" si="34"/>
        <v>3646.8485624132218</v>
      </c>
      <c r="G463" s="11">
        <f t="shared" ca="1" si="33"/>
        <v>35757.110188871447</v>
      </c>
      <c r="H463" s="30"/>
      <c r="I463" s="12">
        <f t="shared" ca="1" si="30"/>
        <v>-9.4251737713209799E-2</v>
      </c>
    </row>
    <row r="464" spans="3:9" ht="15.55" customHeight="1" x14ac:dyDescent="0.65">
      <c r="C464" s="10">
        <v>438</v>
      </c>
      <c r="D464" s="11">
        <f t="shared" ca="1" si="31"/>
        <v>97.385897033951693</v>
      </c>
      <c r="E464" s="11">
        <f t="shared" ca="1" si="32"/>
        <v>124.41391796755249</v>
      </c>
      <c r="F464" s="11">
        <f t="shared" ca="1" si="34"/>
        <v>3653.4700980026987</v>
      </c>
      <c r="G464" s="11">
        <f t="shared" ca="1" si="33"/>
        <v>36059.617145129385</v>
      </c>
      <c r="H464" s="30"/>
      <c r="I464" s="12">
        <f t="shared" ca="1" si="30"/>
        <v>-0.93926769058246518</v>
      </c>
    </row>
    <row r="465" spans="3:9" ht="15.55" customHeight="1" x14ac:dyDescent="0.65">
      <c r="C465" s="10">
        <v>439</v>
      </c>
      <c r="D465" s="11">
        <f t="shared" ca="1" si="31"/>
        <v>95.682637944622158</v>
      </c>
      <c r="E465" s="11">
        <f t="shared" ca="1" si="32"/>
        <v>122.54820349323617</v>
      </c>
      <c r="F465" s="11">
        <f t="shared" ca="1" si="34"/>
        <v>3660.0069840583751</v>
      </c>
      <c r="G465" s="11">
        <f t="shared" ca="1" si="33"/>
        <v>36364.548048940087</v>
      </c>
      <c r="H465" s="30"/>
      <c r="I465" s="12">
        <f t="shared" ca="1" si="30"/>
        <v>-0.55933613066229504</v>
      </c>
    </row>
    <row r="466" spans="3:9" ht="15.55" customHeight="1" x14ac:dyDescent="0.65">
      <c r="C466" s="10">
        <v>440</v>
      </c>
      <c r="D466" s="11">
        <f t="shared" ca="1" si="31"/>
        <v>94.210643237751952</v>
      </c>
      <c r="E466" s="11">
        <f t="shared" ca="1" si="32"/>
        <v>120.89417612935429</v>
      </c>
      <c r="F466" s="11">
        <f t="shared" ca="1" si="34"/>
        <v>3666.625550025899</v>
      </c>
      <c r="G466" s="11">
        <f t="shared" ca="1" si="33"/>
        <v>36672.083982807897</v>
      </c>
      <c r="H466" s="30"/>
      <c r="I466" s="12">
        <f t="shared" ca="1" si="30"/>
        <v>-1.277629041861958</v>
      </c>
    </row>
    <row r="467" spans="3:9" ht="15.55" customHeight="1" x14ac:dyDescent="0.65">
      <c r="C467" s="10">
        <v>441</v>
      </c>
      <c r="D467" s="11">
        <f t="shared" ca="1" si="31"/>
        <v>94.440753925454075</v>
      </c>
      <c r="E467" s="11">
        <f t="shared" ca="1" si="32"/>
        <v>120.92510086346206</v>
      </c>
      <c r="F467" s="11">
        <f t="shared" ca="1" si="34"/>
        <v>3674.8058123731844</v>
      </c>
      <c r="G467" s="11">
        <f t="shared" ca="1" si="33"/>
        <v>36983.726252064531</v>
      </c>
      <c r="H467" s="30"/>
      <c r="I467" s="12">
        <f t="shared" ca="1" si="30"/>
        <v>0.89209197234365267</v>
      </c>
    </row>
    <row r="468" spans="3:9" ht="15.55" customHeight="1" x14ac:dyDescent="0.65">
      <c r="C468" s="10">
        <v>442</v>
      </c>
      <c r="D468" s="11">
        <f t="shared" ca="1" si="31"/>
        <v>95.127708613738449</v>
      </c>
      <c r="E468" s="11">
        <f t="shared" ca="1" si="32"/>
        <v>121.40142297589216</v>
      </c>
      <c r="F468" s="11">
        <f t="shared" ca="1" si="34"/>
        <v>3683.3238010533273</v>
      </c>
      <c r="G468" s="11">
        <f t="shared" ca="1" si="33"/>
        <v>37298.272679190886</v>
      </c>
      <c r="H468" s="30"/>
      <c r="I468" s="12">
        <f t="shared" ca="1" si="30"/>
        <v>0.6264777496902959</v>
      </c>
    </row>
    <row r="469" spans="3:9" ht="15.55" customHeight="1" x14ac:dyDescent="0.65">
      <c r="C469" s="10">
        <v>443</v>
      </c>
      <c r="D469" s="11">
        <f t="shared" ca="1" si="31"/>
        <v>94.972903391162561</v>
      </c>
      <c r="E469" s="11">
        <f t="shared" ca="1" si="32"/>
        <v>121.05881159195556</v>
      </c>
      <c r="F469" s="11">
        <f t="shared" ca="1" si="34"/>
        <v>3691.0468644249245</v>
      </c>
      <c r="G469" s="11">
        <f t="shared" ca="1" si="33"/>
        <v>37614.62731739389</v>
      </c>
      <c r="H469" s="30"/>
      <c r="I469" s="12">
        <f t="shared" ca="1" si="30"/>
        <v>-0.69380923245960913</v>
      </c>
    </row>
    <row r="470" spans="3:9" ht="15.55" customHeight="1" x14ac:dyDescent="0.65">
      <c r="C470" s="10">
        <v>444</v>
      </c>
      <c r="D470" s="11">
        <f t="shared" ca="1" si="31"/>
        <v>94.357184737150575</v>
      </c>
      <c r="E470" s="11">
        <f t="shared" ca="1" si="32"/>
        <v>120.28131119351818</v>
      </c>
      <c r="F470" s="11">
        <f t="shared" ca="1" si="34"/>
        <v>3698.3683429134517</v>
      </c>
      <c r="G470" s="11">
        <f t="shared" ca="1" si="33"/>
        <v>37933.205207708044</v>
      </c>
      <c r="H470" s="30"/>
      <c r="I470" s="12">
        <f t="shared" ca="1" si="30"/>
        <v>-1.5462890819405006</v>
      </c>
    </row>
    <row r="471" spans="3:9" ht="15.55" customHeight="1" x14ac:dyDescent="0.65">
      <c r="C471" s="10">
        <v>445</v>
      </c>
      <c r="D471" s="11">
        <f t="shared" ca="1" si="31"/>
        <v>94.50848211119964</v>
      </c>
      <c r="E471" s="11">
        <f t="shared" ca="1" si="32"/>
        <v>120.27755032821214</v>
      </c>
      <c r="F471" s="11">
        <f t="shared" ca="1" si="34"/>
        <v>3706.4294911981092</v>
      </c>
      <c r="G471" s="11">
        <f t="shared" ca="1" si="33"/>
        <v>38255.161346801506</v>
      </c>
      <c r="H471" s="30"/>
      <c r="I471" s="12">
        <f t="shared" ca="1" si="30"/>
        <v>0.33225426471782471</v>
      </c>
    </row>
    <row r="472" spans="3:9" ht="15.55" customHeight="1" x14ac:dyDescent="0.65">
      <c r="C472" s="10">
        <v>446</v>
      </c>
      <c r="D472" s="11">
        <f t="shared" ca="1" si="31"/>
        <v>95.738516737018841</v>
      </c>
      <c r="E472" s="11">
        <f t="shared" ca="1" si="32"/>
        <v>121.35181018013597</v>
      </c>
      <c r="F472" s="11">
        <f t="shared" ca="1" si="34"/>
        <v>3715.5132741155217</v>
      </c>
      <c r="G472" s="11">
        <f t="shared" ca="1" si="33"/>
        <v>38580.798183634237</v>
      </c>
      <c r="H472" s="30"/>
      <c r="I472" s="12">
        <f t="shared" ca="1" si="30"/>
        <v>1.6499345991852223</v>
      </c>
    </row>
    <row r="473" spans="3:9" ht="15.55" customHeight="1" x14ac:dyDescent="0.65">
      <c r="C473" s="10">
        <v>447</v>
      </c>
      <c r="D473" s="11">
        <f t="shared" ca="1" si="31"/>
        <v>96.658917494598469</v>
      </c>
      <c r="E473" s="11">
        <f t="shared" ca="1" si="32"/>
        <v>122.13201007735766</v>
      </c>
      <c r="F473" s="11">
        <f t="shared" ca="1" si="34"/>
        <v>3724.3137734259021</v>
      </c>
      <c r="G473" s="11">
        <f t="shared" ca="1" si="33"/>
        <v>38908.839685629566</v>
      </c>
      <c r="H473" s="30"/>
      <c r="I473" s="12">
        <f t="shared" ca="1" si="30"/>
        <v>0.39930600288215617</v>
      </c>
    </row>
    <row r="474" spans="3:9" ht="15.55" customHeight="1" x14ac:dyDescent="0.65">
      <c r="C474" s="10">
        <v>448</v>
      </c>
      <c r="D474" s="11">
        <f t="shared" ca="1" si="31"/>
        <v>98.322777025440516</v>
      </c>
      <c r="E474" s="11">
        <f t="shared" ca="1" si="32"/>
        <v>123.6896166395623</v>
      </c>
      <c r="F474" s="11">
        <f t="shared" ca="1" si="34"/>
        <v>3733.9754649198858</v>
      </c>
      <c r="G474" s="11">
        <f t="shared" ca="1" si="33"/>
        <v>39240.461158422906</v>
      </c>
      <c r="H474" s="30"/>
      <c r="I474" s="12">
        <f t="shared" ref="I474:I537" ca="1" si="35">NORMINV(RAND(),$J$20,$J$21)</f>
        <v>0.23104392266724921</v>
      </c>
    </row>
    <row r="475" spans="3:9" ht="15.55" customHeight="1" x14ac:dyDescent="0.65">
      <c r="C475" s="10">
        <v>449</v>
      </c>
      <c r="D475" s="11">
        <f t="shared" ca="1" si="31"/>
        <v>97.947344473921248</v>
      </c>
      <c r="E475" s="11">
        <f t="shared" ca="1" si="32"/>
        <v>123.23076562504176</v>
      </c>
      <c r="F475" s="11">
        <f t="shared" ca="1" si="34"/>
        <v>3741.6663577251984</v>
      </c>
      <c r="G475" s="11">
        <f t="shared" ca="1" si="33"/>
        <v>39572.848491824654</v>
      </c>
      <c r="H475" s="30"/>
      <c r="I475" s="12">
        <f t="shared" ca="1" si="35"/>
        <v>-1.5169111582583312</v>
      </c>
    </row>
    <row r="476" spans="3:9" ht="15.55" customHeight="1" x14ac:dyDescent="0.65">
      <c r="C476" s="10">
        <v>450</v>
      </c>
      <c r="D476" s="11">
        <f t="shared" ca="1" si="31"/>
        <v>99.241620423994988</v>
      </c>
      <c r="E476" s="11">
        <f t="shared" ca="1" si="32"/>
        <v>124.47883363909483</v>
      </c>
      <c r="F476" s="11">
        <f t="shared" ca="1" si="34"/>
        <v>3751.1796463064502</v>
      </c>
      <c r="G476" s="11">
        <f t="shared" ca="1" si="33"/>
        <v>39909.827103870848</v>
      </c>
      <c r="H476" s="30"/>
      <c r="I476" s="12">
        <f t="shared" ca="1" si="35"/>
        <v>1.4947477586683899</v>
      </c>
    </row>
    <row r="477" spans="3:9" ht="15.55" customHeight="1" x14ac:dyDescent="0.65">
      <c r="C477" s="10">
        <v>451</v>
      </c>
      <c r="D477" s="11">
        <f t="shared" ref="D477:D540" ca="1" si="36">$D$16*D476+$D$17*D475+$D$18*I476+$D$19*I475+$D$20*I474+$D$21+I477</f>
        <v>97.976048920753612</v>
      </c>
      <c r="E477" s="11">
        <f t="shared" ref="E477:E540" ca="1" si="37">$E$16*E476+$E$17*E475+$E$18*I476+$E$19*I475+$E$20*I474+$E$21+I477</f>
        <v>123.15877692044636</v>
      </c>
      <c r="F477" s="11">
        <f t="shared" ca="1" si="34"/>
        <v>3758.0650067243655</v>
      </c>
      <c r="G477" s="11">
        <f t="shared" ref="G477:G540" ca="1" si="38">$G$16*G476+$G$17*G475+$G$18*I476+$G$19*I475+$G$20*I474+$G$21+I477</f>
        <v>40246.947884514018</v>
      </c>
      <c r="H477" s="30"/>
      <c r="I477" s="12">
        <f t="shared" ca="1" si="35"/>
        <v>-1.3164221273731753</v>
      </c>
    </row>
    <row r="478" spans="3:9" ht="15.55" customHeight="1" x14ac:dyDescent="0.65">
      <c r="C478" s="10">
        <v>452</v>
      </c>
      <c r="D478" s="11">
        <f t="shared" ca="1" si="36"/>
        <v>95.820273514228859</v>
      </c>
      <c r="E478" s="11">
        <f t="shared" ca="1" si="37"/>
        <v>120.97975390827493</v>
      </c>
      <c r="F478" s="11">
        <f t="shared" ref="F478:F541" ca="1" si="39">$F$16*F477+$F$17*F476+$F$18*I477+$F$19*I476+$F$20*I475+$F$21+I478</f>
        <v>3764.2032069760094</v>
      </c>
      <c r="G478" s="11">
        <f t="shared" ca="1" si="38"/>
        <v>40586.137271759319</v>
      </c>
      <c r="H478" s="30"/>
      <c r="I478" s="12">
        <f t="shared" ca="1" si="35"/>
        <v>-1.8154349012919797</v>
      </c>
    </row>
    <row r="479" spans="3:9" ht="15.55" customHeight="1" x14ac:dyDescent="0.65">
      <c r="C479" s="10">
        <v>453</v>
      </c>
      <c r="D479" s="11">
        <f t="shared" ca="1" si="36"/>
        <v>94.506602524027613</v>
      </c>
      <c r="E479" s="11">
        <f t="shared" ca="1" si="37"/>
        <v>119.61563517764267</v>
      </c>
      <c r="F479" s="11">
        <f t="shared" ca="1" si="39"/>
        <v>3771.0283457462506</v>
      </c>
      <c r="G479" s="11">
        <f t="shared" ca="1" si="38"/>
        <v>40928.821651975966</v>
      </c>
      <c r="H479" s="30"/>
      <c r="I479" s="12">
        <f t="shared" ca="1" si="35"/>
        <v>-1.1286665444324544</v>
      </c>
    </row>
    <row r="480" spans="3:9" ht="15.55" customHeight="1" x14ac:dyDescent="0.65">
      <c r="C480" s="10">
        <v>454</v>
      </c>
      <c r="D480" s="11">
        <f t="shared" ca="1" si="36"/>
        <v>91.950994728135484</v>
      </c>
      <c r="E480" s="11">
        <f t="shared" ca="1" si="37"/>
        <v>116.97376396859765</v>
      </c>
      <c r="F480" s="11">
        <f t="shared" ca="1" si="39"/>
        <v>3776.4270033496937</v>
      </c>
      <c r="G480" s="11">
        <f t="shared" ca="1" si="38"/>
        <v>41272.909834007718</v>
      </c>
      <c r="H480" s="30"/>
      <c r="I480" s="12">
        <f t="shared" ca="1" si="35"/>
        <v>-1.1060528559606644</v>
      </c>
    </row>
    <row r="481" spans="3:9" ht="15.55" customHeight="1" x14ac:dyDescent="0.65">
      <c r="C481" s="10">
        <v>455</v>
      </c>
      <c r="D481" s="11">
        <f t="shared" ca="1" si="36"/>
        <v>89.371418402945778</v>
      </c>
      <c r="E481" s="11">
        <f t="shared" ca="1" si="37"/>
        <v>114.29284976422989</v>
      </c>
      <c r="F481" s="11">
        <f t="shared" ca="1" si="39"/>
        <v>3781.7072341970397</v>
      </c>
      <c r="G481" s="11">
        <f t="shared" ca="1" si="38"/>
        <v>41619.740376489164</v>
      </c>
      <c r="H481" s="30"/>
      <c r="I481" s="12">
        <f t="shared" ca="1" si="35"/>
        <v>-1.614960481122828</v>
      </c>
    </row>
    <row r="482" spans="3:9" ht="15.55" customHeight="1" x14ac:dyDescent="0.65">
      <c r="C482" s="10">
        <v>456</v>
      </c>
      <c r="D482" s="11">
        <f t="shared" ca="1" si="36"/>
        <v>88.903699997987729</v>
      </c>
      <c r="E482" s="11">
        <f t="shared" ca="1" si="37"/>
        <v>113.68259729043319</v>
      </c>
      <c r="F482" s="11">
        <f t="shared" ca="1" si="39"/>
        <v>3788.8626538303888</v>
      </c>
      <c r="G482" s="11">
        <f t="shared" ca="1" si="38"/>
        <v>41971.314832135766</v>
      </c>
      <c r="H482" s="30"/>
      <c r="I482" s="12">
        <f t="shared" ca="1" si="35"/>
        <v>0.13630574357553582</v>
      </c>
    </row>
    <row r="483" spans="3:9" ht="15.55" customHeight="1" x14ac:dyDescent="0.65">
      <c r="C483" s="10">
        <v>457</v>
      </c>
      <c r="D483" s="11">
        <f t="shared" ca="1" si="36"/>
        <v>89.638846164038668</v>
      </c>
      <c r="E483" s="11">
        <f t="shared" ca="1" si="37"/>
        <v>114.23996412940805</v>
      </c>
      <c r="F483" s="11">
        <f t="shared" ca="1" si="39"/>
        <v>3797.0103142290732</v>
      </c>
      <c r="G483" s="11">
        <f t="shared" ca="1" si="38"/>
        <v>42326.776089096697</v>
      </c>
      <c r="H483" s="30"/>
      <c r="I483" s="12">
        <f t="shared" ca="1" si="35"/>
        <v>0.87109812210787596</v>
      </c>
    </row>
    <row r="484" spans="3:9" ht="15.55" customHeight="1" x14ac:dyDescent="0.65">
      <c r="C484" s="10">
        <v>458</v>
      </c>
      <c r="D484" s="11">
        <f t="shared" ca="1" si="36"/>
        <v>91.268522424830451</v>
      </c>
      <c r="E484" s="11">
        <f t="shared" ca="1" si="37"/>
        <v>115.70095847217917</v>
      </c>
      <c r="F484" s="11">
        <f t="shared" ca="1" si="39"/>
        <v>3806.0478576431374</v>
      </c>
      <c r="G484" s="11">
        <f t="shared" ca="1" si="38"/>
        <v>42686.064061519675</v>
      </c>
      <c r="H484" s="30"/>
      <c r="I484" s="12">
        <f t="shared" ca="1" si="35"/>
        <v>0.97085380152044154</v>
      </c>
    </row>
    <row r="485" spans="3:9" ht="15.55" customHeight="1" x14ac:dyDescent="0.65">
      <c r="C485" s="10">
        <v>459</v>
      </c>
      <c r="D485" s="11">
        <f t="shared" ca="1" si="36"/>
        <v>92.08835199818769</v>
      </c>
      <c r="E485" s="11">
        <f t="shared" ca="1" si="37"/>
        <v>116.37921191519177</v>
      </c>
      <c r="F485" s="11">
        <f t="shared" ca="1" si="39"/>
        <v>3814.3499984022442</v>
      </c>
      <c r="G485" s="11">
        <f t="shared" ca="1" si="38"/>
        <v>43047.583877367972</v>
      </c>
      <c r="H485" s="30"/>
      <c r="I485" s="12">
        <f t="shared" ca="1" si="35"/>
        <v>-0.87947939168244638</v>
      </c>
    </row>
    <row r="486" spans="3:9" ht="15.55" customHeight="1" x14ac:dyDescent="0.65">
      <c r="C486" s="10">
        <v>460</v>
      </c>
      <c r="D486" s="11">
        <f t="shared" ca="1" si="36"/>
        <v>93.62768682339977</v>
      </c>
      <c r="E486" s="11">
        <f t="shared" ca="1" si="37"/>
        <v>117.81763753118149</v>
      </c>
      <c r="F486" s="11">
        <f t="shared" ca="1" si="39"/>
        <v>3823.5197232327896</v>
      </c>
      <c r="G486" s="11">
        <f t="shared" ca="1" si="38"/>
        <v>43412.970707795874</v>
      </c>
      <c r="H486" s="30"/>
      <c r="I486" s="12">
        <f t="shared" ca="1" si="35"/>
        <v>0.34891671639364119</v>
      </c>
    </row>
    <row r="487" spans="3:9" ht="15.55" customHeight="1" x14ac:dyDescent="0.65">
      <c r="C487" s="10">
        <v>461</v>
      </c>
      <c r="D487" s="11">
        <f t="shared" ca="1" si="36"/>
        <v>94.305745803670348</v>
      </c>
      <c r="E487" s="11">
        <f t="shared" ca="1" si="37"/>
        <v>118.41437659989997</v>
      </c>
      <c r="F487" s="11">
        <f t="shared" ca="1" si="39"/>
        <v>3831.8805394118122</v>
      </c>
      <c r="G487" s="11">
        <f t="shared" ca="1" si="38"/>
        <v>43780.563941629109</v>
      </c>
      <c r="H487" s="30"/>
      <c r="I487" s="12">
        <f t="shared" ca="1" si="35"/>
        <v>-2.5384417984035804E-2</v>
      </c>
    </row>
    <row r="488" spans="3:9" ht="15.55" customHeight="1" x14ac:dyDescent="0.65">
      <c r="C488" s="10">
        <v>462</v>
      </c>
      <c r="D488" s="11">
        <f t="shared" ca="1" si="36"/>
        <v>93.416635642223582</v>
      </c>
      <c r="E488" s="11">
        <f t="shared" ca="1" si="37"/>
        <v>117.4788881006091</v>
      </c>
      <c r="F488" s="11">
        <f t="shared" ca="1" si="39"/>
        <v>3838.8176464929547</v>
      </c>
      <c r="G488" s="11">
        <f t="shared" ca="1" si="38"/>
        <v>44149.784272257362</v>
      </c>
      <c r="H488" s="30"/>
      <c r="I488" s="12">
        <f t="shared" ca="1" si="35"/>
        <v>-1.1127561364162435</v>
      </c>
    </row>
    <row r="489" spans="3:9" ht="15.55" customHeight="1" x14ac:dyDescent="0.65">
      <c r="C489" s="10">
        <v>463</v>
      </c>
      <c r="D489" s="11">
        <f t="shared" ca="1" si="36"/>
        <v>94.281368667546161</v>
      </c>
      <c r="E489" s="11">
        <f t="shared" ca="1" si="37"/>
        <v>118.31032124587554</v>
      </c>
      <c r="F489" s="11">
        <f t="shared" ca="1" si="39"/>
        <v>3847.5477106501266</v>
      </c>
      <c r="G489" s="11">
        <f t="shared" ca="1" si="38"/>
        <v>44523.863331121414</v>
      </c>
      <c r="H489" s="30"/>
      <c r="I489" s="12">
        <f t="shared" ca="1" si="35"/>
        <v>0.51209749240357971</v>
      </c>
    </row>
    <row r="490" spans="3:9" ht="15.55" customHeight="1" x14ac:dyDescent="0.65">
      <c r="C490" s="10">
        <v>464</v>
      </c>
      <c r="D490" s="11">
        <f t="shared" ca="1" si="36"/>
        <v>93.318651414077806</v>
      </c>
      <c r="E490" s="11">
        <f t="shared" ca="1" si="37"/>
        <v>117.29761648459204</v>
      </c>
      <c r="F490" s="11">
        <f t="shared" ca="1" si="39"/>
        <v>3854.3535907345108</v>
      </c>
      <c r="G490" s="11">
        <f t="shared" ca="1" si="38"/>
        <v>44899.097254986998</v>
      </c>
      <c r="H490" s="30"/>
      <c r="I490" s="12">
        <f t="shared" ca="1" si="35"/>
        <v>-1.1350855531831334</v>
      </c>
    </row>
    <row r="491" spans="3:9" ht="15.55" customHeight="1" x14ac:dyDescent="0.65">
      <c r="C491" s="10">
        <v>465</v>
      </c>
      <c r="D491" s="11">
        <f t="shared" ca="1" si="36"/>
        <v>94.278130879432339</v>
      </c>
      <c r="E491" s="11">
        <f t="shared" ca="1" si="37"/>
        <v>118.23040461859418</v>
      </c>
      <c r="F491" s="11">
        <f t="shared" ca="1" si="39"/>
        <v>3863.1874875990497</v>
      </c>
      <c r="G491" s="11">
        <f t="shared" ca="1" si="38"/>
        <v>45279.484176406513</v>
      </c>
      <c r="H491" s="30"/>
      <c r="I491" s="12">
        <f t="shared" ca="1" si="35"/>
        <v>1.0629449800133794</v>
      </c>
    </row>
    <row r="492" spans="3:9" ht="15.55" customHeight="1" x14ac:dyDescent="0.65">
      <c r="C492" s="10">
        <v>466</v>
      </c>
      <c r="D492" s="11">
        <f t="shared" ca="1" si="36"/>
        <v>94.97806548795468</v>
      </c>
      <c r="E492" s="11">
        <f t="shared" ca="1" si="37"/>
        <v>118.88373331602743</v>
      </c>
      <c r="F492" s="11">
        <f t="shared" ca="1" si="39"/>
        <v>3871.6444038691438</v>
      </c>
      <c r="G492" s="11">
        <f t="shared" ca="1" si="38"/>
        <v>45662.621460315488</v>
      </c>
      <c r="H492" s="30"/>
      <c r="I492" s="12">
        <f t="shared" ca="1" si="35"/>
        <v>3.7171833841270758E-3</v>
      </c>
    </row>
    <row r="493" spans="3:9" ht="15.55" customHeight="1" x14ac:dyDescent="0.65">
      <c r="C493" s="10">
        <v>467</v>
      </c>
      <c r="D493" s="11">
        <f t="shared" ca="1" si="36"/>
        <v>98.065702545693739</v>
      </c>
      <c r="E493" s="11">
        <f t="shared" ca="1" si="37"/>
        <v>121.95007227444</v>
      </c>
      <c r="F493" s="11">
        <f t="shared" ca="1" si="39"/>
        <v>3882.6084576825119</v>
      </c>
      <c r="G493" s="11">
        <f t="shared" ca="1" si="38"/>
        <v>46051.444282365148</v>
      </c>
      <c r="H493" s="30"/>
      <c r="I493" s="12">
        <f t="shared" ca="1" si="35"/>
        <v>2.6896487622795631</v>
      </c>
    </row>
    <row r="494" spans="3:9" ht="15.55" customHeight="1" x14ac:dyDescent="0.65">
      <c r="C494" s="10">
        <v>468</v>
      </c>
      <c r="D494" s="11">
        <f t="shared" ca="1" si="36"/>
        <v>100.30608823162461</v>
      </c>
      <c r="E494" s="11">
        <f t="shared" ca="1" si="37"/>
        <v>124.18182546374946</v>
      </c>
      <c r="F494" s="11">
        <f t="shared" ca="1" si="39"/>
        <v>3892.7713665661131</v>
      </c>
      <c r="G494" s="11">
        <f t="shared" ca="1" si="38"/>
        <v>46442.661652204639</v>
      </c>
      <c r="H494" s="30"/>
      <c r="I494" s="12">
        <f t="shared" ca="1" si="35"/>
        <v>0.47756418343560691</v>
      </c>
    </row>
    <row r="495" spans="3:9" ht="15.55" customHeight="1" x14ac:dyDescent="0.65">
      <c r="C495" s="10">
        <v>469</v>
      </c>
      <c r="D495" s="11">
        <f t="shared" ca="1" si="36"/>
        <v>102.61329750970218</v>
      </c>
      <c r="E495" s="11">
        <f t="shared" ca="1" si="37"/>
        <v>126.54132571376547</v>
      </c>
      <c r="F495" s="11">
        <f t="shared" ca="1" si="39"/>
        <v>3903.3006414592264</v>
      </c>
      <c r="G495" s="11">
        <f t="shared" ca="1" si="38"/>
        <v>46837.494477730223</v>
      </c>
      <c r="H495" s="30"/>
      <c r="I495" s="12">
        <f t="shared" ca="1" si="35"/>
        <v>0.97639160528343372</v>
      </c>
    </row>
    <row r="496" spans="3:9" ht="15.55" customHeight="1" x14ac:dyDescent="0.65">
      <c r="C496" s="10">
        <v>470</v>
      </c>
      <c r="D496" s="11">
        <f t="shared" ca="1" si="36"/>
        <v>103.9661516261088</v>
      </c>
      <c r="E496" s="11">
        <f t="shared" ca="1" si="37"/>
        <v>127.97978442184689</v>
      </c>
      <c r="F496" s="11">
        <f t="shared" ca="1" si="39"/>
        <v>3913.0396912757892</v>
      </c>
      <c r="G496" s="11">
        <f t="shared" ca="1" si="38"/>
        <v>47234.799433942339</v>
      </c>
      <c r="H496" s="30"/>
      <c r="I496" s="12">
        <f t="shared" ca="1" si="35"/>
        <v>-0.2268974803147305</v>
      </c>
    </row>
    <row r="497" spans="3:9" ht="15.55" customHeight="1" x14ac:dyDescent="0.65">
      <c r="C497" s="10">
        <v>471</v>
      </c>
      <c r="D497" s="11">
        <f t="shared" ca="1" si="36"/>
        <v>102.77053120092586</v>
      </c>
      <c r="E497" s="11">
        <f t="shared" ca="1" si="37"/>
        <v>126.90506677219797</v>
      </c>
      <c r="F497" s="11">
        <f t="shared" ca="1" si="39"/>
        <v>3920.4281614615461</v>
      </c>
      <c r="G497" s="11">
        <f t="shared" ca="1" si="38"/>
        <v>47633.049667626292</v>
      </c>
      <c r="H497" s="30"/>
      <c r="I497" s="12">
        <f t="shared" ca="1" si="35"/>
        <v>-1.2772490051335508</v>
      </c>
    </row>
    <row r="498" spans="3:9" ht="15.55" customHeight="1" x14ac:dyDescent="0.65">
      <c r="C498" s="10">
        <v>472</v>
      </c>
      <c r="D498" s="11">
        <f t="shared" ca="1" si="36"/>
        <v>102.04717406010987</v>
      </c>
      <c r="E498" s="11">
        <f t="shared" ca="1" si="37"/>
        <v>126.3157614851383</v>
      </c>
      <c r="F498" s="11">
        <f t="shared" ca="1" si="39"/>
        <v>3928.3846013611533</v>
      </c>
      <c r="G498" s="11">
        <f t="shared" ca="1" si="38"/>
        <v>48035.181749165691</v>
      </c>
      <c r="H498" s="30"/>
      <c r="I498" s="12">
        <f t="shared" ca="1" si="35"/>
        <v>-0.30198862315928598</v>
      </c>
    </row>
    <row r="499" spans="3:9" ht="15.55" customHeight="1" x14ac:dyDescent="0.65">
      <c r="C499" s="10">
        <v>473</v>
      </c>
      <c r="D499" s="11">
        <f t="shared" ca="1" si="36"/>
        <v>101.93251800406806</v>
      </c>
      <c r="E499" s="11">
        <f t="shared" ca="1" si="37"/>
        <v>126.29894283666196</v>
      </c>
      <c r="F499" s="11">
        <f t="shared" ca="1" si="39"/>
        <v>3936.8110390171196</v>
      </c>
      <c r="G499" s="11">
        <f t="shared" ca="1" si="38"/>
        <v>48441.103555169961</v>
      </c>
      <c r="H499" s="30"/>
      <c r="I499" s="12">
        <f t="shared" ca="1" si="35"/>
        <v>0.92079319019134498</v>
      </c>
    </row>
    <row r="500" spans="3:9" ht="15.55" customHeight="1" x14ac:dyDescent="0.65">
      <c r="C500" s="10">
        <v>474</v>
      </c>
      <c r="D500" s="11">
        <f t="shared" ca="1" si="36"/>
        <v>102.14048362185743</v>
      </c>
      <c r="E500" s="11">
        <f t="shared" ca="1" si="37"/>
        <v>126.58679746013816</v>
      </c>
      <c r="F500" s="11">
        <f t="shared" ca="1" si="39"/>
        <v>3945.5155032985181</v>
      </c>
      <c r="G500" s="11">
        <f t="shared" ca="1" si="38"/>
        <v>48850.660763273365</v>
      </c>
      <c r="H500" s="30"/>
      <c r="I500" s="12">
        <f t="shared" ca="1" si="35"/>
        <v>0.71897403164272733</v>
      </c>
    </row>
    <row r="501" spans="3:9" ht="15.55" customHeight="1" x14ac:dyDescent="0.65">
      <c r="C501" s="10">
        <v>475</v>
      </c>
      <c r="D501" s="11">
        <f t="shared" ca="1" si="36"/>
        <v>102.34749316384807</v>
      </c>
      <c r="E501" s="11">
        <f t="shared" ca="1" si="37"/>
        <v>126.86716557446529</v>
      </c>
      <c r="F501" s="11">
        <f t="shared" ca="1" si="39"/>
        <v>3954.2164649081933</v>
      </c>
      <c r="G501" s="11">
        <f t="shared" ca="1" si="38"/>
        <v>49263.602211670332</v>
      </c>
      <c r="H501" s="30"/>
      <c r="I501" s="12">
        <f t="shared" ca="1" si="35"/>
        <v>-0.22703483338207672</v>
      </c>
    </row>
    <row r="502" spans="3:9" ht="15.55" customHeight="1" x14ac:dyDescent="0.65">
      <c r="C502" s="10">
        <v>476</v>
      </c>
      <c r="D502" s="11">
        <f t="shared" ca="1" si="36"/>
        <v>101.53298639483057</v>
      </c>
      <c r="E502" s="11">
        <f t="shared" ca="1" si="37"/>
        <v>126.12509165635521</v>
      </c>
      <c r="F502" s="11">
        <f t="shared" ca="1" si="39"/>
        <v>3961.9172160878243</v>
      </c>
      <c r="G502" s="11">
        <f t="shared" ca="1" si="38"/>
        <v>49678.96147312523</v>
      </c>
      <c r="H502" s="30"/>
      <c r="I502" s="12">
        <f t="shared" ca="1" si="35"/>
        <v>-1.2654226926596155</v>
      </c>
    </row>
    <row r="503" spans="3:9" ht="15.55" customHeight="1" x14ac:dyDescent="0.65">
      <c r="C503" s="10">
        <v>477</v>
      </c>
      <c r="D503" s="11">
        <f t="shared" ca="1" si="36"/>
        <v>101.4504968523112</v>
      </c>
      <c r="E503" s="11">
        <f t="shared" ca="1" si="37"/>
        <v>126.11349161408195</v>
      </c>
      <c r="F503" s="11">
        <f t="shared" ca="1" si="39"/>
        <v>3970.3664242719601</v>
      </c>
      <c r="G503" s="11">
        <f t="shared" ca="1" si="38"/>
        <v>50098.515001371023</v>
      </c>
      <c r="H503" s="30"/>
      <c r="I503" s="12">
        <f t="shared" ca="1" si="35"/>
        <v>0.37610016726142986</v>
      </c>
    </row>
    <row r="504" spans="3:9" ht="15.55" customHeight="1" x14ac:dyDescent="0.65">
      <c r="C504" s="10">
        <v>478</v>
      </c>
      <c r="D504" s="11">
        <f t="shared" ca="1" si="36"/>
        <v>100.01766535110717</v>
      </c>
      <c r="E504" s="11">
        <f t="shared" ca="1" si="37"/>
        <v>124.72977351980333</v>
      </c>
      <c r="F504" s="11">
        <f t="shared" ca="1" si="39"/>
        <v>3977.3805518649083</v>
      </c>
      <c r="G504" s="11">
        <f t="shared" ca="1" si="38"/>
        <v>50520.0978796829</v>
      </c>
      <c r="H504" s="30"/>
      <c r="I504" s="12">
        <f t="shared" ca="1" si="35"/>
        <v>-0.73785209083471825</v>
      </c>
    </row>
    <row r="505" spans="3:9" ht="15.55" customHeight="1" x14ac:dyDescent="0.65">
      <c r="C505" s="10">
        <v>479</v>
      </c>
      <c r="D505" s="11">
        <f t="shared" ca="1" si="36"/>
        <v>98.643786125174685</v>
      </c>
      <c r="E505" s="11">
        <f t="shared" ca="1" si="37"/>
        <v>123.40204196859031</v>
      </c>
      <c r="F505" s="11">
        <f t="shared" ca="1" si="39"/>
        <v>3984.462330505376</v>
      </c>
      <c r="G505" s="11">
        <f t="shared" ca="1" si="38"/>
        <v>50945.251058193302</v>
      </c>
      <c r="H505" s="30"/>
      <c r="I505" s="12">
        <f t="shared" ca="1" si="35"/>
        <v>-0.7018085328257353</v>
      </c>
    </row>
    <row r="506" spans="3:9" ht="15.55" customHeight="1" x14ac:dyDescent="0.65">
      <c r="C506" s="10">
        <v>480</v>
      </c>
      <c r="D506" s="11">
        <f t="shared" ca="1" si="36"/>
        <v>97.677201962092056</v>
      </c>
      <c r="E506" s="11">
        <f t="shared" ca="1" si="37"/>
        <v>122.44961292409023</v>
      </c>
      <c r="F506" s="11">
        <f t="shared" ca="1" si="39"/>
        <v>3991.806381304124</v>
      </c>
      <c r="G506" s="11">
        <f t="shared" ca="1" si="38"/>
        <v>51374.181807814894</v>
      </c>
      <c r="H506" s="30"/>
      <c r="I506" s="12">
        <f t="shared" ca="1" si="35"/>
        <v>-0.70781324495891629</v>
      </c>
    </row>
    <row r="507" spans="3:9" ht="15.55" customHeight="1" x14ac:dyDescent="0.65">
      <c r="C507" s="10">
        <v>481</v>
      </c>
      <c r="D507" s="11">
        <f t="shared" ca="1" si="36"/>
        <v>97.258435420679234</v>
      </c>
      <c r="E507" s="11">
        <f t="shared" ca="1" si="37"/>
        <v>122.02023061399113</v>
      </c>
      <c r="F507" s="11">
        <f t="shared" ca="1" si="39"/>
        <v>3999.589866382863</v>
      </c>
      <c r="G507" s="11">
        <f t="shared" ca="1" si="38"/>
        <v>51807.100463711002</v>
      </c>
      <c r="H507" s="30"/>
      <c r="I507" s="12">
        <f t="shared" ca="1" si="35"/>
        <v>0.32603217279779934</v>
      </c>
    </row>
    <row r="508" spans="3:9" ht="15.55" customHeight="1" x14ac:dyDescent="0.65">
      <c r="C508" s="10">
        <v>482</v>
      </c>
      <c r="D508" s="11">
        <f t="shared" ca="1" si="36"/>
        <v>96.939173766820829</v>
      </c>
      <c r="E508" s="11">
        <f t="shared" ca="1" si="37"/>
        <v>121.67484327615196</v>
      </c>
      <c r="F508" s="11">
        <f t="shared" ca="1" si="39"/>
        <v>4007.397874601184</v>
      </c>
      <c r="G508" s="11">
        <f t="shared" ca="1" si="38"/>
        <v>52243.623255843995</v>
      </c>
      <c r="H508" s="30"/>
      <c r="I508" s="12">
        <f t="shared" ca="1" si="35"/>
        <v>-9.3499963438343117E-2</v>
      </c>
    </row>
    <row r="509" spans="3:9" ht="15.55" customHeight="1" x14ac:dyDescent="0.65">
      <c r="C509" s="10">
        <v>483</v>
      </c>
      <c r="D509" s="11">
        <f t="shared" ca="1" si="36"/>
        <v>97.561108486564876</v>
      </c>
      <c r="E509" s="11">
        <f t="shared" ca="1" si="37"/>
        <v>122.2662282256408</v>
      </c>
      <c r="F509" s="11">
        <f t="shared" ca="1" si="39"/>
        <v>4016.1201988885605</v>
      </c>
      <c r="G509" s="11">
        <f t="shared" ca="1" si="38"/>
        <v>52684.673627985554</v>
      </c>
      <c r="H509" s="30"/>
      <c r="I509" s="12">
        <f t="shared" ca="1" si="35"/>
        <v>0.52156644884002612</v>
      </c>
    </row>
    <row r="510" spans="3:9" ht="15.55" customHeight="1" x14ac:dyDescent="0.65">
      <c r="C510" s="10">
        <v>484</v>
      </c>
      <c r="D510" s="11">
        <f t="shared" ca="1" si="36"/>
        <v>97.874267353102837</v>
      </c>
      <c r="E510" s="11">
        <f t="shared" ca="1" si="37"/>
        <v>122.54542696081974</v>
      </c>
      <c r="F510" s="11">
        <f t="shared" ca="1" si="39"/>
        <v>4024.5071972182541</v>
      </c>
      <c r="G510" s="11">
        <f t="shared" ca="1" si="38"/>
        <v>53129.031249302854</v>
      </c>
      <c r="H510" s="30"/>
      <c r="I510" s="12">
        <f t="shared" ca="1" si="35"/>
        <v>-0.24558614193088033</v>
      </c>
    </row>
    <row r="511" spans="3:9" ht="15.55" customHeight="1" x14ac:dyDescent="0.65">
      <c r="C511" s="10">
        <v>485</v>
      </c>
      <c r="D511" s="11">
        <f t="shared" ca="1" si="36"/>
        <v>96.525476894345061</v>
      </c>
      <c r="E511" s="11">
        <f t="shared" ca="1" si="37"/>
        <v>121.178241118939</v>
      </c>
      <c r="F511" s="11">
        <f t="shared" ca="1" si="39"/>
        <v>4031.2997497155216</v>
      </c>
      <c r="G511" s="11">
        <f t="shared" ca="1" si="38"/>
        <v>53575.476413482458</v>
      </c>
      <c r="H511" s="30"/>
      <c r="I511" s="12">
        <f t="shared" ca="1" si="35"/>
        <v>-1.6212880085290899</v>
      </c>
    </row>
    <row r="512" spans="3:9" ht="15.55" customHeight="1" x14ac:dyDescent="0.65">
      <c r="C512" s="10">
        <v>486</v>
      </c>
      <c r="D512" s="11">
        <f t="shared" ca="1" si="36"/>
        <v>96.868678296488767</v>
      </c>
      <c r="E512" s="11">
        <f t="shared" ca="1" si="37"/>
        <v>121.50891417615202</v>
      </c>
      <c r="F512" s="11">
        <f t="shared" ca="1" si="39"/>
        <v>4039.8021092617705</v>
      </c>
      <c r="G512" s="11">
        <f t="shared" ca="1" si="38"/>
        <v>54027.33856318528</v>
      </c>
      <c r="H512" s="30"/>
      <c r="I512" s="12">
        <f t="shared" ca="1" si="35"/>
        <v>0.5335238965124165</v>
      </c>
    </row>
    <row r="513" spans="3:9" ht="15.55" customHeight="1" x14ac:dyDescent="0.65">
      <c r="C513" s="10">
        <v>487</v>
      </c>
      <c r="D513" s="11">
        <f t="shared" ca="1" si="36"/>
        <v>95.394661325265915</v>
      </c>
      <c r="E513" s="11">
        <f t="shared" ca="1" si="37"/>
        <v>119.99569127383468</v>
      </c>
      <c r="F513" s="11">
        <f t="shared" ca="1" si="39"/>
        <v>4046.3488083511611</v>
      </c>
      <c r="G513" s="11">
        <f t="shared" ca="1" si="38"/>
        <v>54480.968068378184</v>
      </c>
      <c r="H513" s="30"/>
      <c r="I513" s="12">
        <f t="shared" ca="1" si="35"/>
        <v>-1.0861538743858274</v>
      </c>
    </row>
    <row r="514" spans="3:9" ht="15.55" customHeight="1" x14ac:dyDescent="0.65">
      <c r="C514" s="10">
        <v>488</v>
      </c>
      <c r="D514" s="11">
        <f t="shared" ca="1" si="36"/>
        <v>95.396223247890973</v>
      </c>
      <c r="E514" s="11">
        <f t="shared" ca="1" si="37"/>
        <v>119.97124907823536</v>
      </c>
      <c r="F514" s="11">
        <f t="shared" ca="1" si="39"/>
        <v>4054.4330948913125</v>
      </c>
      <c r="G514" s="11">
        <f t="shared" ca="1" si="38"/>
        <v>54939.909179329487</v>
      </c>
      <c r="H514" s="30"/>
      <c r="I514" s="12">
        <f t="shared" ca="1" si="35"/>
        <v>0.4805853512306098</v>
      </c>
    </row>
    <row r="515" spans="3:9" ht="15.55" customHeight="1" x14ac:dyDescent="0.65">
      <c r="C515" s="10">
        <v>489</v>
      </c>
      <c r="D515" s="11">
        <f t="shared" ca="1" si="36"/>
        <v>97.261618802845518</v>
      </c>
      <c r="E515" s="11">
        <f t="shared" ca="1" si="37"/>
        <v>121.7816562874546</v>
      </c>
      <c r="F515" s="11">
        <f t="shared" ca="1" si="39"/>
        <v>4064.2214116552886</v>
      </c>
      <c r="G515" s="11">
        <f t="shared" ca="1" si="38"/>
        <v>55404.335811895013</v>
      </c>
      <c r="H515" s="30"/>
      <c r="I515" s="12">
        <f t="shared" ca="1" si="35"/>
        <v>1.4411963853275447</v>
      </c>
    </row>
    <row r="516" spans="3:9" ht="15.55" customHeight="1" x14ac:dyDescent="0.65">
      <c r="C516" s="10">
        <v>490</v>
      </c>
      <c r="D516" s="11">
        <f t="shared" ca="1" si="36"/>
        <v>96.565909393583055</v>
      </c>
      <c r="E516" s="11">
        <f t="shared" ca="1" si="37"/>
        <v>121.03886694586947</v>
      </c>
      <c r="F516" s="11">
        <f t="shared" ca="1" si="39"/>
        <v>4071.480740329011</v>
      </c>
      <c r="G516" s="11">
        <f t="shared" ca="1" si="38"/>
        <v>55870.066569201728</v>
      </c>
      <c r="H516" s="30"/>
      <c r="I516" s="12">
        <f t="shared" ca="1" si="35"/>
        <v>-1.2008219045686341</v>
      </c>
    </row>
    <row r="517" spans="3:9" ht="15.55" customHeight="1" x14ac:dyDescent="0.65">
      <c r="C517" s="10">
        <v>491</v>
      </c>
      <c r="D517" s="11">
        <f t="shared" ca="1" si="36"/>
        <v>97.287130405251077</v>
      </c>
      <c r="E517" s="11">
        <f t="shared" ca="1" si="37"/>
        <v>121.75313332129021</v>
      </c>
      <c r="F517" s="11">
        <f t="shared" ca="1" si="39"/>
        <v>4080.3371156043672</v>
      </c>
      <c r="G517" s="11">
        <f t="shared" ca="1" si="38"/>
        <v>56341.272016869443</v>
      </c>
      <c r="H517" s="30"/>
      <c r="I517" s="12">
        <f t="shared" ca="1" si="35"/>
        <v>-5.2238905894682351E-2</v>
      </c>
    </row>
    <row r="518" spans="3:9" ht="15.55" customHeight="1" x14ac:dyDescent="0.65">
      <c r="C518" s="10">
        <v>492</v>
      </c>
      <c r="D518" s="11">
        <f t="shared" ca="1" si="36"/>
        <v>97.044181241395776</v>
      </c>
      <c r="E518" s="11">
        <f t="shared" ca="1" si="37"/>
        <v>121.48505666837312</v>
      </c>
      <c r="F518" s="11">
        <f t="shared" ca="1" si="39"/>
        <v>4088.1237265271334</v>
      </c>
      <c r="G518" s="11">
        <f t="shared" ca="1" si="38"/>
        <v>56815.289479005754</v>
      </c>
      <c r="H518" s="30"/>
      <c r="I518" s="12">
        <f t="shared" ca="1" si="35"/>
        <v>-0.53618180959550232</v>
      </c>
    </row>
    <row r="519" spans="3:9" ht="15.55" customHeight="1" x14ac:dyDescent="0.65">
      <c r="C519" s="10">
        <v>493</v>
      </c>
      <c r="D519" s="11">
        <f t="shared" ca="1" si="36"/>
        <v>95.099465669846438</v>
      </c>
      <c r="E519" s="11">
        <f t="shared" ca="1" si="37"/>
        <v>119.53382896945803</v>
      </c>
      <c r="F519" s="11">
        <f t="shared" ca="1" si="39"/>
        <v>4094.3018119787857</v>
      </c>
      <c r="G519" s="11">
        <f t="shared" ca="1" si="38"/>
        <v>57291.634114383392</v>
      </c>
      <c r="H519" s="30"/>
      <c r="I519" s="12">
        <f t="shared" ca="1" si="35"/>
        <v>-1.3699710537658876</v>
      </c>
    </row>
    <row r="520" spans="3:9" ht="15.55" customHeight="1" x14ac:dyDescent="0.65">
      <c r="C520" s="10">
        <v>494</v>
      </c>
      <c r="D520" s="11">
        <f t="shared" ca="1" si="36"/>
        <v>94.233531417095506</v>
      </c>
      <c r="E520" s="11">
        <f t="shared" ca="1" si="37"/>
        <v>118.65481073284998</v>
      </c>
      <c r="F520" s="11">
        <f t="shared" ca="1" si="39"/>
        <v>4101.5157356455347</v>
      </c>
      <c r="G520" s="11">
        <f t="shared" ca="1" si="38"/>
        <v>57772.967622855002</v>
      </c>
      <c r="H520" s="30"/>
      <c r="I520" s="12">
        <f t="shared" ca="1" si="35"/>
        <v>-0.57126335829318753</v>
      </c>
    </row>
    <row r="521" spans="3:9" ht="15.55" customHeight="1" x14ac:dyDescent="0.65">
      <c r="C521" s="10">
        <v>495</v>
      </c>
      <c r="D521" s="11">
        <f t="shared" ca="1" si="36"/>
        <v>93.493604404505973</v>
      </c>
      <c r="E521" s="11">
        <f t="shared" ca="1" si="37"/>
        <v>117.86474076645987</v>
      </c>
      <c r="F521" s="11">
        <f t="shared" ca="1" si="39"/>
        <v>4108.6697836160301</v>
      </c>
      <c r="G521" s="11">
        <f t="shared" ca="1" si="38"/>
        <v>58258.214095008363</v>
      </c>
      <c r="H521" s="30"/>
      <c r="I521" s="12">
        <f t="shared" ca="1" si="35"/>
        <v>-0.1644591853278064</v>
      </c>
    </row>
    <row r="522" spans="3:9" ht="15.55" customHeight="1" x14ac:dyDescent="0.65">
      <c r="C522" s="10">
        <v>496</v>
      </c>
      <c r="D522" s="11">
        <f t="shared" ca="1" si="36"/>
        <v>93.716677894558856</v>
      </c>
      <c r="E522" s="11">
        <f t="shared" ca="1" si="37"/>
        <v>118.02881113035441</v>
      </c>
      <c r="F522" s="11">
        <f t="shared" ca="1" si="39"/>
        <v>4116.7374152511757</v>
      </c>
      <c r="G522" s="11">
        <f t="shared" ca="1" si="38"/>
        <v>58748.392918035497</v>
      </c>
      <c r="H522" s="30"/>
      <c r="I522" s="12">
        <f t="shared" ca="1" si="35"/>
        <v>0.55128802793795695</v>
      </c>
    </row>
    <row r="523" spans="3:9" ht="15.55" customHeight="1" x14ac:dyDescent="0.65">
      <c r="C523" s="10">
        <v>497</v>
      </c>
      <c r="D523" s="11">
        <f t="shared" ca="1" si="36"/>
        <v>91.900648289301287</v>
      </c>
      <c r="E523" s="11">
        <f t="shared" ca="1" si="37"/>
        <v>116.14476332946232</v>
      </c>
      <c r="F523" s="11">
        <f t="shared" ca="1" si="39"/>
        <v>4122.7018344573507</v>
      </c>
      <c r="G523" s="11">
        <f t="shared" ca="1" si="38"/>
        <v>59240.517239913359</v>
      </c>
      <c r="H523" s="30"/>
      <c r="I523" s="12">
        <f t="shared" ca="1" si="35"/>
        <v>-2.3298372089548742</v>
      </c>
    </row>
    <row r="524" spans="3:9" ht="15.55" customHeight="1" x14ac:dyDescent="0.65">
      <c r="C524" s="10">
        <v>498</v>
      </c>
      <c r="D524" s="11">
        <f t="shared" ca="1" si="36"/>
        <v>91.735931291581949</v>
      </c>
      <c r="E524" s="11">
        <f t="shared" ca="1" si="37"/>
        <v>115.92301286989742</v>
      </c>
      <c r="F524" s="11">
        <f t="shared" ca="1" si="39"/>
        <v>4130.3526954868012</v>
      </c>
      <c r="G524" s="11">
        <f t="shared" ca="1" si="38"/>
        <v>59738.420049588829</v>
      </c>
      <c r="H524" s="30"/>
      <c r="I524" s="12">
        <f t="shared" ca="1" si="35"/>
        <v>-0.18475094614259571</v>
      </c>
    </row>
    <row r="525" spans="3:9" ht="15.55" customHeight="1" x14ac:dyDescent="0.65">
      <c r="C525" s="10">
        <v>499</v>
      </c>
      <c r="D525" s="11">
        <f t="shared" ca="1" si="36"/>
        <v>92.316259345637462</v>
      </c>
      <c r="E525" s="11">
        <f t="shared" ca="1" si="37"/>
        <v>116.41323137889519</v>
      </c>
      <c r="F525" s="11">
        <f t="shared" ca="1" si="39"/>
        <v>4138.5599727643539</v>
      </c>
      <c r="G525" s="11">
        <f t="shared" ca="1" si="38"/>
        <v>60240.982109536322</v>
      </c>
      <c r="H525" s="30"/>
      <c r="I525" s="12">
        <f t="shared" ca="1" si="35"/>
        <v>0.71909954702153112</v>
      </c>
    </row>
    <row r="526" spans="3:9" ht="15.55" customHeight="1" x14ac:dyDescent="0.65">
      <c r="C526" s="10">
        <v>500</v>
      </c>
      <c r="D526" s="11">
        <f t="shared" ca="1" si="36"/>
        <v>91.652340305414768</v>
      </c>
      <c r="E526" s="11">
        <f t="shared" ca="1" si="37"/>
        <v>115.66708634725045</v>
      </c>
      <c r="F526" s="11">
        <f t="shared" ca="1" si="39"/>
        <v>4145.5442570085897</v>
      </c>
      <c r="G526" s="11">
        <f t="shared" ca="1" si="38"/>
        <v>60746.479637742457</v>
      </c>
      <c r="H526" s="30"/>
      <c r="I526" s="12">
        <f t="shared" ca="1" si="35"/>
        <v>-0.4765159962154214</v>
      </c>
    </row>
    <row r="527" spans="3:9" ht="15.55" customHeight="1" x14ac:dyDescent="0.65">
      <c r="C527" s="10">
        <v>501</v>
      </c>
      <c r="D527" s="11">
        <f t="shared" ca="1" si="36"/>
        <v>91.117429713893216</v>
      </c>
      <c r="E527" s="11">
        <f t="shared" ca="1" si="37"/>
        <v>115.06718837826544</v>
      </c>
      <c r="F527" s="11">
        <f t="shared" ca="1" si="39"/>
        <v>4152.7113316947398</v>
      </c>
      <c r="G527" s="11">
        <f t="shared" ca="1" si="38"/>
        <v>61256.353884731594</v>
      </c>
      <c r="H527" s="30"/>
      <c r="I527" s="12">
        <f t="shared" ca="1" si="35"/>
        <v>-1.4649847673341045</v>
      </c>
    </row>
    <row r="528" spans="3:9" ht="15.55" customHeight="1" x14ac:dyDescent="0.65">
      <c r="C528" s="10">
        <v>502</v>
      </c>
      <c r="D528" s="11">
        <f t="shared" ca="1" si="36"/>
        <v>91.836585675273312</v>
      </c>
      <c r="E528" s="11">
        <f t="shared" ca="1" si="37"/>
        <v>115.71120893789967</v>
      </c>
      <c r="F528" s="11">
        <f t="shared" ca="1" si="39"/>
        <v>4161.0553246311274</v>
      </c>
      <c r="G528" s="11">
        <f t="shared" ca="1" si="38"/>
        <v>61771.621239584812</v>
      </c>
      <c r="H528" s="30"/>
      <c r="I528" s="12">
        <f t="shared" ca="1" si="35"/>
        <v>0.3886084818812448</v>
      </c>
    </row>
    <row r="529" spans="3:9" ht="15.55" customHeight="1" x14ac:dyDescent="0.65">
      <c r="C529" s="10">
        <v>503</v>
      </c>
      <c r="D529" s="11">
        <f t="shared" ca="1" si="36"/>
        <v>92.840687154415193</v>
      </c>
      <c r="E529" s="11">
        <f t="shared" ca="1" si="37"/>
        <v>116.63670539851881</v>
      </c>
      <c r="F529" s="11">
        <f t="shared" ca="1" si="39"/>
        <v>4169.6462016866572</v>
      </c>
      <c r="G529" s="11">
        <f t="shared" ca="1" si="38"/>
        <v>62291.390983104298</v>
      </c>
      <c r="H529" s="30"/>
      <c r="I529" s="12">
        <f t="shared" ca="1" si="35"/>
        <v>1.0361217836413674</v>
      </c>
    </row>
    <row r="530" spans="3:9" ht="15.55" customHeight="1" x14ac:dyDescent="0.65">
      <c r="C530" s="10">
        <v>504</v>
      </c>
      <c r="D530" s="11">
        <f t="shared" ca="1" si="36"/>
        <v>93.373436561910253</v>
      </c>
      <c r="E530" s="11">
        <f t="shared" ca="1" si="37"/>
        <v>117.11193766221379</v>
      </c>
      <c r="F530" s="11">
        <f t="shared" ca="1" si="39"/>
        <v>4177.8452545464024</v>
      </c>
      <c r="G530" s="11">
        <f t="shared" ca="1" si="38"/>
        <v>62815.070475067107</v>
      </c>
      <c r="H530" s="30"/>
      <c r="I530" s="12">
        <f t="shared" ca="1" si="35"/>
        <v>-6.2644478243478519E-2</v>
      </c>
    </row>
    <row r="531" spans="3:9" ht="15.55" customHeight="1" x14ac:dyDescent="0.65">
      <c r="C531" s="10">
        <v>505</v>
      </c>
      <c r="D531" s="11">
        <f t="shared" ca="1" si="36"/>
        <v>95.368128780685183</v>
      </c>
      <c r="E531" s="11">
        <f t="shared" ca="1" si="37"/>
        <v>119.07126559330875</v>
      </c>
      <c r="F531" s="11">
        <f t="shared" ca="1" si="39"/>
        <v>4187.5907547901688</v>
      </c>
      <c r="G531" s="11">
        <f t="shared" ca="1" si="38"/>
        <v>63344.633797321316</v>
      </c>
      <c r="H531" s="30"/>
      <c r="I531" s="12">
        <f t="shared" ca="1" si="35"/>
        <v>0.70426792207588207</v>
      </c>
    </row>
    <row r="532" spans="3:9" ht="15.55" customHeight="1" x14ac:dyDescent="0.65">
      <c r="C532" s="10">
        <v>506</v>
      </c>
      <c r="D532" s="11">
        <f t="shared" ca="1" si="36"/>
        <v>97.539631304609912</v>
      </c>
      <c r="E532" s="11">
        <f t="shared" ca="1" si="37"/>
        <v>121.21822961798341</v>
      </c>
      <c r="F532" s="11">
        <f t="shared" ca="1" si="39"/>
        <v>4197.5494393652871</v>
      </c>
      <c r="G532" s="11">
        <f t="shared" ca="1" si="38"/>
        <v>63878.77962224502</v>
      </c>
      <c r="H532" s="30"/>
      <c r="I532" s="12">
        <f t="shared" ca="1" si="35"/>
        <v>1.0689120101338525</v>
      </c>
    </row>
    <row r="533" spans="3:9" ht="15.55" customHeight="1" x14ac:dyDescent="0.65">
      <c r="C533" s="10">
        <v>507</v>
      </c>
      <c r="D533" s="11">
        <f t="shared" ca="1" si="36"/>
        <v>98.159526592427596</v>
      </c>
      <c r="E533" s="11">
        <f t="shared" ca="1" si="37"/>
        <v>121.85414423625492</v>
      </c>
      <c r="F533" s="11">
        <f t="shared" ca="1" si="39"/>
        <v>4206.1487111209353</v>
      </c>
      <c r="G533" s="11">
        <f t="shared" ca="1" si="38"/>
        <v>64415.987803904165</v>
      </c>
      <c r="H533" s="30"/>
      <c r="I533" s="12">
        <f t="shared" ca="1" si="35"/>
        <v>-0.2642590563119917</v>
      </c>
    </row>
    <row r="534" spans="3:9" ht="15.55" customHeight="1" x14ac:dyDescent="0.65">
      <c r="C534" s="10">
        <v>508</v>
      </c>
      <c r="D534" s="11">
        <f t="shared" ca="1" si="36"/>
        <v>98.617397805731329</v>
      </c>
      <c r="E534" s="11">
        <f t="shared" ca="1" si="37"/>
        <v>122.36531634449021</v>
      </c>
      <c r="F534" s="11">
        <f t="shared" ca="1" si="39"/>
        <v>4214.7646701711346</v>
      </c>
      <c r="G534" s="11">
        <f t="shared" ca="1" si="38"/>
        <v>64957.669777196119</v>
      </c>
      <c r="H534" s="30"/>
      <c r="I534" s="12">
        <f t="shared" ca="1" si="35"/>
        <v>-0.4186470366206087</v>
      </c>
    </row>
    <row r="535" spans="3:9" ht="15.55" customHeight="1" x14ac:dyDescent="0.65">
      <c r="C535" s="10">
        <v>509</v>
      </c>
      <c r="D535" s="11">
        <f t="shared" ca="1" si="36"/>
        <v>98.025241746849488</v>
      </c>
      <c r="E535" s="11">
        <f t="shared" ca="1" si="37"/>
        <v>121.83012122696442</v>
      </c>
      <c r="F535" s="11">
        <f t="shared" ca="1" si="39"/>
        <v>4222.3568492041168</v>
      </c>
      <c r="G535" s="11">
        <f t="shared" ca="1" si="38"/>
        <v>65502.808631419786</v>
      </c>
      <c r="H535" s="30"/>
      <c r="I535" s="12">
        <f t="shared" ca="1" si="35"/>
        <v>-0.87763211557897036</v>
      </c>
    </row>
    <row r="536" spans="3:9" ht="15.55" customHeight="1" x14ac:dyDescent="0.65">
      <c r="C536" s="10">
        <v>510</v>
      </c>
      <c r="D536" s="11">
        <f t="shared" ca="1" si="36"/>
        <v>99.083145995032226</v>
      </c>
      <c r="E536" s="11">
        <f t="shared" ca="1" si="37"/>
        <v>122.94914775988987</v>
      </c>
      <c r="F536" s="11">
        <f t="shared" ca="1" si="39"/>
        <v>4231.6396262145008</v>
      </c>
      <c r="G536" s="11">
        <f t="shared" ca="1" si="38"/>
        <v>66054.158771164002</v>
      </c>
      <c r="H536" s="30"/>
      <c r="I536" s="12">
        <f t="shared" ca="1" si="35"/>
        <v>1.5814819212352855</v>
      </c>
    </row>
    <row r="537" spans="3:9" ht="15.55" customHeight="1" x14ac:dyDescent="0.65">
      <c r="C537" s="10">
        <v>511</v>
      </c>
      <c r="D537" s="11">
        <f t="shared" ca="1" si="36"/>
        <v>99.515700376187212</v>
      </c>
      <c r="E537" s="11">
        <f t="shared" ca="1" si="37"/>
        <v>123.42559216062411</v>
      </c>
      <c r="F537" s="11">
        <f t="shared" ca="1" si="39"/>
        <v>4240.2297302179013</v>
      </c>
      <c r="G537" s="11">
        <f t="shared" ca="1" si="38"/>
        <v>66609.363488934832</v>
      </c>
      <c r="H537" s="30"/>
      <c r="I537" s="12">
        <f t="shared" ca="1" si="35"/>
        <v>0.30405802095861401</v>
      </c>
    </row>
    <row r="538" spans="3:9" ht="15.55" customHeight="1" x14ac:dyDescent="0.65">
      <c r="C538" s="10">
        <v>512</v>
      </c>
      <c r="D538" s="11">
        <f t="shared" ca="1" si="36"/>
        <v>98.286555529829528</v>
      </c>
      <c r="E538" s="11">
        <f t="shared" ca="1" si="37"/>
        <v>122.2600520890626</v>
      </c>
      <c r="F538" s="11">
        <f t="shared" ca="1" si="39"/>
        <v>4247.2773900465991</v>
      </c>
      <c r="G538" s="11">
        <f t="shared" ca="1" si="38"/>
        <v>67167.62981372168</v>
      </c>
      <c r="H538" s="30"/>
      <c r="I538" s="12">
        <f t="shared" ref="I538:I601" ca="1" si="40">NORMINV(RAND(),$J$20,$J$21)</f>
        <v>-1.738273283930948</v>
      </c>
    </row>
    <row r="539" spans="3:9" ht="15.55" customHeight="1" x14ac:dyDescent="0.65">
      <c r="C539" s="10">
        <v>513</v>
      </c>
      <c r="D539" s="11">
        <f t="shared" ca="1" si="36"/>
        <v>98.605593097228109</v>
      </c>
      <c r="E539" s="11">
        <f t="shared" ca="1" si="37"/>
        <v>122.64389136627074</v>
      </c>
      <c r="F539" s="11">
        <f t="shared" ca="1" si="39"/>
        <v>4255.8926367166059</v>
      </c>
      <c r="G539" s="11">
        <f t="shared" ca="1" si="38"/>
        <v>67732.094962289397</v>
      </c>
      <c r="H539" s="30"/>
      <c r="I539" s="12">
        <f t="shared" ca="1" si="40"/>
        <v>-4.8854693385721563E-2</v>
      </c>
    </row>
    <row r="540" spans="3:9" ht="15.55" customHeight="1" x14ac:dyDescent="0.65">
      <c r="C540" s="10">
        <v>514</v>
      </c>
      <c r="D540" s="11">
        <f t="shared" ca="1" si="36"/>
        <v>97.816914894723226</v>
      </c>
      <c r="E540" s="11">
        <f t="shared" ca="1" si="37"/>
        <v>121.89010420766188</v>
      </c>
      <c r="F540" s="11">
        <f t="shared" ca="1" si="39"/>
        <v>4263.2733722465618</v>
      </c>
      <c r="G540" s="11">
        <f t="shared" ca="1" si="38"/>
        <v>68299.982015577029</v>
      </c>
      <c r="H540" s="30"/>
      <c r="I540" s="12">
        <f t="shared" ca="1" si="40"/>
        <v>-0.15468015786319411</v>
      </c>
    </row>
    <row r="541" spans="3:9" ht="15.55" customHeight="1" x14ac:dyDescent="0.65">
      <c r="C541" s="10">
        <v>515</v>
      </c>
      <c r="D541" s="11">
        <f t="shared" ref="D541:D604" ca="1" si="41">$D$16*D540+$D$17*D539+$D$18*I540+$D$19*I539+$D$20*I538+$D$21+I541</f>
        <v>96.752456838381065</v>
      </c>
      <c r="E541" s="11">
        <f t="shared" ref="E541:E604" ca="1" si="42">$E$16*E540+$E$17*E539+$E$18*I540+$E$19*I539+$E$20*I538+$E$21+I541</f>
        <v>120.86771594296165</v>
      </c>
      <c r="F541" s="11">
        <f t="shared" ca="1" si="39"/>
        <v>4270.4355907534509</v>
      </c>
      <c r="G541" s="11">
        <f t="shared" ref="G541:G604" ca="1" si="43">$G$16*G540+$G$17*G539+$G$18*I540+$G$19*I539+$G$20*I538+$G$21+I541</f>
        <v>68872.363920155272</v>
      </c>
      <c r="H541" s="30"/>
      <c r="I541" s="12">
        <f t="shared" ca="1" si="40"/>
        <v>-0.39073031953041132</v>
      </c>
    </row>
    <row r="542" spans="3:9" ht="15.55" customHeight="1" x14ac:dyDescent="0.65">
      <c r="C542" s="10">
        <v>516</v>
      </c>
      <c r="D542" s="11">
        <f t="shared" ca="1" si="41"/>
        <v>96.721710993086631</v>
      </c>
      <c r="E542" s="11">
        <f t="shared" ca="1" si="42"/>
        <v>120.85903929219822</v>
      </c>
      <c r="F542" s="11">
        <f t="shared" ref="F542:F605" ca="1" si="44">$F$16*F541+$F$17*F540+$F$18*I541+$F$19*I540+$F$20*I539+$F$21+I542</f>
        <v>4278.5412010849832</v>
      </c>
      <c r="G542" s="11">
        <f t="shared" ca="1" si="43"/>
        <v>69450.425413428282</v>
      </c>
      <c r="H542" s="30"/>
      <c r="I542" s="12">
        <f t="shared" ca="1" si="40"/>
        <v>-0.16481338170087534</v>
      </c>
    </row>
    <row r="543" spans="3:9" ht="15.55" customHeight="1" x14ac:dyDescent="0.65">
      <c r="C543" s="10">
        <v>517</v>
      </c>
      <c r="D543" s="11">
        <f t="shared" ca="1" si="41"/>
        <v>96.786061061268654</v>
      </c>
      <c r="E543" s="11">
        <f t="shared" ca="1" si="42"/>
        <v>120.92480392987521</v>
      </c>
      <c r="F543" s="11">
        <f t="shared" ca="1" si="44"/>
        <v>4286.6535256016386</v>
      </c>
      <c r="G543" s="11">
        <f t="shared" ca="1" si="43"/>
        <v>70033.270200558181</v>
      </c>
      <c r="H543" s="30"/>
      <c r="I543" s="12">
        <f t="shared" ca="1" si="40"/>
        <v>8.8558512508465886E-2</v>
      </c>
    </row>
    <row r="544" spans="3:9" ht="15.55" customHeight="1" x14ac:dyDescent="0.65">
      <c r="C544" s="10">
        <v>518</v>
      </c>
      <c r="D544" s="11">
        <f t="shared" ca="1" si="41"/>
        <v>97.390748289572514</v>
      </c>
      <c r="E544" s="11">
        <f t="shared" ca="1" si="42"/>
        <v>121.53265620021287</v>
      </c>
      <c r="F544" s="11">
        <f t="shared" ca="1" si="44"/>
        <v>4295.3207890395561</v>
      </c>
      <c r="G544" s="11">
        <f t="shared" ca="1" si="43"/>
        <v>70621.495225607723</v>
      </c>
      <c r="H544" s="30"/>
      <c r="I544" s="12">
        <f t="shared" ca="1" si="40"/>
        <v>0.52322093561032146</v>
      </c>
    </row>
    <row r="545" spans="3:9" ht="15.55" customHeight="1" x14ac:dyDescent="0.65">
      <c r="C545" s="10">
        <v>519</v>
      </c>
      <c r="D545" s="11">
        <f t="shared" ca="1" si="41"/>
        <v>97.61087948070498</v>
      </c>
      <c r="E545" s="11">
        <f t="shared" ca="1" si="42"/>
        <v>121.75677617467542</v>
      </c>
      <c r="F545" s="11">
        <f t="shared" ca="1" si="44"/>
        <v>4303.6070110948931</v>
      </c>
      <c r="G545" s="11">
        <f t="shared" ca="1" si="43"/>
        <v>71214.202597346317</v>
      </c>
      <c r="H545" s="30"/>
      <c r="I545" s="12">
        <f t="shared" ca="1" si="40"/>
        <v>-0.20380829028884551</v>
      </c>
    </row>
    <row r="546" spans="3:9" ht="15.55" customHeight="1" x14ac:dyDescent="0.65">
      <c r="C546" s="10">
        <v>520</v>
      </c>
      <c r="D546" s="11">
        <f t="shared" ca="1" si="41"/>
        <v>98.534380806237138</v>
      </c>
      <c r="E546" s="11">
        <f t="shared" ca="1" si="42"/>
        <v>122.69594207648177</v>
      </c>
      <c r="F546" s="11">
        <f t="shared" ca="1" si="44"/>
        <v>4312.6563690765424</v>
      </c>
      <c r="G546" s="11">
        <f t="shared" ca="1" si="43"/>
        <v>71812.582677647384</v>
      </c>
      <c r="H546" s="30"/>
      <c r="I546" s="12">
        <f t="shared" ca="1" si="40"/>
        <v>0.50261681380092116</v>
      </c>
    </row>
    <row r="547" spans="3:9" ht="15.55" customHeight="1" x14ac:dyDescent="0.65">
      <c r="C547" s="10">
        <v>521</v>
      </c>
      <c r="D547" s="11">
        <f t="shared" ca="1" si="41"/>
        <v>98.376516577452037</v>
      </c>
      <c r="E547" s="11">
        <f t="shared" ca="1" si="42"/>
        <v>122.55549078653829</v>
      </c>
      <c r="F547" s="11">
        <f t="shared" ca="1" si="44"/>
        <v>4320.6344214646051</v>
      </c>
      <c r="G547" s="11">
        <f t="shared" ca="1" si="43"/>
        <v>72414.836611545019</v>
      </c>
      <c r="H547" s="30"/>
      <c r="I547" s="12">
        <f t="shared" ca="1" si="40"/>
        <v>-0.62309074516937779</v>
      </c>
    </row>
    <row r="548" spans="3:9" ht="15.55" customHeight="1" x14ac:dyDescent="0.65">
      <c r="C548" s="10">
        <v>522</v>
      </c>
      <c r="D548" s="11">
        <f t="shared" ca="1" si="41"/>
        <v>97.464494534784009</v>
      </c>
      <c r="E548" s="11">
        <f t="shared" ca="1" si="42"/>
        <v>121.67774887060709</v>
      </c>
      <c r="F548" s="11">
        <f t="shared" ca="1" si="44"/>
        <v>4327.9486541791912</v>
      </c>
      <c r="G548" s="11">
        <f t="shared" ca="1" si="43"/>
        <v>73021.421494734153</v>
      </c>
      <c r="H548" s="30"/>
      <c r="I548" s="12">
        <f t="shared" ca="1" si="40"/>
        <v>-0.92801569697270381</v>
      </c>
    </row>
    <row r="549" spans="3:9" ht="15.55" customHeight="1" x14ac:dyDescent="0.65">
      <c r="C549" s="10">
        <v>523</v>
      </c>
      <c r="D549" s="11">
        <f t="shared" ca="1" si="41"/>
        <v>98.366959273445232</v>
      </c>
      <c r="E549" s="11">
        <f t="shared" ca="1" si="42"/>
        <v>122.60656997874308</v>
      </c>
      <c r="F549" s="11">
        <f t="shared" ca="1" si="44"/>
        <v>4337.0435196241469</v>
      </c>
      <c r="G549" s="11">
        <f t="shared" ca="1" si="43"/>
        <v>73634.810596199648</v>
      </c>
      <c r="H549" s="30"/>
      <c r="I549" s="12">
        <f t="shared" ca="1" si="40"/>
        <v>1.0819568020433903</v>
      </c>
    </row>
    <row r="550" spans="3:9" ht="15.55" customHeight="1" x14ac:dyDescent="0.65">
      <c r="C550" s="10">
        <v>524</v>
      </c>
      <c r="D550" s="11">
        <f t="shared" ca="1" si="41"/>
        <v>99.779433782923391</v>
      </c>
      <c r="E550" s="11">
        <f t="shared" ca="1" si="42"/>
        <v>124.02600275815611</v>
      </c>
      <c r="F550" s="11">
        <f t="shared" ca="1" si="44"/>
        <v>4346.5639634458448</v>
      </c>
      <c r="G550" s="11">
        <f t="shared" ca="1" si="43"/>
        <v>74253.686407764588</v>
      </c>
      <c r="H550" s="30"/>
      <c r="I550" s="12">
        <f t="shared" ca="1" si="40"/>
        <v>1.5739917307381379</v>
      </c>
    </row>
    <row r="551" spans="3:9" ht="15.55" customHeight="1" x14ac:dyDescent="0.65">
      <c r="C551" s="10">
        <v>525</v>
      </c>
      <c r="D551" s="11">
        <f t="shared" ca="1" si="41"/>
        <v>102.97384068887206</v>
      </c>
      <c r="E551" s="11">
        <f t="shared" ca="1" si="42"/>
        <v>127.24718833916289</v>
      </c>
      <c r="F551" s="11">
        <f t="shared" ca="1" si="44"/>
        <v>4357.9734724166938</v>
      </c>
      <c r="G551" s="11">
        <f t="shared" ca="1" si="43"/>
        <v>74879.572949148802</v>
      </c>
      <c r="H551" s="30"/>
      <c r="I551" s="12">
        <f t="shared" ca="1" si="40"/>
        <v>2.4496313172844082</v>
      </c>
    </row>
    <row r="552" spans="3:9" ht="15.55" customHeight="1" x14ac:dyDescent="0.65">
      <c r="C552" s="10">
        <v>526</v>
      </c>
      <c r="D552" s="11">
        <f t="shared" ca="1" si="41"/>
        <v>104.92352376420808</v>
      </c>
      <c r="E552" s="11">
        <f t="shared" ca="1" si="42"/>
        <v>129.24737883712712</v>
      </c>
      <c r="F552" s="11">
        <f t="shared" ca="1" si="44"/>
        <v>4368.2580784573429</v>
      </c>
      <c r="G552" s="11">
        <f t="shared" ca="1" si="43"/>
        <v>75509.499012784436</v>
      </c>
      <c r="H552" s="30"/>
      <c r="I552" s="12">
        <f t="shared" ca="1" si="40"/>
        <v>1.3717909785136751E-2</v>
      </c>
    </row>
    <row r="553" spans="3:9" ht="15.55" customHeight="1" x14ac:dyDescent="0.65">
      <c r="C553" s="10">
        <v>527</v>
      </c>
      <c r="D553" s="11">
        <f t="shared" ca="1" si="41"/>
        <v>106.04257985821609</v>
      </c>
      <c r="E553" s="11">
        <f t="shared" ca="1" si="42"/>
        <v>130.47394244836363</v>
      </c>
      <c r="F553" s="11">
        <f t="shared" ca="1" si="44"/>
        <v>4378.0075340271751</v>
      </c>
      <c r="G553" s="11">
        <f t="shared" ca="1" si="43"/>
        <v>76144.11590632677</v>
      </c>
      <c r="H553" s="30"/>
      <c r="I553" s="12">
        <f t="shared" ca="1" si="40"/>
        <v>-0.21229370094143379</v>
      </c>
    </row>
    <row r="554" spans="3:9" ht="15.55" customHeight="1" x14ac:dyDescent="0.65">
      <c r="C554" s="10">
        <v>528</v>
      </c>
      <c r="D554" s="11">
        <f t="shared" ca="1" si="41"/>
        <v>104.85092715255992</v>
      </c>
      <c r="E554" s="11">
        <f t="shared" ca="1" si="42"/>
        <v>129.41335030871238</v>
      </c>
      <c r="F554" s="11">
        <f t="shared" ca="1" si="44"/>
        <v>4385.5821538027758</v>
      </c>
      <c r="G554" s="11">
        <f t="shared" ca="1" si="43"/>
        <v>76781.812028635715</v>
      </c>
      <c r="H554" s="30"/>
      <c r="I554" s="12">
        <f t="shared" ca="1" si="40"/>
        <v>-1.6010168734978167</v>
      </c>
    </row>
    <row r="555" spans="3:9" ht="15.55" customHeight="1" x14ac:dyDescent="0.65">
      <c r="C555" s="10">
        <v>529</v>
      </c>
      <c r="D555" s="11">
        <f t="shared" ca="1" si="41"/>
        <v>103.54312126739865</v>
      </c>
      <c r="E555" s="11">
        <f t="shared" ca="1" si="42"/>
        <v>128.24567490030265</v>
      </c>
      <c r="F555" s="11">
        <f t="shared" ca="1" si="44"/>
        <v>4393.1253514071859</v>
      </c>
      <c r="G555" s="11">
        <f t="shared" ca="1" si="43"/>
        <v>77424.772084796714</v>
      </c>
      <c r="H555" s="30"/>
      <c r="I555" s="12">
        <f t="shared" ca="1" si="40"/>
        <v>-4.2082108143832793E-2</v>
      </c>
    </row>
    <row r="556" spans="3:9" ht="15.55" customHeight="1" x14ac:dyDescent="0.65">
      <c r="C556" s="10">
        <v>530</v>
      </c>
      <c r="D556" s="11">
        <f t="shared" ca="1" si="41"/>
        <v>102.52763510801807</v>
      </c>
      <c r="E556" s="11">
        <f t="shared" ca="1" si="42"/>
        <v>127.33418733613078</v>
      </c>
      <c r="F556" s="11">
        <f t="shared" ca="1" si="44"/>
        <v>4400.8247572651471</v>
      </c>
      <c r="G556" s="11">
        <f t="shared" ca="1" si="43"/>
        <v>78073.206239229708</v>
      </c>
      <c r="H556" s="30"/>
      <c r="I556" s="12">
        <f t="shared" ca="1" si="40"/>
        <v>0.13574172013472341</v>
      </c>
    </row>
    <row r="557" spans="3:9" ht="15.55" customHeight="1" x14ac:dyDescent="0.65">
      <c r="C557" s="10">
        <v>531</v>
      </c>
      <c r="D557" s="11">
        <f t="shared" ca="1" si="41"/>
        <v>100.77393833541362</v>
      </c>
      <c r="E557" s="11">
        <f t="shared" ca="1" si="42"/>
        <v>125.65434897920022</v>
      </c>
      <c r="F557" s="11">
        <f t="shared" ca="1" si="44"/>
        <v>4407.6823942158144</v>
      </c>
      <c r="G557" s="11">
        <f t="shared" ca="1" si="43"/>
        <v>78726.16464731333</v>
      </c>
      <c r="H557" s="30"/>
      <c r="I557" s="12">
        <f t="shared" ca="1" si="40"/>
        <v>-0.84880324698724785</v>
      </c>
    </row>
    <row r="558" spans="3:9" ht="15.55" customHeight="1" x14ac:dyDescent="0.65">
      <c r="C558" s="10">
        <v>532</v>
      </c>
      <c r="D558" s="11">
        <f t="shared" ca="1" si="41"/>
        <v>99.264104893102626</v>
      </c>
      <c r="E558" s="11">
        <f t="shared" ca="1" si="42"/>
        <v>124.19577237766578</v>
      </c>
      <c r="F558" s="11">
        <f t="shared" ca="1" si="44"/>
        <v>4414.7030575396502</v>
      </c>
      <c r="G558" s="11">
        <f t="shared" ca="1" si="43"/>
        <v>79384.697218802874</v>
      </c>
      <c r="H558" s="30"/>
      <c r="I558" s="12">
        <f t="shared" ca="1" si="40"/>
        <v>-1.2302374685319091</v>
      </c>
    </row>
    <row r="559" spans="3:9" ht="15.55" customHeight="1" x14ac:dyDescent="0.65">
      <c r="C559" s="10">
        <v>533</v>
      </c>
      <c r="D559" s="11">
        <f t="shared" ca="1" si="41"/>
        <v>98.215084690694383</v>
      </c>
      <c r="E559" s="11">
        <f t="shared" ca="1" si="42"/>
        <v>123.16154672230756</v>
      </c>
      <c r="F559" s="11">
        <f t="shared" ca="1" si="44"/>
        <v>4422.0253318175546</v>
      </c>
      <c r="G559" s="11">
        <f t="shared" ca="1" si="43"/>
        <v>80048.978757920777</v>
      </c>
      <c r="H559" s="30"/>
      <c r="I559" s="12">
        <f t="shared" ca="1" si="40"/>
        <v>-0.30194355963688368</v>
      </c>
    </row>
    <row r="560" spans="3:9" ht="15.55" customHeight="1" x14ac:dyDescent="0.65">
      <c r="C560" s="10">
        <v>534</v>
      </c>
      <c r="D560" s="11">
        <f t="shared" ca="1" si="41"/>
        <v>97.68305226984225</v>
      </c>
      <c r="E560" s="11">
        <f t="shared" ca="1" si="42"/>
        <v>122.61730409114243</v>
      </c>
      <c r="F560" s="11">
        <f t="shared" ca="1" si="44"/>
        <v>4429.7454509899517</v>
      </c>
      <c r="G560" s="11">
        <f t="shared" ca="1" si="43"/>
        <v>80719.153996313209</v>
      </c>
      <c r="H560" s="30"/>
      <c r="I560" s="12">
        <f t="shared" ca="1" si="40"/>
        <v>0.37506616555450106</v>
      </c>
    </row>
    <row r="561" spans="3:9" ht="15.55" customHeight="1" x14ac:dyDescent="0.65">
      <c r="C561" s="10">
        <v>535</v>
      </c>
      <c r="D561" s="11">
        <f t="shared" ca="1" si="41"/>
        <v>97.146737763054773</v>
      </c>
      <c r="E561" s="11">
        <f t="shared" ca="1" si="42"/>
        <v>122.05201635770239</v>
      </c>
      <c r="F561" s="11">
        <f t="shared" ca="1" si="44"/>
        <v>4437.3802146335847</v>
      </c>
      <c r="G561" s="11">
        <f t="shared" ca="1" si="43"/>
        <v>81394.787523692052</v>
      </c>
      <c r="H561" s="30"/>
      <c r="I561" s="12">
        <f t="shared" ca="1" si="40"/>
        <v>-0.24265509058132331</v>
      </c>
    </row>
    <row r="562" spans="3:9" ht="15.55" customHeight="1" x14ac:dyDescent="0.65">
      <c r="C562" s="10">
        <v>536</v>
      </c>
      <c r="D562" s="11">
        <f t="shared" ca="1" si="41"/>
        <v>96.764587379385787</v>
      </c>
      <c r="E562" s="11">
        <f t="shared" ca="1" si="42"/>
        <v>121.63458151905674</v>
      </c>
      <c r="F562" s="11">
        <f t="shared" ca="1" si="44"/>
        <v>4445.1321538468155</v>
      </c>
      <c r="G562" s="11">
        <f t="shared" ca="1" si="43"/>
        <v>82076.131250121369</v>
      </c>
      <c r="H562" s="30"/>
      <c r="I562" s="12">
        <f t="shared" ca="1" si="40"/>
        <v>-0.63634181571039294</v>
      </c>
    </row>
    <row r="563" spans="3:9" ht="15.55" customHeight="1" x14ac:dyDescent="0.65">
      <c r="C563" s="10">
        <v>537</v>
      </c>
      <c r="D563" s="11">
        <f t="shared" ca="1" si="41"/>
        <v>97.152105356890502</v>
      </c>
      <c r="E563" s="11">
        <f t="shared" ca="1" si="42"/>
        <v>121.97966885524608</v>
      </c>
      <c r="F563" s="11">
        <f t="shared" ca="1" si="44"/>
        <v>4453.6075276812453</v>
      </c>
      <c r="G563" s="11">
        <f t="shared" ca="1" si="43"/>
        <v>82763.836141749518</v>
      </c>
      <c r="H563" s="30"/>
      <c r="I563" s="12">
        <f t="shared" ca="1" si="40"/>
        <v>0.27772704744499954</v>
      </c>
    </row>
    <row r="564" spans="3:9" ht="15.55" customHeight="1" x14ac:dyDescent="0.65">
      <c r="C564" s="10">
        <v>538</v>
      </c>
      <c r="D564" s="11">
        <f t="shared" ca="1" si="41"/>
        <v>96.224394986534705</v>
      </c>
      <c r="E564" s="11">
        <f t="shared" ca="1" si="42"/>
        <v>121.00613682956738</v>
      </c>
      <c r="F564" s="11">
        <f t="shared" ca="1" si="44"/>
        <v>4460.7387048774426</v>
      </c>
      <c r="G564" s="11">
        <f t="shared" ca="1" si="43"/>
        <v>83455.882727888209</v>
      </c>
      <c r="H564" s="30"/>
      <c r="I564" s="12">
        <f t="shared" ca="1" si="40"/>
        <v>-0.87311310749292037</v>
      </c>
    </row>
    <row r="565" spans="3:9" ht="15.55" customHeight="1" x14ac:dyDescent="0.65">
      <c r="C565" s="10">
        <v>539</v>
      </c>
      <c r="D565" s="11">
        <f t="shared" ca="1" si="41"/>
        <v>96.91634643900629</v>
      </c>
      <c r="E565" s="11">
        <f t="shared" ca="1" si="42"/>
        <v>121.66408964037291</v>
      </c>
      <c r="F565" s="11">
        <f t="shared" ca="1" si="44"/>
        <v>4469.5340893522925</v>
      </c>
      <c r="G565" s="11">
        <f t="shared" ca="1" si="43"/>
        <v>84155.33339199207</v>
      </c>
      <c r="H565" s="30"/>
      <c r="I565" s="12">
        <f t="shared" ca="1" si="40"/>
        <v>0.83748385196860908</v>
      </c>
    </row>
    <row r="566" spans="3:9" ht="15.55" customHeight="1" x14ac:dyDescent="0.65">
      <c r="C566" s="10">
        <v>540</v>
      </c>
      <c r="D566" s="11">
        <f t="shared" ca="1" si="41"/>
        <v>96.352089820853664</v>
      </c>
      <c r="E566" s="11">
        <f t="shared" ca="1" si="42"/>
        <v>121.04858130284158</v>
      </c>
      <c r="F566" s="11">
        <f t="shared" ca="1" si="44"/>
        <v>4476.9715856283183</v>
      </c>
      <c r="G566" s="11">
        <f t="shared" ca="1" si="43"/>
        <v>84859.198659621179</v>
      </c>
      <c r="H566" s="30"/>
      <c r="I566" s="12">
        <f t="shared" ca="1" si="40"/>
        <v>-0.92447572496519326</v>
      </c>
    </row>
    <row r="567" spans="3:9" ht="15.55" customHeight="1" x14ac:dyDescent="0.65">
      <c r="C567" s="10">
        <v>541</v>
      </c>
      <c r="D567" s="11">
        <f t="shared" ca="1" si="41"/>
        <v>97.456993188089186</v>
      </c>
      <c r="E567" s="11">
        <f t="shared" ca="1" si="42"/>
        <v>122.12224248662365</v>
      </c>
      <c r="F567" s="11">
        <f t="shared" ca="1" si="44"/>
        <v>4486.1677730606189</v>
      </c>
      <c r="G567" s="11">
        <f t="shared" ca="1" si="43"/>
        <v>85570.66262670279</v>
      </c>
      <c r="H567" s="30"/>
      <c r="I567" s="12">
        <f t="shared" ca="1" si="40"/>
        <v>1.1637391777503767</v>
      </c>
    </row>
    <row r="568" spans="3:9" ht="15.55" customHeight="1" x14ac:dyDescent="0.65">
      <c r="C568" s="10">
        <v>542</v>
      </c>
      <c r="D568" s="11">
        <f t="shared" ca="1" si="41"/>
        <v>97.802143674009699</v>
      </c>
      <c r="E568" s="11">
        <f t="shared" ca="1" si="42"/>
        <v>122.4249638870929</v>
      </c>
      <c r="F568" s="11">
        <f t="shared" ca="1" si="44"/>
        <v>4494.5298757156124</v>
      </c>
      <c r="G568" s="11">
        <f t="shared" ca="1" si="43"/>
        <v>86287.163160024138</v>
      </c>
      <c r="H568" s="30"/>
      <c r="I568" s="12">
        <f t="shared" ca="1" si="40"/>
        <v>-0.33703351092391354</v>
      </c>
    </row>
    <row r="569" spans="3:9" ht="15.55" customHeight="1" x14ac:dyDescent="0.65">
      <c r="C569" s="10">
        <v>543</v>
      </c>
      <c r="D569" s="11">
        <f t="shared" ca="1" si="41"/>
        <v>97.609599264564196</v>
      </c>
      <c r="E569" s="11">
        <f t="shared" ca="1" si="42"/>
        <v>122.21682521461668</v>
      </c>
      <c r="F569" s="11">
        <f t="shared" ca="1" si="44"/>
        <v>4502.4796401911617</v>
      </c>
      <c r="G569" s="11">
        <f t="shared" ca="1" si="43"/>
        <v>87009.191864633452</v>
      </c>
      <c r="H569" s="30"/>
      <c r="I569" s="12">
        <f t="shared" ca="1" si="40"/>
        <v>-0.32892996438312921</v>
      </c>
    </row>
    <row r="570" spans="3:9" ht="15.55" customHeight="1" x14ac:dyDescent="0.65">
      <c r="C570" s="10">
        <v>544</v>
      </c>
      <c r="D570" s="11">
        <f t="shared" ca="1" si="41"/>
        <v>98.039954718567358</v>
      </c>
      <c r="E570" s="11">
        <f t="shared" ca="1" si="42"/>
        <v>122.63651677765951</v>
      </c>
      <c r="F570" s="11">
        <f t="shared" ca="1" si="44"/>
        <v>4511.0617482355665</v>
      </c>
      <c r="G570" s="11">
        <f t="shared" ca="1" si="43"/>
        <v>87737.829816251324</v>
      </c>
      <c r="H570" s="30"/>
      <c r="I570" s="12">
        <f t="shared" ca="1" si="40"/>
        <v>-7.6826911706658896E-2</v>
      </c>
    </row>
    <row r="571" spans="3:9" ht="15.55" customHeight="1" x14ac:dyDescent="0.65">
      <c r="C571" s="10">
        <v>545</v>
      </c>
      <c r="D571" s="11">
        <f t="shared" ca="1" si="41"/>
        <v>95.86508965432391</v>
      </c>
      <c r="E571" s="11">
        <f t="shared" ca="1" si="42"/>
        <v>120.4473984008952</v>
      </c>
      <c r="F571" s="11">
        <f t="shared" ca="1" si="44"/>
        <v>4517.0174925796982</v>
      </c>
      <c r="G571" s="11">
        <f t="shared" ca="1" si="43"/>
        <v>88469.866310527083</v>
      </c>
      <c r="H571" s="30"/>
      <c r="I571" s="12">
        <f t="shared" ca="1" si="40"/>
        <v>-1.9564388534795742</v>
      </c>
    </row>
    <row r="572" spans="3:9" ht="15.55" customHeight="1" x14ac:dyDescent="0.65">
      <c r="C572" s="10">
        <v>546</v>
      </c>
      <c r="D572" s="11">
        <f t="shared" ca="1" si="41"/>
        <v>94.800285690673235</v>
      </c>
      <c r="E572" s="11">
        <f t="shared" ca="1" si="42"/>
        <v>119.37851922939265</v>
      </c>
      <c r="F572" s="11">
        <f t="shared" ca="1" si="44"/>
        <v>4524.1305622062282</v>
      </c>
      <c r="G572" s="11">
        <f t="shared" ca="1" si="43"/>
        <v>89209.141528329783</v>
      </c>
      <c r="H572" s="30"/>
      <c r="I572" s="12">
        <f t="shared" ca="1" si="40"/>
        <v>-0.51468363985796151</v>
      </c>
    </row>
    <row r="573" spans="3:9" ht="15.55" customHeight="1" x14ac:dyDescent="0.65">
      <c r="C573" s="10">
        <v>547</v>
      </c>
      <c r="D573" s="11">
        <f t="shared" ca="1" si="41"/>
        <v>94.520951598242462</v>
      </c>
      <c r="E573" s="11">
        <f t="shared" ca="1" si="42"/>
        <v>119.05071727189303</v>
      </c>
      <c r="F573" s="11">
        <f t="shared" ca="1" si="44"/>
        <v>4531.802162361193</v>
      </c>
      <c r="G573" s="11">
        <f t="shared" ca="1" si="43"/>
        <v>89955.079361954777</v>
      </c>
      <c r="H573" s="30"/>
      <c r="I573" s="12">
        <f t="shared" ca="1" si="40"/>
        <v>0.36818878279358214</v>
      </c>
    </row>
    <row r="574" spans="3:9" ht="15.55" customHeight="1" x14ac:dyDescent="0.65">
      <c r="C574" s="10">
        <v>548</v>
      </c>
      <c r="D574" s="11">
        <f t="shared" ca="1" si="41"/>
        <v>93.222397705263148</v>
      </c>
      <c r="E574" s="11">
        <f t="shared" ca="1" si="42"/>
        <v>117.6916039826434</v>
      </c>
      <c r="F574" s="11">
        <f t="shared" ca="1" si="44"/>
        <v>4538.393450187802</v>
      </c>
      <c r="G574" s="11">
        <f t="shared" ca="1" si="43"/>
        <v>90706.108818370674</v>
      </c>
      <c r="H574" s="30"/>
      <c r="I574" s="12">
        <f t="shared" ca="1" si="40"/>
        <v>-0.82292528712617563</v>
      </c>
    </row>
    <row r="575" spans="3:9" ht="15.55" customHeight="1" x14ac:dyDescent="0.65">
      <c r="C575" s="10">
        <v>549</v>
      </c>
      <c r="D575" s="11">
        <f t="shared" ca="1" si="41"/>
        <v>93.588052605445071</v>
      </c>
      <c r="E575" s="11">
        <f t="shared" ca="1" si="42"/>
        <v>117.99740854015219</v>
      </c>
      <c r="F575" s="11">
        <f t="shared" ca="1" si="44"/>
        <v>4546.6332319038902</v>
      </c>
      <c r="G575" s="11">
        <f t="shared" ca="1" si="43"/>
        <v>91465.011759988469</v>
      </c>
      <c r="H575" s="30"/>
      <c r="I575" s="12">
        <f t="shared" ca="1" si="40"/>
        <v>4.2749353505563865E-2</v>
      </c>
    </row>
    <row r="576" spans="3:9" ht="15.55" customHeight="1" x14ac:dyDescent="0.65">
      <c r="C576" s="10">
        <v>550</v>
      </c>
      <c r="D576" s="11">
        <f t="shared" ca="1" si="41"/>
        <v>93.363346519077467</v>
      </c>
      <c r="E576" s="11">
        <f t="shared" ca="1" si="42"/>
        <v>117.69158397423406</v>
      </c>
      <c r="F576" s="11">
        <f t="shared" ca="1" si="44"/>
        <v>4554.1559402248686</v>
      </c>
      <c r="G576" s="11">
        <f t="shared" ca="1" si="43"/>
        <v>92229.462924512816</v>
      </c>
      <c r="H576" s="30"/>
      <c r="I576" s="12">
        <f t="shared" ca="1" si="40"/>
        <v>-0.62334176039140432</v>
      </c>
    </row>
    <row r="577" spans="3:9" ht="15.55" customHeight="1" x14ac:dyDescent="0.65">
      <c r="C577" s="10">
        <v>551</v>
      </c>
      <c r="D577" s="11">
        <f t="shared" ca="1" si="41"/>
        <v>94.253163657956989</v>
      </c>
      <c r="E577" s="11">
        <f t="shared" ca="1" si="42"/>
        <v>118.51663738635602</v>
      </c>
      <c r="F577" s="11">
        <f t="shared" ca="1" si="44"/>
        <v>4562.8550797428234</v>
      </c>
      <c r="G577" s="11">
        <f t="shared" ca="1" si="43"/>
        <v>93001.426490389989</v>
      </c>
      <c r="H577" s="30"/>
      <c r="I577" s="12">
        <f t="shared" ca="1" si="40"/>
        <v>0.9054400291565039</v>
      </c>
    </row>
    <row r="578" spans="3:9" ht="15.55" customHeight="1" x14ac:dyDescent="0.65">
      <c r="C578" s="10">
        <v>552</v>
      </c>
      <c r="D578" s="11">
        <f t="shared" ca="1" si="41"/>
        <v>95.167894930391782</v>
      </c>
      <c r="E578" s="11">
        <f t="shared" ca="1" si="42"/>
        <v>119.36532933811134</v>
      </c>
      <c r="F578" s="11">
        <f t="shared" ca="1" si="44"/>
        <v>4571.5442811913517</v>
      </c>
      <c r="G578" s="11">
        <f t="shared" ca="1" si="43"/>
        <v>93779.7574358118</v>
      </c>
      <c r="H578" s="30"/>
      <c r="I578" s="12">
        <f t="shared" ca="1" si="40"/>
        <v>0.26660554098311162</v>
      </c>
    </row>
    <row r="579" spans="3:9" ht="15.55" customHeight="1" x14ac:dyDescent="0.65">
      <c r="C579" s="10">
        <v>553</v>
      </c>
      <c r="D579" s="11">
        <f t="shared" ca="1" si="41"/>
        <v>93.311348370278992</v>
      </c>
      <c r="E579" s="11">
        <f t="shared" ca="1" si="42"/>
        <v>117.46597601702167</v>
      </c>
      <c r="F579" s="11">
        <f t="shared" ca="1" si="44"/>
        <v>4577.5581569618162</v>
      </c>
      <c r="G579" s="11">
        <f t="shared" ca="1" si="43"/>
        <v>94561.857227691522</v>
      </c>
      <c r="H579" s="30"/>
      <c r="I579" s="12">
        <f t="shared" ca="1" si="40"/>
        <v>-2.5226358447042228</v>
      </c>
    </row>
    <row r="580" spans="3:9" ht="15.55" customHeight="1" x14ac:dyDescent="0.65">
      <c r="C580" s="10">
        <v>554</v>
      </c>
      <c r="D580" s="11">
        <f t="shared" ca="1" si="41"/>
        <v>94.065352183644038</v>
      </c>
      <c r="E580" s="11">
        <f t="shared" ca="1" si="42"/>
        <v>118.19610432857236</v>
      </c>
      <c r="F580" s="11">
        <f t="shared" ca="1" si="44"/>
        <v>4586.254865802106</v>
      </c>
      <c r="G580" s="11">
        <f t="shared" ca="1" si="43"/>
        <v>95353.134327668085</v>
      </c>
      <c r="H580" s="30"/>
      <c r="I580" s="12">
        <f t="shared" ca="1" si="40"/>
        <v>0.57477913166395989</v>
      </c>
    </row>
    <row r="581" spans="3:9" ht="15.55" customHeight="1" x14ac:dyDescent="0.65">
      <c r="C581" s="10">
        <v>555</v>
      </c>
      <c r="D581" s="11">
        <f t="shared" ca="1" si="41"/>
        <v>93.120920633845543</v>
      </c>
      <c r="E581" s="11">
        <f t="shared" ca="1" si="42"/>
        <v>117.1903046348029</v>
      </c>
      <c r="F581" s="11">
        <f t="shared" ca="1" si="44"/>
        <v>4593.0530280839512</v>
      </c>
      <c r="G581" s="11">
        <f t="shared" ca="1" si="43"/>
        <v>96149.034983999591</v>
      </c>
      <c r="H581" s="30"/>
      <c r="I581" s="12">
        <f t="shared" ca="1" si="40"/>
        <v>-0.62187036406902707</v>
      </c>
    </row>
    <row r="582" spans="3:9" ht="15.55" customHeight="1" x14ac:dyDescent="0.65">
      <c r="C582" s="10">
        <v>556</v>
      </c>
      <c r="D582" s="11">
        <f t="shared" ca="1" si="41"/>
        <v>94.41599533942717</v>
      </c>
      <c r="E582" s="11">
        <f t="shared" ca="1" si="42"/>
        <v>118.44849984125733</v>
      </c>
      <c r="F582" s="11">
        <f t="shared" ca="1" si="44"/>
        <v>4602.2061192415695</v>
      </c>
      <c r="G582" s="11">
        <f t="shared" ca="1" si="43"/>
        <v>96953.898919623956</v>
      </c>
      <c r="H582" s="30"/>
      <c r="I582" s="12">
        <f t="shared" ca="1" si="40"/>
        <v>1.7975871525409612</v>
      </c>
    </row>
    <row r="583" spans="3:9" ht="15.55" customHeight="1" x14ac:dyDescent="0.65">
      <c r="C583" s="10">
        <v>557</v>
      </c>
      <c r="D583" s="11">
        <f t="shared" ca="1" si="41"/>
        <v>95.537494658656172</v>
      </c>
      <c r="E583" s="11">
        <f t="shared" ca="1" si="42"/>
        <v>119.5142427529121</v>
      </c>
      <c r="F583" s="11">
        <f t="shared" ca="1" si="44"/>
        <v>4611.0681073337755</v>
      </c>
      <c r="G583" s="11">
        <f t="shared" ca="1" si="43"/>
        <v>97765.109088662808</v>
      </c>
      <c r="H583" s="30"/>
      <c r="I583" s="12">
        <f t="shared" ca="1" si="40"/>
        <v>-0.18264163633808003</v>
      </c>
    </row>
    <row r="584" spans="3:9" ht="15.55" customHeight="1" x14ac:dyDescent="0.65">
      <c r="C584" s="10">
        <v>558</v>
      </c>
      <c r="D584" s="11">
        <f t="shared" ca="1" si="41"/>
        <v>96.257441381576655</v>
      </c>
      <c r="E584" s="11">
        <f t="shared" ca="1" si="42"/>
        <v>120.21106030398954</v>
      </c>
      <c r="F584" s="11">
        <f t="shared" ca="1" si="44"/>
        <v>4619.6815558360431</v>
      </c>
      <c r="G584" s="11">
        <f t="shared" ca="1" si="43"/>
        <v>98582.791890171997</v>
      </c>
      <c r="H584" s="30"/>
      <c r="I584" s="12">
        <f t="shared" ca="1" si="40"/>
        <v>-0.11069145535794059</v>
      </c>
    </row>
    <row r="585" spans="3:9" ht="15.55" customHeight="1" x14ac:dyDescent="0.65">
      <c r="C585" s="10">
        <v>559</v>
      </c>
      <c r="D585" s="11">
        <f t="shared" ca="1" si="41"/>
        <v>97.003309269348875</v>
      </c>
      <c r="E585" s="11">
        <f t="shared" ca="1" si="42"/>
        <v>120.95416407176302</v>
      </c>
      <c r="F585" s="11">
        <f t="shared" ca="1" si="44"/>
        <v>4628.4024728338118</v>
      </c>
      <c r="G585" s="11">
        <f t="shared" ca="1" si="43"/>
        <v>99407.350027455017</v>
      </c>
      <c r="H585" s="30"/>
      <c r="I585" s="12">
        <f t="shared" ca="1" si="40"/>
        <v>-0.30852033220054237</v>
      </c>
    </row>
    <row r="586" spans="3:9" ht="15.55" customHeight="1" x14ac:dyDescent="0.65">
      <c r="C586" s="10">
        <v>560</v>
      </c>
      <c r="D586" s="11">
        <f t="shared" ca="1" si="41"/>
        <v>97.662157082218016</v>
      </c>
      <c r="E586" s="11">
        <f t="shared" ca="1" si="42"/>
        <v>121.6224240224704</v>
      </c>
      <c r="F586" s="11">
        <f t="shared" ca="1" si="44"/>
        <v>4637.092054962839</v>
      </c>
      <c r="G586" s="11">
        <f t="shared" ca="1" si="43"/>
        <v>100238.70008442871</v>
      </c>
      <c r="H586" s="30"/>
      <c r="I586" s="12">
        <f t="shared" ca="1" si="40"/>
        <v>0.73469224052951787</v>
      </c>
    </row>
    <row r="587" spans="3:9" ht="15.55" customHeight="1" x14ac:dyDescent="0.65">
      <c r="C587" s="10">
        <v>561</v>
      </c>
      <c r="D587" s="11">
        <f t="shared" ca="1" si="41"/>
        <v>98.798367030952221</v>
      </c>
      <c r="E587" s="11">
        <f t="shared" ca="1" si="42"/>
        <v>122.78074934483081</v>
      </c>
      <c r="F587" s="11">
        <f t="shared" ca="1" si="44"/>
        <v>4646.3224489752765</v>
      </c>
      <c r="G587" s="11">
        <f t="shared" ca="1" si="43"/>
        <v>101077.47188374677</v>
      </c>
      <c r="H587" s="30"/>
      <c r="I587" s="12">
        <f t="shared" ca="1" si="40"/>
        <v>0.81057021175741006</v>
      </c>
    </row>
    <row r="588" spans="3:9" ht="15.55" customHeight="1" x14ac:dyDescent="0.65">
      <c r="C588" s="10">
        <v>562</v>
      </c>
      <c r="D588" s="11">
        <f t="shared" ca="1" si="41"/>
        <v>99.183901744695333</v>
      </c>
      <c r="E588" s="11">
        <f t="shared" ca="1" si="42"/>
        <v>123.19828277027284</v>
      </c>
      <c r="F588" s="11">
        <f t="shared" ca="1" si="44"/>
        <v>4654.8553625845016</v>
      </c>
      <c r="G588" s="11">
        <f t="shared" ca="1" si="43"/>
        <v>101922.48351713916</v>
      </c>
      <c r="H588" s="30"/>
      <c r="I588" s="12">
        <f t="shared" ca="1" si="40"/>
        <v>-0.23937864833143549</v>
      </c>
    </row>
    <row r="589" spans="3:9" ht="15.55" customHeight="1" x14ac:dyDescent="0.65">
      <c r="C589" s="10">
        <v>563</v>
      </c>
      <c r="D589" s="11">
        <f t="shared" ca="1" si="41"/>
        <v>97.736636240848782</v>
      </c>
      <c r="E589" s="11">
        <f t="shared" ca="1" si="42"/>
        <v>121.80199427959525</v>
      </c>
      <c r="F589" s="11">
        <f t="shared" ca="1" si="44"/>
        <v>4661.6584580046547</v>
      </c>
      <c r="G589" s="11">
        <f t="shared" ca="1" si="43"/>
        <v>102772.76558744015</v>
      </c>
      <c r="H589" s="30"/>
      <c r="I589" s="12">
        <f t="shared" ca="1" si="40"/>
        <v>-2.1432637599804636</v>
      </c>
    </row>
    <row r="590" spans="3:9" ht="15.55" customHeight="1" x14ac:dyDescent="0.65">
      <c r="C590" s="10">
        <v>564</v>
      </c>
      <c r="D590" s="11">
        <f t="shared" ca="1" si="41"/>
        <v>97.563775875174471</v>
      </c>
      <c r="E590" s="11">
        <f t="shared" ca="1" si="42"/>
        <v>121.68146606413485</v>
      </c>
      <c r="F590" s="11">
        <f t="shared" ca="1" si="44"/>
        <v>4669.7539156286502</v>
      </c>
      <c r="G590" s="11">
        <f t="shared" ca="1" si="43"/>
        <v>103631.39008525937</v>
      </c>
      <c r="H590" s="30"/>
      <c r="I590" s="12">
        <f t="shared" ca="1" si="40"/>
        <v>0.24211280630315776</v>
      </c>
    </row>
    <row r="591" spans="3:9" ht="15.55" customHeight="1" x14ac:dyDescent="0.65">
      <c r="C591" s="10">
        <v>565</v>
      </c>
      <c r="D591" s="11">
        <f t="shared" ca="1" si="41"/>
        <v>97.441358676985388</v>
      </c>
      <c r="E591" s="11">
        <f t="shared" ca="1" si="42"/>
        <v>121.57808651762025</v>
      </c>
      <c r="F591" s="11">
        <f t="shared" ca="1" si="44"/>
        <v>4677.7514984566124</v>
      </c>
      <c r="G591" s="11">
        <f t="shared" ca="1" si="43"/>
        <v>104497.00951592268</v>
      </c>
      <c r="H591" s="30"/>
      <c r="I591" s="12">
        <f t="shared" ca="1" si="40"/>
        <v>0.68693915376529446</v>
      </c>
    </row>
    <row r="592" spans="3:9" ht="15.55" customHeight="1" x14ac:dyDescent="0.65">
      <c r="C592" s="10">
        <v>566</v>
      </c>
      <c r="D592" s="11">
        <f t="shared" ca="1" si="41"/>
        <v>97.938812404840547</v>
      </c>
      <c r="E592" s="11">
        <f t="shared" ca="1" si="42"/>
        <v>122.09359301752716</v>
      </c>
      <c r="F592" s="11">
        <f t="shared" ca="1" si="44"/>
        <v>4686.3813297667548</v>
      </c>
      <c r="G592" s="11">
        <f t="shared" ca="1" si="43"/>
        <v>105370.42887851835</v>
      </c>
      <c r="H592" s="30"/>
      <c r="I592" s="12">
        <f t="shared" ca="1" si="40"/>
        <v>0.83645377569078705</v>
      </c>
    </row>
    <row r="593" spans="3:9" ht="15.55" customHeight="1" x14ac:dyDescent="0.65">
      <c r="C593" s="10">
        <v>567</v>
      </c>
      <c r="D593" s="11">
        <f t="shared" ca="1" si="41"/>
        <v>100.25011148810546</v>
      </c>
      <c r="E593" s="11">
        <f t="shared" ca="1" si="42"/>
        <v>124.41917049267064</v>
      </c>
      <c r="F593" s="11">
        <f t="shared" ca="1" si="44"/>
        <v>4696.8102892012621</v>
      </c>
      <c r="G593" s="11">
        <f t="shared" ca="1" si="43"/>
        <v>106252.87002685499</v>
      </c>
      <c r="H593" s="30"/>
      <c r="I593" s="12">
        <f t="shared" ca="1" si="40"/>
        <v>1.272172828654867</v>
      </c>
    </row>
    <row r="594" spans="3:9" ht="15.55" customHeight="1" x14ac:dyDescent="0.65">
      <c r="C594" s="10">
        <v>568</v>
      </c>
      <c r="D594" s="11">
        <f t="shared" ca="1" si="41"/>
        <v>100.88009165545627</v>
      </c>
      <c r="E594" s="11">
        <f t="shared" ca="1" si="42"/>
        <v>125.0726887807276</v>
      </c>
      <c r="F594" s="11">
        <f t="shared" ca="1" si="44"/>
        <v>4705.6106185388489</v>
      </c>
      <c r="G594" s="11">
        <f t="shared" ca="1" si="43"/>
        <v>107140.97220719732</v>
      </c>
      <c r="H594" s="30"/>
      <c r="I594" s="12">
        <f t="shared" ca="1" si="40"/>
        <v>-0.51166165456765345</v>
      </c>
    </row>
    <row r="595" spans="3:9" ht="15.55" customHeight="1" x14ac:dyDescent="0.65">
      <c r="C595" s="10">
        <v>569</v>
      </c>
      <c r="D595" s="11">
        <f t="shared" ca="1" si="41"/>
        <v>102.34044982631583</v>
      </c>
      <c r="E595" s="11">
        <f t="shared" ca="1" si="42"/>
        <v>126.59981683684282</v>
      </c>
      <c r="F595" s="11">
        <f t="shared" ca="1" si="44"/>
        <v>4715.4619180244717</v>
      </c>
      <c r="G595" s="11">
        <f t="shared" ca="1" si="43"/>
        <v>108037.49183675056</v>
      </c>
      <c r="H595" s="30"/>
      <c r="I595" s="12">
        <f t="shared" ca="1" si="40"/>
        <v>0.81288287825126104</v>
      </c>
    </row>
    <row r="596" spans="3:9" ht="15.55" customHeight="1" x14ac:dyDescent="0.65">
      <c r="C596" s="10">
        <v>570</v>
      </c>
      <c r="D596" s="11">
        <f t="shared" ca="1" si="41"/>
        <v>102.93798121855374</v>
      </c>
      <c r="E596" s="11">
        <f t="shared" ca="1" si="42"/>
        <v>127.26618831511702</v>
      </c>
      <c r="F596" s="11">
        <f t="shared" ca="1" si="44"/>
        <v>4724.4692703193032</v>
      </c>
      <c r="G596" s="11">
        <f t="shared" ca="1" si="43"/>
        <v>108940.57524510384</v>
      </c>
      <c r="H596" s="30"/>
      <c r="I596" s="12">
        <f t="shared" ca="1" si="40"/>
        <v>0.19091516578621245</v>
      </c>
    </row>
    <row r="597" spans="3:9" ht="15.55" customHeight="1" x14ac:dyDescent="0.65">
      <c r="C597" s="10">
        <v>571</v>
      </c>
      <c r="D597" s="11">
        <f t="shared" ca="1" si="41"/>
        <v>100.97676921103377</v>
      </c>
      <c r="E597" s="11">
        <f t="shared" ca="1" si="42"/>
        <v>125.39726792607394</v>
      </c>
      <c r="F597" s="11">
        <f t="shared" ca="1" si="44"/>
        <v>4731.0601391138962</v>
      </c>
      <c r="G597" s="11">
        <f t="shared" ca="1" si="43"/>
        <v>109848.72582105426</v>
      </c>
      <c r="H597" s="30"/>
      <c r="I597" s="12">
        <f t="shared" ca="1" si="40"/>
        <v>-1.8537289411757223</v>
      </c>
    </row>
    <row r="598" spans="3:9" ht="15.55" customHeight="1" x14ac:dyDescent="0.65">
      <c r="C598" s="10">
        <v>572</v>
      </c>
      <c r="D598" s="11">
        <f t="shared" ca="1" si="41"/>
        <v>103.17845906859696</v>
      </c>
      <c r="E598" s="11">
        <f t="shared" ca="1" si="42"/>
        <v>127.69300251658777</v>
      </c>
      <c r="F598" s="11">
        <f t="shared" ca="1" si="44"/>
        <v>4741.8452109328919</v>
      </c>
      <c r="G598" s="11">
        <f t="shared" ca="1" si="43"/>
        <v>110768.60470389314</v>
      </c>
      <c r="H598" s="30"/>
      <c r="I598" s="12">
        <f t="shared" ca="1" si="40"/>
        <v>2.5282110264836875</v>
      </c>
    </row>
    <row r="599" spans="3:9" ht="15.55" customHeight="1" x14ac:dyDescent="0.65">
      <c r="C599" s="10">
        <v>573</v>
      </c>
      <c r="D599" s="11">
        <f t="shared" ca="1" si="41"/>
        <v>104.84380594792478</v>
      </c>
      <c r="E599" s="11">
        <f t="shared" ca="1" si="42"/>
        <v>129.40543593634291</v>
      </c>
      <c r="F599" s="11">
        <f t="shared" ca="1" si="44"/>
        <v>4751.8915583410362</v>
      </c>
      <c r="G599" s="11">
        <f t="shared" ca="1" si="43"/>
        <v>111695.31954730785</v>
      </c>
      <c r="H599" s="30"/>
      <c r="I599" s="12">
        <f t="shared" ca="1" si="40"/>
        <v>1.7706631463967448</v>
      </c>
    </row>
    <row r="600" spans="3:9" ht="15.55" customHeight="1" x14ac:dyDescent="0.65">
      <c r="C600" s="10">
        <v>574</v>
      </c>
      <c r="D600" s="11">
        <f t="shared" ca="1" si="41"/>
        <v>107.59089247632798</v>
      </c>
      <c r="E600" s="11">
        <f t="shared" ca="1" si="42"/>
        <v>132.24551086219333</v>
      </c>
      <c r="F600" s="11">
        <f t="shared" ca="1" si="44"/>
        <v>4763.2802906705356</v>
      </c>
      <c r="G600" s="11">
        <f t="shared" ca="1" si="43"/>
        <v>112631.06062747499</v>
      </c>
      <c r="H600" s="30"/>
      <c r="I600" s="12">
        <f t="shared" ca="1" si="40"/>
        <v>2.1754291952760956</v>
      </c>
    </row>
    <row r="601" spans="3:9" ht="15.55" customHeight="1" x14ac:dyDescent="0.65">
      <c r="C601" s="10">
        <v>575</v>
      </c>
      <c r="D601" s="11">
        <f t="shared" ca="1" si="41"/>
        <v>109.5130101867326</v>
      </c>
      <c r="E601" s="11">
        <f t="shared" ca="1" si="42"/>
        <v>134.28097661299353</v>
      </c>
      <c r="F601" s="11">
        <f t="shared" ca="1" si="44"/>
        <v>4773.9584598155143</v>
      </c>
      <c r="G601" s="11">
        <f t="shared" ca="1" si="43"/>
        <v>113573.82152252553</v>
      </c>
      <c r="H601" s="30"/>
      <c r="I601" s="12">
        <f t="shared" ca="1" si="40"/>
        <v>-0.28123607320055</v>
      </c>
    </row>
    <row r="602" spans="3:9" ht="15.55" customHeight="1" x14ac:dyDescent="0.65">
      <c r="C602" s="10">
        <v>576</v>
      </c>
      <c r="D602" s="11">
        <f t="shared" ca="1" si="41"/>
        <v>110.8636651089532</v>
      </c>
      <c r="E602" s="11">
        <f t="shared" ca="1" si="42"/>
        <v>135.78841030579233</v>
      </c>
      <c r="F602" s="11">
        <f t="shared" ca="1" si="44"/>
        <v>4784.3169936984541</v>
      </c>
      <c r="G602" s="11">
        <f t="shared" ca="1" si="43"/>
        <v>114524.07411750211</v>
      </c>
      <c r="H602" s="30"/>
      <c r="I602" s="12">
        <f t="shared" ref="I602:I626" ca="1" si="45">NORMINV(RAND(),$J$20,$J$21)</f>
        <v>0.66173957769815139</v>
      </c>
    </row>
    <row r="603" spans="3:9" ht="15.55" customHeight="1" x14ac:dyDescent="0.65">
      <c r="C603" s="10">
        <v>577</v>
      </c>
      <c r="D603" s="11">
        <f t="shared" ca="1" si="41"/>
        <v>110.27943668950715</v>
      </c>
      <c r="E603" s="11">
        <f t="shared" ca="1" si="42"/>
        <v>135.3816490218644</v>
      </c>
      <c r="F603" s="11">
        <f t="shared" ca="1" si="44"/>
        <v>4792.882490505538</v>
      </c>
      <c r="G603" s="11">
        <f t="shared" ca="1" si="43"/>
        <v>115480.39901731572</v>
      </c>
      <c r="H603" s="30"/>
      <c r="I603" s="12">
        <f t="shared" ca="1" si="45"/>
        <v>-0.64076276621553208</v>
      </c>
    </row>
    <row r="604" spans="3:9" ht="15.55" customHeight="1" x14ac:dyDescent="0.65">
      <c r="C604" s="10">
        <v>578</v>
      </c>
      <c r="D604" s="11">
        <f t="shared" ca="1" si="41"/>
        <v>109.42176936032828</v>
      </c>
      <c r="E604" s="11">
        <f t="shared" ca="1" si="42"/>
        <v>134.71178195201387</v>
      </c>
      <c r="F604" s="11">
        <f t="shared" ca="1" si="44"/>
        <v>4801.2812446419484</v>
      </c>
      <c r="G604" s="11">
        <f t="shared" ca="1" si="43"/>
        <v>116444.48663202584</v>
      </c>
      <c r="H604" s="30"/>
      <c r="I604" s="12">
        <f t="shared" ca="1" si="45"/>
        <v>0.2419831286862181</v>
      </c>
    </row>
    <row r="605" spans="3:9" ht="15.55" customHeight="1" x14ac:dyDescent="0.65">
      <c r="C605" s="10">
        <v>579</v>
      </c>
      <c r="D605" s="11">
        <f t="shared" ref="D605:D626" ca="1" si="46">$D$16*D604+$D$17*D603+$D$18*I604+$D$19*I603+$D$20*I602+$D$21+I605</f>
        <v>108.16192656355851</v>
      </c>
      <c r="E605" s="11">
        <f t="shared" ref="E605:E626" ca="1" si="47">$E$16*E604+$E$17*E603+$E$18*I604+$E$19*I603+$E$20*I602+$E$21+I605</f>
        <v>133.61179085057998</v>
      </c>
      <c r="F605" s="11">
        <f t="shared" ca="1" si="44"/>
        <v>4809.1980612210109</v>
      </c>
      <c r="G605" s="11">
        <f t="shared" ref="G605:G626" ca="1" si="48">$G$16*G604+$G$17*G603+$G$18*I604+$G$19*I603+$G$20*I602+$G$21+I605</f>
        <v>117416.06966666332</v>
      </c>
      <c r="H605" s="30"/>
      <c r="I605" s="12">
        <f t="shared" ca="1" si="45"/>
        <v>-0.53491256373925355</v>
      </c>
    </row>
    <row r="606" spans="3:9" ht="15.55" customHeight="1" x14ac:dyDescent="0.65">
      <c r="C606" s="10">
        <v>580</v>
      </c>
      <c r="D606" s="11">
        <f t="shared" ca="1" si="46"/>
        <v>107.69688160943365</v>
      </c>
      <c r="E606" s="11">
        <f t="shared" ca="1" si="47"/>
        <v>133.28000993725965</v>
      </c>
      <c r="F606" s="11">
        <f t="shared" ref="F606:F626" ca="1" si="49">$F$16*F605+$F$17*F604+$F$18*I605+$F$19*I604+$F$20*I603+$F$21+I606</f>
        <v>4817.8398613277532</v>
      </c>
      <c r="G606" s="11">
        <f t="shared" ca="1" si="48"/>
        <v>118396.42308947863</v>
      </c>
      <c r="H606" s="30"/>
      <c r="I606" s="12">
        <f t="shared" ca="1" si="45"/>
        <v>0.69200952318827891</v>
      </c>
    </row>
    <row r="607" spans="3:9" ht="15.55" customHeight="1" x14ac:dyDescent="0.65">
      <c r="C607" s="10">
        <v>581</v>
      </c>
      <c r="D607" s="11">
        <f t="shared" ca="1" si="46"/>
        <v>106.78560317729327</v>
      </c>
      <c r="E607" s="11">
        <f t="shared" ca="1" si="47"/>
        <v>132.46932808526782</v>
      </c>
      <c r="F607" s="11">
        <f t="shared" ca="1" si="49"/>
        <v>4825.9234065397959</v>
      </c>
      <c r="G607" s="11">
        <f t="shared" ca="1" si="48"/>
        <v>119384.32500681559</v>
      </c>
      <c r="H607" s="30"/>
      <c r="I607" s="12">
        <f t="shared" ca="1" si="45"/>
        <v>-0.38763481067713706</v>
      </c>
    </row>
    <row r="608" spans="3:9" ht="15.55" customHeight="1" x14ac:dyDescent="0.65">
      <c r="C608" s="10">
        <v>582</v>
      </c>
      <c r="D608" s="11">
        <f t="shared" ca="1" si="46"/>
        <v>106.22259929859079</v>
      </c>
      <c r="E608" s="11">
        <f t="shared" ca="1" si="47"/>
        <v>131.99349225649823</v>
      </c>
      <c r="F608" s="11">
        <f t="shared" ca="1" si="49"/>
        <v>4834.3311260932005</v>
      </c>
      <c r="G608" s="11">
        <f t="shared" ca="1" si="48"/>
        <v>120380.7332828388</v>
      </c>
      <c r="H608" s="30"/>
      <c r="I608" s="12">
        <f t="shared" ca="1" si="45"/>
        <v>0.13969752142685493</v>
      </c>
    </row>
    <row r="609" spans="3:9" ht="15.55" customHeight="1" x14ac:dyDescent="0.65">
      <c r="C609" s="10">
        <v>583</v>
      </c>
      <c r="D609" s="11">
        <f t="shared" ca="1" si="46"/>
        <v>106.09592069214067</v>
      </c>
      <c r="E609" s="11">
        <f t="shared" ca="1" si="47"/>
        <v>131.93039411096944</v>
      </c>
      <c r="F609" s="11">
        <f t="shared" ca="1" si="49"/>
        <v>4843.0888631180578</v>
      </c>
      <c r="G609" s="11">
        <f t="shared" ca="1" si="48"/>
        <v>121385.73415863786</v>
      </c>
      <c r="H609" s="30"/>
      <c r="I609" s="12">
        <f t="shared" ca="1" si="45"/>
        <v>0.21724481856968647</v>
      </c>
    </row>
    <row r="610" spans="3:9" ht="15.55" customHeight="1" x14ac:dyDescent="0.65">
      <c r="C610" s="10">
        <v>584</v>
      </c>
      <c r="D610" s="11">
        <f t="shared" ca="1" si="46"/>
        <v>105.64179311493123</v>
      </c>
      <c r="E610" s="11">
        <f t="shared" ca="1" si="47"/>
        <v>131.52633099091497</v>
      </c>
      <c r="F610" s="11">
        <f t="shared" ca="1" si="49"/>
        <v>4851.4801123444458</v>
      </c>
      <c r="G610" s="11">
        <f t="shared" ca="1" si="48"/>
        <v>122398.6841129378</v>
      </c>
      <c r="H610" s="30"/>
      <c r="I610" s="12">
        <f t="shared" ca="1" si="45"/>
        <v>0.15814286669989924</v>
      </c>
    </row>
    <row r="611" spans="3:9" ht="15.55" customHeight="1" x14ac:dyDescent="0.65">
      <c r="C611" s="10">
        <v>585</v>
      </c>
      <c r="D611" s="11">
        <f t="shared" ca="1" si="46"/>
        <v>105.50069603214888</v>
      </c>
      <c r="E611" s="11">
        <f t="shared" ca="1" si="47"/>
        <v>131.43038155703815</v>
      </c>
      <c r="F611" s="11">
        <f t="shared" ca="1" si="49"/>
        <v>4860.1795319701578</v>
      </c>
      <c r="G611" s="11">
        <f t="shared" ca="1" si="48"/>
        <v>123420.32913313519</v>
      </c>
      <c r="H611" s="30"/>
      <c r="I611" s="12">
        <f t="shared" ca="1" si="45"/>
        <v>0.12012686764159074</v>
      </c>
    </row>
    <row r="612" spans="3:9" ht="15.55" customHeight="1" x14ac:dyDescent="0.65">
      <c r="C612" s="10">
        <v>586</v>
      </c>
      <c r="D612" s="11">
        <f t="shared" ca="1" si="46"/>
        <v>105.3415690046841</v>
      </c>
      <c r="E612" s="11">
        <f t="shared" ca="1" si="47"/>
        <v>131.3042978320122</v>
      </c>
      <c r="F612" s="11">
        <f t="shared" ca="1" si="49"/>
        <v>4868.8164809124873</v>
      </c>
      <c r="G612" s="11">
        <f t="shared" ca="1" si="48"/>
        <v>124450.36380309258</v>
      </c>
      <c r="H612" s="30"/>
      <c r="I612" s="12">
        <f t="shared" ca="1" si="45"/>
        <v>0.129075591016274</v>
      </c>
    </row>
    <row r="613" spans="3:9" ht="15.55" customHeight="1" x14ac:dyDescent="0.65">
      <c r="C613" s="10">
        <v>587</v>
      </c>
      <c r="D613" s="11">
        <f t="shared" ca="1" si="46"/>
        <v>105.60954572770277</v>
      </c>
      <c r="E613" s="11">
        <f t="shared" ca="1" si="47"/>
        <v>131.60130497319494</v>
      </c>
      <c r="F613" s="11">
        <f t="shared" ca="1" si="49"/>
        <v>4877.8753120447618</v>
      </c>
      <c r="G613" s="11">
        <f t="shared" ca="1" si="48"/>
        <v>125489.3463813532</v>
      </c>
      <c r="H613" s="30"/>
      <c r="I613" s="12">
        <f t="shared" ca="1" si="45"/>
        <v>0.5825482580617094</v>
      </c>
    </row>
    <row r="614" spans="3:9" ht="15.55" customHeight="1" x14ac:dyDescent="0.65">
      <c r="C614" s="10">
        <v>588</v>
      </c>
      <c r="D614" s="11">
        <f t="shared" ca="1" si="46"/>
        <v>106.37902321483588</v>
      </c>
      <c r="E614" s="11">
        <f t="shared" ca="1" si="47"/>
        <v>132.39478945060267</v>
      </c>
      <c r="F614" s="11">
        <f t="shared" ca="1" si="49"/>
        <v>4887.4207755505122</v>
      </c>
      <c r="G614" s="11">
        <f t="shared" ca="1" si="48"/>
        <v>126537.41073346422</v>
      </c>
      <c r="H614" s="30"/>
      <c r="I614" s="12">
        <f t="shared" ca="1" si="45"/>
        <v>0.94135437384545151</v>
      </c>
    </row>
    <row r="615" spans="3:9" ht="15.55" customHeight="1" x14ac:dyDescent="0.65">
      <c r="C615" s="10">
        <v>589</v>
      </c>
      <c r="D615" s="11">
        <f t="shared" ca="1" si="46"/>
        <v>105.39234954642423</v>
      </c>
      <c r="E615" s="11">
        <f t="shared" ca="1" si="47"/>
        <v>131.43616455905075</v>
      </c>
      <c r="F615" s="11">
        <f t="shared" ca="1" si="49"/>
        <v>4895.2398592511481</v>
      </c>
      <c r="G615" s="11">
        <f t="shared" ca="1" si="48"/>
        <v>127592.41950325735</v>
      </c>
      <c r="H615" s="30"/>
      <c r="I615" s="12">
        <f t="shared" ca="1" si="45"/>
        <v>-1.09831270967648</v>
      </c>
    </row>
    <row r="616" spans="3:9" ht="15.55" customHeight="1" x14ac:dyDescent="0.65">
      <c r="C616" s="10">
        <v>590</v>
      </c>
      <c r="D616" s="11">
        <f t="shared" ca="1" si="46"/>
        <v>106.203640755028</v>
      </c>
      <c r="E616" s="11">
        <f t="shared" ca="1" si="47"/>
        <v>132.28816517771796</v>
      </c>
      <c r="F616" s="11">
        <f t="shared" ca="1" si="49"/>
        <v>4904.9279013074265</v>
      </c>
      <c r="G616" s="11">
        <f t="shared" ca="1" si="48"/>
        <v>128658.04371542977</v>
      </c>
      <c r="H616" s="30"/>
      <c r="I616" s="12">
        <f t="shared" ca="1" si="45"/>
        <v>1.0390638352896799</v>
      </c>
    </row>
    <row r="617" spans="3:9" ht="15.55" customHeight="1" x14ac:dyDescent="0.65">
      <c r="C617" s="10">
        <v>591</v>
      </c>
      <c r="D617" s="11">
        <f t="shared" ca="1" si="46"/>
        <v>106.74684816438668</v>
      </c>
      <c r="E617" s="11">
        <f t="shared" ca="1" si="47"/>
        <v>132.8475724949823</v>
      </c>
      <c r="F617" s="11">
        <f t="shared" ca="1" si="49"/>
        <v>4914.2349935018919</v>
      </c>
      <c r="G617" s="11">
        <f t="shared" ca="1" si="48"/>
        <v>129732.08776863359</v>
      </c>
      <c r="H617" s="30"/>
      <c r="I617" s="12">
        <f t="shared" ca="1" si="45"/>
        <v>0.80364785599251964</v>
      </c>
    </row>
    <row r="618" spans="3:9" ht="15.55" customHeight="1" x14ac:dyDescent="0.65">
      <c r="C618" s="10">
        <v>592</v>
      </c>
      <c r="D618" s="11">
        <f t="shared" ca="1" si="46"/>
        <v>107.78854420580058</v>
      </c>
      <c r="E618" s="11">
        <f t="shared" ca="1" si="47"/>
        <v>133.92333941610042</v>
      </c>
      <c r="F618" s="11">
        <f t="shared" ca="1" si="49"/>
        <v>4924.1442766617874</v>
      </c>
      <c r="G618" s="11">
        <f t="shared" ca="1" si="48"/>
        <v>130815.63009674591</v>
      </c>
      <c r="H618" s="30"/>
      <c r="I618" s="12">
        <f t="shared" ca="1" si="45"/>
        <v>1.3985021079855675</v>
      </c>
    </row>
    <row r="619" spans="3:9" ht="15.55" customHeight="1" x14ac:dyDescent="0.65">
      <c r="C619" s="10">
        <v>593</v>
      </c>
      <c r="D619" s="11">
        <f t="shared" ca="1" si="46"/>
        <v>106.78785299328885</v>
      </c>
      <c r="E619" s="11">
        <f t="shared" ca="1" si="47"/>
        <v>132.96271304448791</v>
      </c>
      <c r="F619" s="11">
        <f t="shared" ca="1" si="49"/>
        <v>4932.0447528420182</v>
      </c>
      <c r="G619" s="11">
        <f t="shared" ca="1" si="48"/>
        <v>131906.12484162199</v>
      </c>
      <c r="H619" s="30"/>
      <c r="I619" s="12">
        <f t="shared" ca="1" si="45"/>
        <v>-1.7382740874241709</v>
      </c>
    </row>
    <row r="620" spans="3:9" ht="15.55" customHeight="1" x14ac:dyDescent="0.65">
      <c r="C620" s="10">
        <v>594</v>
      </c>
      <c r="D620" s="11">
        <f t="shared" ca="1" si="46"/>
        <v>105.38190723657611</v>
      </c>
      <c r="E620" s="11">
        <f t="shared" ca="1" si="47"/>
        <v>131.61374158688733</v>
      </c>
      <c r="F620" s="11">
        <f t="shared" ca="1" si="49"/>
        <v>4939.6374280273385</v>
      </c>
      <c r="G620" s="11">
        <f t="shared" ca="1" si="48"/>
        <v>133005.35496403562</v>
      </c>
      <c r="H620" s="30"/>
      <c r="I620" s="12">
        <f t="shared" ca="1" si="45"/>
        <v>-1.059167516912001</v>
      </c>
    </row>
    <row r="621" spans="3:9" ht="15.55" customHeight="1" x14ac:dyDescent="0.65">
      <c r="C621" s="10">
        <v>595</v>
      </c>
      <c r="D621" s="11">
        <f t="shared" ca="1" si="46"/>
        <v>102.6948141599155</v>
      </c>
      <c r="E621" s="11">
        <f t="shared" ca="1" si="47"/>
        <v>128.95702190617413</v>
      </c>
      <c r="F621" s="11">
        <f t="shared" ca="1" si="49"/>
        <v>4945.8293960616002</v>
      </c>
      <c r="G621" s="11">
        <f t="shared" ca="1" si="48"/>
        <v>134112.28069104048</v>
      </c>
      <c r="H621" s="30"/>
      <c r="I621" s="12">
        <f t="shared" ca="1" si="45"/>
        <v>-1.5900271804989767</v>
      </c>
    </row>
    <row r="622" spans="3:9" ht="15.55" customHeight="1" x14ac:dyDescent="0.65">
      <c r="C622" s="10">
        <v>596</v>
      </c>
      <c r="D622" s="11">
        <f t="shared" ca="1" si="46"/>
        <v>98.89998442046047</v>
      </c>
      <c r="E622" s="11">
        <f t="shared" ca="1" si="47"/>
        <v>125.16520888423625</v>
      </c>
      <c r="F622" s="11">
        <f t="shared" ca="1" si="49"/>
        <v>4950.796944823619</v>
      </c>
      <c r="G622" s="11">
        <f t="shared" ca="1" si="48"/>
        <v>135227.15503764877</v>
      </c>
      <c r="H622" s="30"/>
      <c r="I622" s="12">
        <f t="shared" ca="1" si="45"/>
        <v>-1.6003232387119701</v>
      </c>
    </row>
    <row r="623" spans="3:9" ht="15.55" customHeight="1" x14ac:dyDescent="0.65">
      <c r="C623" s="10">
        <v>597</v>
      </c>
      <c r="D623" s="11">
        <f t="shared" ca="1" si="46"/>
        <v>98.818787116860932</v>
      </c>
      <c r="E623" s="11">
        <f t="shared" ca="1" si="47"/>
        <v>125.03632790063089</v>
      </c>
      <c r="F623" s="11">
        <f t="shared" ca="1" si="49"/>
        <v>4959.2327532357158</v>
      </c>
      <c r="G623" s="11">
        <f t="shared" ca="1" si="48"/>
        <v>136354.73229340205</v>
      </c>
      <c r="H623" s="30"/>
      <c r="I623" s="12">
        <f t="shared" ca="1" si="45"/>
        <v>1.5540771325624714</v>
      </c>
    </row>
    <row r="624" spans="3:9" ht="15.55" customHeight="1" x14ac:dyDescent="0.65">
      <c r="C624" s="10">
        <v>598</v>
      </c>
      <c r="D624" s="11">
        <f t="shared" ca="1" si="46"/>
        <v>97.752913526045916</v>
      </c>
      <c r="E624" s="11">
        <f t="shared" ca="1" si="47"/>
        <v>123.85677277712419</v>
      </c>
      <c r="F624" s="11">
        <f t="shared" ca="1" si="49"/>
        <v>4966.3534769438083</v>
      </c>
      <c r="G624" s="11">
        <f t="shared" ca="1" si="48"/>
        <v>137490.29627801839</v>
      </c>
      <c r="H624" s="30"/>
      <c r="I624" s="12">
        <f t="shared" ca="1" si="45"/>
        <v>-0.37397796616464307</v>
      </c>
    </row>
    <row r="625" spans="3:9" ht="15.55" customHeight="1" x14ac:dyDescent="0.65">
      <c r="C625" s="10">
        <v>599</v>
      </c>
      <c r="D625" s="11">
        <f t="shared" ca="1" si="46"/>
        <v>98.270082592419243</v>
      </c>
      <c r="E625" s="11">
        <f t="shared" ca="1" si="47"/>
        <v>124.27565062967147</v>
      </c>
      <c r="F625" s="11">
        <f t="shared" ca="1" si="49"/>
        <v>4975.1152052620873</v>
      </c>
      <c r="G625" s="11">
        <f t="shared" ca="1" si="48"/>
        <v>138636.91667708906</v>
      </c>
      <c r="H625" s="30"/>
      <c r="I625" s="12">
        <f t="shared" ca="1" si="45"/>
        <v>0.3959850960534822</v>
      </c>
    </row>
    <row r="626" spans="3:9" ht="15.55" customHeight="1" x14ac:dyDescent="0.65">
      <c r="C626" s="10">
        <v>600</v>
      </c>
      <c r="D626" s="11">
        <f t="shared" ca="1" si="46"/>
        <v>99.309642860711691</v>
      </c>
      <c r="E626" s="11">
        <f t="shared" ca="1" si="47"/>
        <v>125.20161867116377</v>
      </c>
      <c r="F626" s="11">
        <f t="shared" ca="1" si="49"/>
        <v>4984.2811450326035</v>
      </c>
      <c r="G626" s="11">
        <f t="shared" ca="1" si="48"/>
        <v>139793.41384548927</v>
      </c>
      <c r="H626" s="30"/>
      <c r="I626" s="12">
        <f t="shared" ca="1" si="45"/>
        <v>0.13024330294603204</v>
      </c>
    </row>
  </sheetData>
  <mergeCells count="1">
    <mergeCell ref="I19:J19"/>
  </mergeCells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プラスの刺激あり</vt:lpstr>
      <vt:lpstr>0&lt;α&lt;1で収束する理由 </vt:lpstr>
      <vt:lpstr>AR(p)</vt:lpstr>
      <vt:lpstr>MA(q) </vt:lpstr>
      <vt:lpstr>ARMA(p,q)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skimu</dc:creator>
  <cp:lastModifiedBy>skimu</cp:lastModifiedBy>
  <dcterms:created xsi:type="dcterms:W3CDTF">2021-08-25T07:35:42Z</dcterms:created>
  <dcterms:modified xsi:type="dcterms:W3CDTF">2021-09-12T01:42:15Z</dcterms:modified>
</cp:coreProperties>
</file>